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Finance\2026-2027 Budget FY\Budget Process\"/>
    </mc:Choice>
  </mc:AlternateContent>
  <xr:revisionPtr revIDLastSave="0" documentId="13_ncr:1_{413160B3-E59D-4978-AF4D-DE7B530B7E86}" xr6:coauthVersionLast="36" xr6:coauthVersionMax="47" xr10:uidLastSave="{00000000-0000-0000-0000-000000000000}"/>
  <bookViews>
    <workbookView xWindow="0" yWindow="0" windowWidth="28800" windowHeight="11780" xr2:uid="{80318D04-35CD-4ECB-AE46-49E8019683A1}"/>
  </bookViews>
  <sheets>
    <sheet name="Combined " sheetId="1" r:id="rId1"/>
  </sheets>
  <definedNames>
    <definedName name="_xlnm.Print_Titles" localSheetId="0">'Combined '!$1:$7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2" i="1" l="1"/>
  <c r="D177" i="1" s="1"/>
  <c r="D21" i="1"/>
  <c r="D158" i="1" l="1"/>
  <c r="D170" i="1" l="1"/>
  <c r="D166" i="1"/>
  <c r="D162" i="1"/>
  <c r="D141" i="1"/>
  <c r="D133" i="1"/>
  <c r="D125" i="1"/>
  <c r="D85" i="1"/>
  <c r="D77" i="1"/>
  <c r="D69" i="1"/>
  <c r="D61" i="1"/>
  <c r="D45" i="1"/>
  <c r="D37" i="1"/>
  <c r="D29" i="1"/>
  <c r="J189" i="1" l="1"/>
  <c r="F148" i="1"/>
  <c r="J182" i="1"/>
  <c r="J181" i="1"/>
  <c r="J180" i="1"/>
  <c r="J175" i="1"/>
  <c r="J169" i="1"/>
  <c r="J165" i="1"/>
  <c r="J166" i="1" s="1"/>
  <c r="J161" i="1"/>
  <c r="J157" i="1"/>
  <c r="J153" i="1"/>
  <c r="J152" i="1"/>
  <c r="J151" i="1"/>
  <c r="J147" i="1"/>
  <c r="J144" i="1"/>
  <c r="J140" i="1"/>
  <c r="J139" i="1"/>
  <c r="J138" i="1"/>
  <c r="J137" i="1"/>
  <c r="J136" i="1"/>
  <c r="J132" i="1"/>
  <c r="J131" i="1"/>
  <c r="J130" i="1"/>
  <c r="J129" i="1"/>
  <c r="J128" i="1"/>
  <c r="J122" i="1"/>
  <c r="J121" i="1"/>
  <c r="J120" i="1"/>
  <c r="J92" i="1"/>
  <c r="J91" i="1"/>
  <c r="J90" i="1"/>
  <c r="J89" i="1"/>
  <c r="J84" i="1"/>
  <c r="J83" i="1"/>
  <c r="J82" i="1"/>
  <c r="J81" i="1"/>
  <c r="J80" i="1"/>
  <c r="J76" i="1"/>
  <c r="J75" i="1"/>
  <c r="J74" i="1"/>
  <c r="J73" i="1"/>
  <c r="J72" i="1"/>
  <c r="J68" i="1"/>
  <c r="J67" i="1"/>
  <c r="J66" i="1"/>
  <c r="J65" i="1"/>
  <c r="J64" i="1"/>
  <c r="J60" i="1"/>
  <c r="J59" i="1"/>
  <c r="J58" i="1"/>
  <c r="J57" i="1"/>
  <c r="J56" i="1"/>
  <c r="J44" i="1"/>
  <c r="J43" i="1"/>
  <c r="J42" i="1"/>
  <c r="J41" i="1"/>
  <c r="J40" i="1"/>
  <c r="J36" i="1"/>
  <c r="J35" i="1"/>
  <c r="J34" i="1"/>
  <c r="J33" i="1"/>
  <c r="J32" i="1"/>
  <c r="J28" i="1"/>
  <c r="J27" i="1"/>
  <c r="J26" i="1"/>
  <c r="J25" i="1"/>
  <c r="J24" i="1"/>
  <c r="J141" i="1" l="1"/>
  <c r="J77" i="1"/>
  <c r="J37" i="1"/>
  <c r="J85" i="1"/>
  <c r="J69" i="1"/>
  <c r="J133" i="1"/>
  <c r="J123" i="1"/>
  <c r="J45" i="1"/>
  <c r="J61" i="1"/>
  <c r="J29" i="1"/>
  <c r="J11" i="1"/>
  <c r="J10" i="1"/>
  <c r="J9" i="1"/>
  <c r="H93" i="1"/>
  <c r="D184" i="1"/>
  <c r="D13" i="1"/>
  <c r="J124" i="1" l="1"/>
  <c r="J125" i="1" s="1"/>
  <c r="F184" i="1"/>
  <c r="H184" i="1"/>
  <c r="J170" i="1"/>
  <c r="J158" i="1"/>
  <c r="F172" i="1"/>
  <c r="F177" i="1" s="1"/>
  <c r="H13" i="1"/>
  <c r="F13" i="1"/>
  <c r="J13" i="1" l="1"/>
  <c r="J184" i="1"/>
  <c r="J154" i="1"/>
  <c r="F187" i="1"/>
  <c r="J162" i="1"/>
  <c r="H172" i="1" l="1"/>
  <c r="F191" i="1"/>
  <c r="H177" i="1" l="1"/>
  <c r="H187" i="1" s="1"/>
  <c r="H191" i="1" s="1"/>
  <c r="J50" i="1" l="1"/>
  <c r="J51" i="1"/>
  <c r="J49" i="1"/>
  <c r="J52" i="1"/>
  <c r="J48" i="1"/>
  <c r="D53" i="1"/>
  <c r="J88" i="1"/>
  <c r="J93" i="1" s="1"/>
  <c r="D93" i="1"/>
  <c r="J116" i="1"/>
  <c r="J53" i="1" l="1"/>
  <c r="J146" i="1"/>
  <c r="J145" i="1"/>
  <c r="D148" i="1"/>
  <c r="J148" i="1" l="1"/>
  <c r="J99" i="1" l="1"/>
  <c r="J98" i="1"/>
  <c r="J100" i="1"/>
  <c r="J97" i="1"/>
  <c r="J96" i="1"/>
  <c r="D101" i="1"/>
  <c r="J101" i="1" l="1"/>
  <c r="J106" i="1"/>
  <c r="J105" i="1"/>
  <c r="J108" i="1"/>
  <c r="J107" i="1"/>
  <c r="J104" i="1"/>
  <c r="D109" i="1"/>
  <c r="J109" i="1" l="1"/>
  <c r="J113" i="1"/>
  <c r="J114" i="1"/>
  <c r="J115" i="1"/>
  <c r="D117" i="1"/>
  <c r="J112" i="1"/>
  <c r="J117" i="1" l="1"/>
  <c r="J19" i="1"/>
  <c r="J17" i="1"/>
  <c r="J20" i="1"/>
  <c r="J18" i="1"/>
  <c r="J16" i="1"/>
  <c r="J21" i="1" s="1"/>
  <c r="J172" i="1" s="1"/>
  <c r="J177" i="1" s="1"/>
  <c r="J187" i="1" s="1"/>
  <c r="D187" i="1"/>
  <c r="D191" i="1" s="1"/>
  <c r="J191" i="1" s="1"/>
</calcChain>
</file>

<file path=xl/sharedStrings.xml><?xml version="1.0" encoding="utf-8"?>
<sst xmlns="http://schemas.openxmlformats.org/spreadsheetml/2006/main" count="169" uniqueCount="81">
  <si>
    <t>Plano Independent School District</t>
  </si>
  <si>
    <t>General Fund, Debt Service Fund, Food Service Funds</t>
  </si>
  <si>
    <t>General Fund</t>
  </si>
  <si>
    <t>Debt Service</t>
  </si>
  <si>
    <t xml:space="preserve">Food Service </t>
  </si>
  <si>
    <t>Proposed</t>
  </si>
  <si>
    <t>Budget</t>
  </si>
  <si>
    <t>Totals</t>
  </si>
  <si>
    <t>Revenues:</t>
  </si>
  <si>
    <t>Local Sources</t>
  </si>
  <si>
    <t>State Sources</t>
  </si>
  <si>
    <t>Federal Sources</t>
  </si>
  <si>
    <t xml:space="preserve"> </t>
  </si>
  <si>
    <t>TOTAL REVENUES</t>
  </si>
  <si>
    <t>Expenditures:</t>
  </si>
  <si>
    <t>Function 11 - Instruction</t>
  </si>
  <si>
    <t>Payroll</t>
  </si>
  <si>
    <t>Contracted Services</t>
  </si>
  <si>
    <t>Supplies &amp; Materials</t>
  </si>
  <si>
    <t>Other Operating</t>
  </si>
  <si>
    <t>Capital Outlay</t>
  </si>
  <si>
    <t>Total 11 - Instruction</t>
  </si>
  <si>
    <t>Function 12 - Instr. Resources &amp; Media</t>
  </si>
  <si>
    <t>Total 12 - Instr. Resources &amp; Media</t>
  </si>
  <si>
    <t>Function 13 - Curriculum/Instructional Staff Dev.</t>
  </si>
  <si>
    <t>Total 13 - Curr. / Instr. Staff Dev.</t>
  </si>
  <si>
    <t>Function 21 - Instructional Leadership</t>
  </si>
  <si>
    <t>Total 21 - Instructional Leadership</t>
  </si>
  <si>
    <t>Function 23 - School Leadership</t>
  </si>
  <si>
    <t>Total 23 - School Leadership</t>
  </si>
  <si>
    <t>Function 31 - Guidance &amp; Counseling</t>
  </si>
  <si>
    <t>Total 31 - Guidance &amp; Counseling</t>
  </si>
  <si>
    <t>Function 32 - Social Work Services</t>
  </si>
  <si>
    <t>Total 32 - Social Work Services</t>
  </si>
  <si>
    <t>Function 33 - Health Services</t>
  </si>
  <si>
    <t>Total 33 - Health Services</t>
  </si>
  <si>
    <t>Function 34 - Transportation</t>
  </si>
  <si>
    <t>Total 34 - Transportation</t>
  </si>
  <si>
    <t>Function 35 - Food Service</t>
  </si>
  <si>
    <t>Total 35 - Food Service</t>
  </si>
  <si>
    <t>Function 36 - Cocurricular/Extracurricular Activities</t>
  </si>
  <si>
    <t>Total 36 - Cocurricular/Extracurricular Activities</t>
  </si>
  <si>
    <t>Function 41 - General Administration</t>
  </si>
  <si>
    <t>Total 41 - General Administration</t>
  </si>
  <si>
    <t>Function 51 - Maintenance &amp; Operations</t>
  </si>
  <si>
    <t>Total 51 - Maintenance &amp; Operations</t>
  </si>
  <si>
    <t>Function 52 - Security Services</t>
  </si>
  <si>
    <t>Total 52 - Security Services</t>
  </si>
  <si>
    <t>Function 53 - Data Processing</t>
  </si>
  <si>
    <t>Total 53 - Data Processing</t>
  </si>
  <si>
    <t>Function 61 - Community Services</t>
  </si>
  <si>
    <t>Total 61 - Community Services</t>
  </si>
  <si>
    <t>Function 71 - Debt Service</t>
  </si>
  <si>
    <t>Debt - Principal</t>
  </si>
  <si>
    <t>Debt - Interest</t>
  </si>
  <si>
    <t>Debt - Fees</t>
  </si>
  <si>
    <t>Total 71 - Debt Service</t>
  </si>
  <si>
    <t>Function 81 - Capital Improvements</t>
  </si>
  <si>
    <t>Total 81 - Capital Improvements</t>
  </si>
  <si>
    <t>Function 92 - Incremental Costs</t>
  </si>
  <si>
    <t>Total 92 - Incremental Costs</t>
  </si>
  <si>
    <t xml:space="preserve">Function 93 - Payments to Fiscal Agent </t>
  </si>
  <si>
    <t>Total 93 - Payments to Fiscal Agent</t>
  </si>
  <si>
    <t>Function 95 - Payments to JJAEP</t>
  </si>
  <si>
    <t>Total 95 - Payments to JJAEP</t>
  </si>
  <si>
    <t>Function 99 - Other Intergovernmental Charges</t>
  </si>
  <si>
    <t>Total 99 - Other Intergovernmental Charges</t>
  </si>
  <si>
    <t>TOTAL OPERATING EXPENDITURES</t>
  </si>
  <si>
    <t>Function 91 - Intergovernmental Charges</t>
  </si>
  <si>
    <t>Chapter 49 - Recapture</t>
  </si>
  <si>
    <t>TOTAL ALL EXPENDITURES</t>
  </si>
  <si>
    <t>Other Financing Sources/Uses</t>
  </si>
  <si>
    <t>Other Sources</t>
  </si>
  <si>
    <t>Operating Transfers In</t>
  </si>
  <si>
    <t>Operating Transfers (Out)</t>
  </si>
  <si>
    <t>Total Other Financing Sources/Uses</t>
  </si>
  <si>
    <t xml:space="preserve">Excess/(Deficiency) of </t>
  </si>
  <si>
    <t xml:space="preserve">   Revenues vs. Expenditures </t>
  </si>
  <si>
    <t>Beginning Fund Balance</t>
  </si>
  <si>
    <t>Ending Fund Balance</t>
  </si>
  <si>
    <t>Combined Budget Summary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</si>
</sst>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"/>
  </numFmts>
  <fonts count="10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8"/>
      <name val="Calibri"/>
      <family val="2"/>
    </font>
    <font>
      <b/>
      <sz val="16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sz val="11"/>
      <color indexed="8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 applyAlignment="1"/>
    <xf numFmtId="0" fontId="2" fillId="0" borderId="0" xfId="0" applyNumberFormat="1" applyFont="1" applyAlignment="1">
      <alignment horizontal="center"/>
    </xf>
    <xf numFmtId="0" fontId="1" fillId="3" borderId="0" xfId="0" applyFont="1" applyFill="1" applyAlignment="1"/>
    <xf numFmtId="0" fontId="1" fillId="0" borderId="0" xfId="0" applyFont="1" applyAlignment="1"/>
    <xf numFmtId="0" fontId="3" fillId="0" borderId="0" xfId="0" applyNumberFormat="1" applyFont="1" applyAlignment="1">
      <alignment horizontal="center"/>
    </xf>
    <xf numFmtId="0" fontId="1" fillId="2" borderId="0" xfId="0" applyNumberFormat="1" applyFont="1" applyFill="1" applyAlignment="1">
      <alignment horizontal="centerContinuous"/>
    </xf>
    <xf numFmtId="0" fontId="4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horizontal="centerContinuous"/>
    </xf>
    <xf numFmtId="0" fontId="1" fillId="0" borderId="0" xfId="0" applyNumberFormat="1" applyFont="1" applyAlignment="1">
      <alignment horizontal="centerContinuous"/>
    </xf>
    <xf numFmtId="0" fontId="1" fillId="2" borderId="0" xfId="0" applyNumberFormat="1" applyFont="1" applyFill="1"/>
    <xf numFmtId="0" fontId="5" fillId="2" borderId="0" xfId="0" applyNumberFormat="1" applyFont="1" applyFill="1" applyAlignment="1">
      <alignment horizontal="center"/>
    </xf>
    <xf numFmtId="0" fontId="1" fillId="2" borderId="0" xfId="0" applyFont="1" applyFill="1" applyBorder="1" applyAlignment="1"/>
    <xf numFmtId="0" fontId="5" fillId="0" borderId="0" xfId="0" applyNumberFormat="1" applyFont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15" fontId="5" fillId="2" borderId="0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15" fontId="5" fillId="2" borderId="1" xfId="0" applyNumberFormat="1" applyFont="1" applyFill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1" fillId="2" borderId="0" xfId="0" applyNumberFormat="1" applyFont="1" applyFill="1" applyBorder="1" applyAlignment="1"/>
    <xf numFmtId="0" fontId="1" fillId="0" borderId="0" xfId="0" applyNumberFormat="1" applyFont="1"/>
    <xf numFmtId="0" fontId="1" fillId="2" borderId="0" xfId="0" applyFont="1" applyFill="1"/>
    <xf numFmtId="0" fontId="6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/>
    <xf numFmtId="0" fontId="1" fillId="0" borderId="0" xfId="0" applyNumberFormat="1" applyFont="1" applyBorder="1" applyAlignment="1"/>
    <xf numFmtId="0" fontId="1" fillId="0" borderId="0" xfId="0" applyFont="1"/>
    <xf numFmtId="164" fontId="1" fillId="2" borderId="0" xfId="2" applyNumberFormat="1" applyFont="1" applyFill="1" applyAlignment="1"/>
    <xf numFmtId="164" fontId="1" fillId="2" borderId="0" xfId="2" applyNumberFormat="1" applyFont="1" applyFill="1" applyBorder="1" applyAlignment="1"/>
    <xf numFmtId="164" fontId="1" fillId="0" borderId="0" xfId="2" applyNumberFormat="1" applyFont="1" applyAlignment="1"/>
    <xf numFmtId="165" fontId="1" fillId="2" borderId="0" xfId="1" applyNumberFormat="1" applyFont="1" applyFill="1" applyAlignment="1"/>
    <xf numFmtId="165" fontId="1" fillId="2" borderId="0" xfId="1" applyNumberFormat="1" applyFont="1" applyFill="1" applyBorder="1" applyAlignment="1"/>
    <xf numFmtId="165" fontId="1" fillId="2" borderId="0" xfId="1" applyNumberFormat="1" applyFont="1" applyFill="1"/>
    <xf numFmtId="165" fontId="1" fillId="0" borderId="0" xfId="1" applyNumberFormat="1" applyFont="1"/>
    <xf numFmtId="165" fontId="1" fillId="2" borderId="0" xfId="1" applyNumberFormat="1" applyFont="1" applyFill="1" applyBorder="1"/>
    <xf numFmtId="165" fontId="1" fillId="0" borderId="0" xfId="1" applyNumberFormat="1" applyFont="1" applyBorder="1"/>
    <xf numFmtId="0" fontId="5" fillId="2" borderId="0" xfId="0" applyNumberFormat="1" applyFont="1" applyFill="1" applyAlignment="1"/>
    <xf numFmtId="3" fontId="1" fillId="2" borderId="0" xfId="0" applyNumberFormat="1" applyFont="1" applyFill="1" applyBorder="1" applyAlignment="1"/>
    <xf numFmtId="3" fontId="1" fillId="0" borderId="0" xfId="0" applyNumberFormat="1" applyFont="1" applyBorder="1" applyAlignment="1"/>
    <xf numFmtId="0" fontId="5" fillId="2" borderId="2" xfId="0" applyNumberFormat="1" applyFont="1" applyFill="1" applyBorder="1" applyAlignment="1">
      <alignment horizontal="center"/>
    </xf>
    <xf numFmtId="164" fontId="1" fillId="2" borderId="3" xfId="2" applyNumberFormat="1" applyFont="1" applyFill="1" applyBorder="1" applyAlignment="1"/>
    <xf numFmtId="3" fontId="1" fillId="2" borderId="3" xfId="0" applyNumberFormat="1" applyFont="1" applyFill="1" applyBorder="1" applyAlignment="1"/>
    <xf numFmtId="164" fontId="1" fillId="2" borderId="4" xfId="2" applyNumberFormat="1" applyFont="1" applyFill="1" applyBorder="1" applyAlignment="1"/>
    <xf numFmtId="164" fontId="1" fillId="0" borderId="0" xfId="2" applyNumberFormat="1" applyFont="1" applyBorder="1" applyAlignment="1"/>
    <xf numFmtId="0" fontId="5" fillId="2" borderId="0" xfId="0" applyNumberFormat="1" applyFont="1" applyFill="1" applyAlignment="1">
      <alignment horizontal="left"/>
    </xf>
    <xf numFmtId="10" fontId="5" fillId="2" borderId="0" xfId="0" applyNumberFormat="1" applyFont="1" applyFill="1" applyAlignment="1"/>
    <xf numFmtId="164" fontId="1" fillId="2" borderId="0" xfId="2" applyNumberFormat="1" applyFont="1" applyFill="1"/>
    <xf numFmtId="164" fontId="1" fillId="0" borderId="0" xfId="2" applyNumberFormat="1" applyFont="1"/>
    <xf numFmtId="165" fontId="1" fillId="0" borderId="0" xfId="1" applyNumberFormat="1" applyFont="1" applyAlignment="1"/>
    <xf numFmtId="164" fontId="1" fillId="2" borderId="5" xfId="2" applyNumberFormat="1" applyFont="1" applyFill="1" applyBorder="1" applyAlignment="1"/>
    <xf numFmtId="164" fontId="1" fillId="2" borderId="0" xfId="2" applyNumberFormat="1" applyFont="1" applyFill="1" applyBorder="1" applyAlignment="1">
      <alignment horizontal="right"/>
    </xf>
    <xf numFmtId="165" fontId="1" fillId="2" borderId="0" xfId="1" applyNumberFormat="1" applyFont="1" applyFill="1" applyBorder="1" applyAlignment="1">
      <alignment horizontal="right"/>
    </xf>
    <xf numFmtId="10" fontId="1" fillId="2" borderId="0" xfId="0" applyNumberFormat="1" applyFont="1" applyFill="1"/>
    <xf numFmtId="10" fontId="1" fillId="0" borderId="0" xfId="0" applyNumberFormat="1" applyFont="1"/>
    <xf numFmtId="38" fontId="1" fillId="2" borderId="0" xfId="0" applyNumberFormat="1" applyFont="1" applyFill="1" applyAlignment="1"/>
    <xf numFmtId="43" fontId="1" fillId="2" borderId="0" xfId="1" applyFont="1" applyFill="1" applyBorder="1" applyAlignment="1"/>
    <xf numFmtId="43" fontId="1" fillId="0" borderId="0" xfId="1" applyFont="1"/>
    <xf numFmtId="165" fontId="1" fillId="2" borderId="0" xfId="1" applyNumberFormat="1" applyFont="1" applyFill="1" applyAlignment="1">
      <alignment horizontal="right"/>
    </xf>
    <xf numFmtId="164" fontId="1" fillId="2" borderId="0" xfId="2" applyNumberFormat="1" applyFont="1" applyFill="1" applyBorder="1"/>
    <xf numFmtId="0" fontId="1" fillId="2" borderId="0" xfId="0" applyFont="1" applyFill="1" applyBorder="1"/>
    <xf numFmtId="6" fontId="1" fillId="2" borderId="0" xfId="0" applyNumberFormat="1" applyFont="1" applyFill="1" applyAlignment="1"/>
    <xf numFmtId="6" fontId="1" fillId="2" borderId="0" xfId="0" applyNumberFormat="1" applyFont="1" applyFill="1" applyBorder="1" applyAlignment="1"/>
    <xf numFmtId="6" fontId="1" fillId="0" borderId="0" xfId="0" applyNumberFormat="1" applyFont="1" applyBorder="1" applyAlignment="1"/>
    <xf numFmtId="37" fontId="1" fillId="0" borderId="0" xfId="0" applyNumberFormat="1" applyFont="1"/>
    <xf numFmtId="43" fontId="1" fillId="2" borderId="0" xfId="1" applyFont="1" applyFill="1" applyBorder="1"/>
    <xf numFmtId="43" fontId="1" fillId="0" borderId="0" xfId="1" applyFont="1" applyAlignment="1"/>
    <xf numFmtId="165" fontId="1" fillId="0" borderId="0" xfId="1" applyNumberFormat="1" applyFont="1" applyAlignment="1">
      <alignment horizontal="right"/>
    </xf>
    <xf numFmtId="43" fontId="1" fillId="2" borderId="0" xfId="1" applyFont="1" applyFill="1" applyAlignment="1">
      <alignment horizontal="right"/>
    </xf>
    <xf numFmtId="165" fontId="1" fillId="2" borderId="0" xfId="0" applyNumberFormat="1" applyFont="1" applyFill="1" applyBorder="1"/>
    <xf numFmtId="164" fontId="1" fillId="2" borderId="6" xfId="2" applyNumberFormat="1" applyFont="1" applyFill="1" applyBorder="1" applyAlignment="1"/>
    <xf numFmtId="165" fontId="1" fillId="0" borderId="0" xfId="1" applyNumberFormat="1" applyFont="1" applyBorder="1" applyAlignment="1"/>
    <xf numFmtId="164" fontId="1" fillId="2" borderId="6" xfId="2" applyNumberFormat="1" applyFont="1" applyFill="1" applyBorder="1"/>
    <xf numFmtId="164" fontId="5" fillId="2" borderId="3" xfId="2" applyNumberFormat="1" applyFont="1" applyFill="1" applyBorder="1" applyAlignment="1">
      <alignment horizontal="right"/>
    </xf>
    <xf numFmtId="164" fontId="5" fillId="0" borderId="0" xfId="2" applyNumberFormat="1" applyFont="1" applyBorder="1" applyAlignment="1">
      <alignment horizontal="right"/>
    </xf>
    <xf numFmtId="10" fontId="5" fillId="2" borderId="0" xfId="0" applyNumberFormat="1" applyFont="1" applyFill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64" fontId="5" fillId="2" borderId="3" xfId="0" applyNumberFormat="1" applyFont="1" applyFill="1" applyBorder="1" applyAlignment="1">
      <alignment horizontal="right"/>
    </xf>
    <xf numFmtId="164" fontId="1" fillId="2" borderId="3" xfId="2" applyNumberFormat="1" applyFont="1" applyFill="1" applyBorder="1"/>
    <xf numFmtId="164" fontId="5" fillId="2" borderId="4" xfId="2" applyNumberFormat="1" applyFont="1" applyFill="1" applyBorder="1" applyAlignment="1">
      <alignment horizontal="right"/>
    </xf>
    <xf numFmtId="166" fontId="1" fillId="2" borderId="0" xfId="0" applyNumberFormat="1" applyFont="1" applyFill="1" applyAlignment="1"/>
    <xf numFmtId="6" fontId="1" fillId="2" borderId="0" xfId="0" applyNumberFormat="1" applyFont="1" applyFill="1" applyBorder="1"/>
    <xf numFmtId="6" fontId="1" fillId="0" borderId="0" xfId="0" applyNumberFormat="1" applyFont="1" applyBorder="1"/>
    <xf numFmtId="166" fontId="5" fillId="2" borderId="0" xfId="0" applyNumberFormat="1" applyFont="1" applyFill="1" applyAlignment="1"/>
    <xf numFmtId="165" fontId="1" fillId="2" borderId="1" xfId="1" applyNumberFormat="1" applyFont="1" applyFill="1" applyBorder="1"/>
    <xf numFmtId="164" fontId="1" fillId="2" borderId="1" xfId="2" applyNumberFormat="1" applyFont="1" applyFill="1" applyBorder="1" applyAlignment="1"/>
    <xf numFmtId="43" fontId="1" fillId="2" borderId="0" xfId="0" applyNumberFormat="1" applyFont="1" applyFill="1"/>
    <xf numFmtId="0" fontId="1" fillId="2" borderId="0" xfId="0" applyNumberFormat="1" applyFont="1" applyFill="1" applyBorder="1"/>
    <xf numFmtId="10" fontId="1" fillId="2" borderId="0" xfId="0" applyNumberFormat="1" applyFont="1" applyFill="1" applyBorder="1"/>
    <xf numFmtId="10" fontId="1" fillId="0" borderId="0" xfId="0" applyNumberFormat="1" applyFont="1" applyBorder="1"/>
    <xf numFmtId="164" fontId="5" fillId="2" borderId="0" xfId="2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6" fontId="1" fillId="0" borderId="0" xfId="0" applyNumberFormat="1" applyFont="1" applyAlignment="1"/>
    <xf numFmtId="164" fontId="1" fillId="0" borderId="0" xfId="0" applyNumberFormat="1" applyFont="1" applyAlignment="1"/>
    <xf numFmtId="6" fontId="1" fillId="2" borderId="0" xfId="0" applyNumberFormat="1" applyFont="1" applyFill="1"/>
    <xf numFmtId="6" fontId="1" fillId="0" borderId="0" xfId="0" applyNumberFormat="1" applyFont="1"/>
    <xf numFmtId="164" fontId="1" fillId="2" borderId="0" xfId="0" applyNumberFormat="1" applyFont="1" applyFill="1" applyAlignment="1"/>
    <xf numFmtId="6" fontId="5" fillId="0" borderId="0" xfId="0" applyNumberFormat="1" applyFont="1" applyBorder="1" applyAlignment="1"/>
    <xf numFmtId="6" fontId="8" fillId="0" borderId="8" xfId="0" applyNumberFormat="1" applyFont="1" applyBorder="1" applyAlignment="1"/>
    <xf numFmtId="0" fontId="1" fillId="0" borderId="0" xfId="0" applyFont="1" applyBorder="1"/>
    <xf numFmtId="6" fontId="5" fillId="0" borderId="8" xfId="0" applyNumberFormat="1" applyFont="1" applyBorder="1" applyAlignment="1"/>
    <xf numFmtId="0" fontId="5" fillId="0" borderId="0" xfId="0" applyNumberFormat="1" applyFont="1" applyAlignment="1"/>
    <xf numFmtId="0" fontId="8" fillId="0" borderId="0" xfId="0" applyNumberFormat="1" applyFont="1" applyAlignment="1"/>
    <xf numFmtId="164" fontId="4" fillId="0" borderId="0" xfId="2" applyNumberFormat="1" applyFont="1" applyAlignment="1"/>
    <xf numFmtId="165" fontId="1" fillId="0" borderId="0" xfId="0" applyNumberFormat="1" applyFont="1" applyAlignment="1"/>
    <xf numFmtId="0" fontId="4" fillId="0" borderId="0" xfId="0" applyFont="1" applyAlignment="1"/>
    <xf numFmtId="43" fontId="1" fillId="0" borderId="0" xfId="0" applyNumberFormat="1" applyFont="1" applyAlignment="1"/>
    <xf numFmtId="164" fontId="4" fillId="0" borderId="0" xfId="0" applyNumberFormat="1" applyFont="1" applyAlignment="1"/>
    <xf numFmtId="164" fontId="1" fillId="2" borderId="7" xfId="0" applyNumberFormat="1" applyFont="1" applyFill="1" applyBorder="1" applyAlignment="1"/>
    <xf numFmtId="43" fontId="1" fillId="2" borderId="0" xfId="1" applyFont="1" applyFill="1" applyAlignment="1"/>
    <xf numFmtId="164" fontId="9" fillId="4" borderId="0" xfId="2" applyNumberFormat="1" applyFont="1" applyFill="1"/>
    <xf numFmtId="165" fontId="9" fillId="4" borderId="0" xfId="1" applyNumberFormat="1" applyFont="1" applyFill="1"/>
    <xf numFmtId="164" fontId="9" fillId="4" borderId="0" xfId="0" applyNumberFormat="1" applyFont="1" applyFill="1"/>
    <xf numFmtId="0" fontId="2" fillId="2" borderId="0" xfId="0" applyNumberFormat="1" applyFont="1" applyFill="1" applyAlignment="1">
      <alignment horizontal="center"/>
    </xf>
    <xf numFmtId="0" fontId="3" fillId="2" borderId="0" xfId="0" applyNumberFormat="1" applyFont="1" applyFill="1" applyAlignment="1">
      <alignment horizontal="center"/>
    </xf>
    <xf numFmtId="165" fontId="1" fillId="0" borderId="1" xfId="0" applyNumberFormat="1" applyFont="1" applyBorder="1" applyAlignment="1"/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1" xfId="1" applyNumberFormat="1" applyFont="1" applyBorder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51B1-FA06-49B0-B3B5-49625661361B}">
  <sheetPr>
    <pageSetUpPr fitToPage="1"/>
  </sheetPr>
  <dimension ref="A1:AA202"/>
  <sheetViews>
    <sheetView tabSelected="1" zoomScale="110" zoomScaleNormal="110" workbookViewId="0">
      <selection activeCell="J189" sqref="J189"/>
    </sheetView>
  </sheetViews>
  <sheetFormatPr defaultColWidth="12.453125" defaultRowHeight="30.4" customHeight="1" x14ac:dyDescent="0.35"/>
  <cols>
    <col min="1" max="1" width="5.54296875" style="4" bestFit="1" customWidth="1"/>
    <col min="2" max="2" width="49" style="4" customWidth="1"/>
    <col min="3" max="3" width="1.81640625" style="4" customWidth="1"/>
    <col min="4" max="4" width="18.1796875" style="103" customWidth="1"/>
    <col min="5" max="5" width="1.81640625" style="97" customWidth="1"/>
    <col min="6" max="6" width="19.26953125" style="4" customWidth="1"/>
    <col min="7" max="7" width="1.81640625" style="97" customWidth="1"/>
    <col min="8" max="8" width="18.1796875" style="4" bestFit="1" customWidth="1"/>
    <col min="9" max="9" width="1.81640625" style="97" customWidth="1"/>
    <col min="10" max="10" width="17.7265625" style="4" customWidth="1"/>
    <col min="11" max="11" width="3.7265625" style="4" customWidth="1"/>
    <col min="12" max="12" width="12.453125" style="4"/>
    <col min="13" max="13" width="14.54296875" style="4" bestFit="1" customWidth="1"/>
    <col min="14" max="16384" width="12.453125" style="4"/>
  </cols>
  <sheetData>
    <row r="1" spans="1:13" ht="23.5" x14ac:dyDescent="0.55000000000000004">
      <c r="A1" s="1"/>
      <c r="B1" s="111" t="s">
        <v>0</v>
      </c>
      <c r="C1" s="111"/>
      <c r="D1" s="111"/>
      <c r="E1" s="111"/>
      <c r="F1" s="111"/>
      <c r="G1" s="111"/>
      <c r="H1" s="111"/>
      <c r="I1" s="111"/>
      <c r="J1" s="111"/>
      <c r="K1" s="2"/>
    </row>
    <row r="2" spans="1:13" ht="21" x14ac:dyDescent="0.5">
      <c r="A2" s="1"/>
      <c r="B2" s="112" t="s">
        <v>80</v>
      </c>
      <c r="C2" s="112"/>
      <c r="D2" s="112"/>
      <c r="E2" s="112"/>
      <c r="F2" s="112"/>
      <c r="G2" s="112"/>
      <c r="H2" s="112"/>
      <c r="I2" s="112"/>
      <c r="J2" s="112"/>
      <c r="K2" s="5"/>
    </row>
    <row r="3" spans="1:13" ht="21" x14ac:dyDescent="0.5">
      <c r="A3" s="1"/>
      <c r="B3" s="112" t="s">
        <v>1</v>
      </c>
      <c r="C3" s="112"/>
      <c r="D3" s="112"/>
      <c r="E3" s="112"/>
      <c r="F3" s="112"/>
      <c r="G3" s="112"/>
      <c r="H3" s="112"/>
      <c r="I3" s="112"/>
      <c r="J3" s="112"/>
      <c r="K3" s="5"/>
    </row>
    <row r="4" spans="1:13" ht="15.5" x14ac:dyDescent="0.35">
      <c r="A4" s="1"/>
      <c r="B4" s="6"/>
      <c r="C4" s="6"/>
      <c r="D4" s="7"/>
      <c r="E4" s="7"/>
      <c r="F4" s="7"/>
      <c r="G4" s="8"/>
      <c r="H4" s="6"/>
      <c r="I4" s="8"/>
      <c r="J4" s="6"/>
      <c r="K4" s="9"/>
    </row>
    <row r="5" spans="1:13" ht="15.5" x14ac:dyDescent="0.35">
      <c r="A5" s="1"/>
      <c r="B5" s="10"/>
      <c r="C5" s="1"/>
      <c r="D5" s="11" t="s">
        <v>2</v>
      </c>
      <c r="E5" s="12"/>
      <c r="F5" s="11" t="s">
        <v>3</v>
      </c>
      <c r="G5" s="12"/>
      <c r="H5" s="11" t="s">
        <v>4</v>
      </c>
      <c r="I5" s="12"/>
      <c r="J5" s="11"/>
      <c r="K5" s="13"/>
    </row>
    <row r="6" spans="1:13" ht="15.5" x14ac:dyDescent="0.35">
      <c r="A6" s="1"/>
      <c r="B6" s="10"/>
      <c r="C6" s="11"/>
      <c r="D6" s="11" t="s">
        <v>5</v>
      </c>
      <c r="E6" s="14"/>
      <c r="F6" s="11" t="s">
        <v>5</v>
      </c>
      <c r="G6" s="14"/>
      <c r="H6" s="11" t="s">
        <v>5</v>
      </c>
      <c r="I6" s="14"/>
      <c r="J6" s="14"/>
      <c r="K6" s="13"/>
    </row>
    <row r="7" spans="1:13" ht="15.5" x14ac:dyDescent="0.35">
      <c r="A7" s="1"/>
      <c r="B7" s="10"/>
      <c r="C7" s="15"/>
      <c r="D7" s="16" t="s">
        <v>6</v>
      </c>
      <c r="E7" s="14"/>
      <c r="F7" s="16" t="s">
        <v>6</v>
      </c>
      <c r="G7" s="14"/>
      <c r="H7" s="16" t="s">
        <v>6</v>
      </c>
      <c r="I7" s="14"/>
      <c r="J7" s="17" t="s">
        <v>7</v>
      </c>
      <c r="K7" s="18"/>
    </row>
    <row r="8" spans="1:13" s="25" customFormat="1" ht="15.5" x14ac:dyDescent="0.35">
      <c r="A8" s="21"/>
      <c r="B8" s="22" t="s">
        <v>8</v>
      </c>
      <c r="C8" s="19"/>
      <c r="D8" s="23"/>
      <c r="E8" s="19"/>
      <c r="F8" s="23"/>
      <c r="G8" s="19"/>
      <c r="H8" s="23"/>
      <c r="I8" s="19"/>
      <c r="J8" s="19"/>
      <c r="K8" s="24"/>
      <c r="L8" s="4"/>
      <c r="M8" s="4"/>
    </row>
    <row r="9" spans="1:13" ht="15.5" x14ac:dyDescent="0.35">
      <c r="A9" s="1"/>
      <c r="B9" s="23" t="s">
        <v>9</v>
      </c>
      <c r="C9" s="26"/>
      <c r="D9" s="28">
        <v>563628784</v>
      </c>
      <c r="E9" s="27"/>
      <c r="F9" s="91">
        <v>168589534</v>
      </c>
      <c r="G9" s="27"/>
      <c r="H9" s="28">
        <v>9926680</v>
      </c>
      <c r="I9" s="27"/>
      <c r="J9" s="26">
        <f>SUM(D9:H9)</f>
        <v>742144998</v>
      </c>
      <c r="K9" s="28"/>
    </row>
    <row r="10" spans="1:13" ht="15.5" x14ac:dyDescent="0.35">
      <c r="A10" s="1"/>
      <c r="B10" s="23" t="s">
        <v>10</v>
      </c>
      <c r="C10" s="29"/>
      <c r="D10" s="102">
        <v>66996844</v>
      </c>
      <c r="E10" s="30"/>
      <c r="F10" s="114">
        <v>1200000</v>
      </c>
      <c r="G10" s="30"/>
      <c r="H10" s="47">
        <v>625000</v>
      </c>
      <c r="I10" s="30"/>
      <c r="J10" s="31">
        <f>SUM(D10:H10)</f>
        <v>68821844</v>
      </c>
      <c r="K10" s="32"/>
    </row>
    <row r="11" spans="1:13" ht="15.5" x14ac:dyDescent="0.35">
      <c r="A11" s="1"/>
      <c r="B11" s="23" t="s">
        <v>11</v>
      </c>
      <c r="C11" s="29"/>
      <c r="D11" s="113">
        <v>4015000</v>
      </c>
      <c r="E11" s="30"/>
      <c r="F11" s="115">
        <v>25640000</v>
      </c>
      <c r="G11" s="30"/>
      <c r="H11" s="116">
        <v>20377129</v>
      </c>
      <c r="I11" s="30"/>
      <c r="J11" s="31">
        <f>SUM(D11:H11)</f>
        <v>50032129</v>
      </c>
      <c r="K11" s="34"/>
    </row>
    <row r="12" spans="1:13" s="25" customFormat="1" ht="15.5" x14ac:dyDescent="0.35">
      <c r="A12" s="35" t="s">
        <v>12</v>
      </c>
      <c r="B12" s="36"/>
      <c r="C12" s="36"/>
      <c r="D12" s="36"/>
      <c r="E12" s="36"/>
      <c r="F12" s="36"/>
      <c r="G12" s="36"/>
      <c r="H12" s="36"/>
      <c r="I12" s="1"/>
      <c r="J12" s="36"/>
      <c r="K12" s="37"/>
    </row>
    <row r="13" spans="1:13" ht="15.5" x14ac:dyDescent="0.35">
      <c r="A13" s="1"/>
      <c r="B13" s="38" t="s">
        <v>13</v>
      </c>
      <c r="C13" s="39"/>
      <c r="D13" s="39">
        <f>SUM(D8:D11)</f>
        <v>634640628</v>
      </c>
      <c r="E13" s="39"/>
      <c r="F13" s="39">
        <f>SUM(F8:F11)</f>
        <v>195429534</v>
      </c>
      <c r="G13" s="39"/>
      <c r="H13" s="39">
        <f>SUM(H8:H11)</f>
        <v>30928809</v>
      </c>
      <c r="I13" s="40"/>
      <c r="J13" s="41">
        <f>SUM(J8:J11)</f>
        <v>860998971</v>
      </c>
      <c r="K13" s="42"/>
    </row>
    <row r="14" spans="1:13" ht="15.5" x14ac:dyDescent="0.35">
      <c r="A14" s="1"/>
      <c r="B14" s="22" t="s">
        <v>14</v>
      </c>
      <c r="C14" s="10"/>
      <c r="D14" s="10"/>
      <c r="E14" s="27"/>
      <c r="F14" s="10"/>
      <c r="G14" s="27"/>
      <c r="H14" s="10"/>
      <c r="I14" s="27"/>
      <c r="J14" s="10"/>
      <c r="K14" s="20"/>
    </row>
    <row r="15" spans="1:13" ht="15.5" x14ac:dyDescent="0.35">
      <c r="A15" s="1"/>
      <c r="B15" s="43" t="s">
        <v>15</v>
      </c>
      <c r="C15" s="44"/>
      <c r="D15" s="44"/>
      <c r="E15" s="30"/>
      <c r="F15" s="44"/>
      <c r="G15" s="30"/>
      <c r="H15" s="44"/>
      <c r="I15" s="30"/>
      <c r="J15" s="10"/>
      <c r="K15" s="20"/>
    </row>
    <row r="16" spans="1:13" ht="15.5" x14ac:dyDescent="0.35">
      <c r="A16" s="1">
        <v>6100</v>
      </c>
      <c r="B16" s="23" t="s">
        <v>16</v>
      </c>
      <c r="C16" s="26"/>
      <c r="D16" s="108">
        <v>326784101.56549996</v>
      </c>
      <c r="E16" s="27"/>
      <c r="F16" s="26">
        <v>0</v>
      </c>
      <c r="G16" s="27"/>
      <c r="H16" s="26">
        <v>0</v>
      </c>
      <c r="I16" s="36"/>
      <c r="J16" s="26">
        <f>SUM(D16:H16)</f>
        <v>326784101.56549996</v>
      </c>
      <c r="K16" s="46"/>
      <c r="L16" s="47"/>
    </row>
    <row r="17" spans="1:12" ht="15.5" x14ac:dyDescent="0.35">
      <c r="A17" s="1">
        <v>6200</v>
      </c>
      <c r="B17" s="23" t="s">
        <v>17</v>
      </c>
      <c r="C17" s="29"/>
      <c r="D17" s="109">
        <v>6201223</v>
      </c>
      <c r="E17" s="30"/>
      <c r="F17" s="29">
        <v>0</v>
      </c>
      <c r="G17" s="30"/>
      <c r="H17" s="29">
        <v>0</v>
      </c>
      <c r="I17" s="30"/>
      <c r="J17" s="31">
        <f>SUM(D17:H17)</f>
        <v>6201223</v>
      </c>
      <c r="K17" s="32"/>
      <c r="L17" s="47"/>
    </row>
    <row r="18" spans="1:12" ht="15.5" x14ac:dyDescent="0.35">
      <c r="A18" s="1">
        <v>6300</v>
      </c>
      <c r="B18" s="23" t="s">
        <v>18</v>
      </c>
      <c r="C18" s="29"/>
      <c r="D18" s="109">
        <v>6246429</v>
      </c>
      <c r="E18" s="30"/>
      <c r="F18" s="29">
        <v>0</v>
      </c>
      <c r="G18" s="30"/>
      <c r="H18" s="29">
        <v>0</v>
      </c>
      <c r="I18" s="30"/>
      <c r="J18" s="31">
        <f>SUM(D18:H18)</f>
        <v>6246429</v>
      </c>
      <c r="K18" s="32"/>
      <c r="L18" s="47"/>
    </row>
    <row r="19" spans="1:12" ht="15.5" x14ac:dyDescent="0.35">
      <c r="A19" s="1">
        <v>6400</v>
      </c>
      <c r="B19" s="23" t="s">
        <v>19</v>
      </c>
      <c r="C19" s="29"/>
      <c r="D19" s="109">
        <v>1545761</v>
      </c>
      <c r="E19" s="30"/>
      <c r="F19" s="29">
        <v>0</v>
      </c>
      <c r="G19" s="30"/>
      <c r="H19" s="29">
        <v>0</v>
      </c>
      <c r="I19" s="30"/>
      <c r="J19" s="31">
        <f>SUM(D19:H19)</f>
        <v>1545761</v>
      </c>
      <c r="K19" s="32"/>
      <c r="L19" s="47"/>
    </row>
    <row r="20" spans="1:12" ht="15.5" x14ac:dyDescent="0.35">
      <c r="A20" s="1">
        <v>6600</v>
      </c>
      <c r="B20" s="23" t="s">
        <v>20</v>
      </c>
      <c r="C20" s="29"/>
      <c r="D20" s="109">
        <v>10000</v>
      </c>
      <c r="E20" s="30"/>
      <c r="F20" s="29">
        <v>0</v>
      </c>
      <c r="G20" s="30"/>
      <c r="H20" s="29">
        <v>0</v>
      </c>
      <c r="I20" s="30"/>
      <c r="J20" s="31">
        <f>SUM(D20:H20)</f>
        <v>10000</v>
      </c>
      <c r="K20" s="32"/>
      <c r="L20" s="47"/>
    </row>
    <row r="21" spans="1:12" ht="15.5" x14ac:dyDescent="0.35">
      <c r="A21" s="1"/>
      <c r="B21" s="11" t="s">
        <v>21</v>
      </c>
      <c r="C21" s="27"/>
      <c r="D21" s="48">
        <f>SUM(D16:D20)</f>
        <v>340787514.56549996</v>
      </c>
      <c r="E21" s="49"/>
      <c r="F21" s="48">
        <v>0</v>
      </c>
      <c r="G21" s="49"/>
      <c r="H21" s="48">
        <v>0</v>
      </c>
      <c r="I21" s="50"/>
      <c r="J21" s="48">
        <f>SUM(J16:J20)</f>
        <v>340787514.56549996</v>
      </c>
      <c r="K21" s="42"/>
      <c r="L21" s="47"/>
    </row>
    <row r="22" spans="1:12" ht="15.5" x14ac:dyDescent="0.35">
      <c r="A22" s="1"/>
      <c r="B22" s="10"/>
      <c r="C22" s="10"/>
      <c r="D22" s="10"/>
      <c r="E22" s="36"/>
      <c r="F22" s="10"/>
      <c r="G22" s="36"/>
      <c r="H22" s="10"/>
      <c r="I22" s="36"/>
      <c r="J22" s="10"/>
      <c r="K22" s="20"/>
      <c r="L22" s="47"/>
    </row>
    <row r="23" spans="1:12" ht="15.5" x14ac:dyDescent="0.35">
      <c r="A23" s="1"/>
      <c r="B23" s="43" t="s">
        <v>22</v>
      </c>
      <c r="C23" s="44"/>
      <c r="D23" s="44"/>
      <c r="E23" s="30"/>
      <c r="F23" s="44"/>
      <c r="G23" s="30"/>
      <c r="H23" s="44"/>
      <c r="I23" s="30"/>
      <c r="J23" s="51"/>
      <c r="K23" s="52"/>
      <c r="L23" s="47"/>
    </row>
    <row r="24" spans="1:12" ht="15.5" x14ac:dyDescent="0.35">
      <c r="A24" s="1">
        <v>6100</v>
      </c>
      <c r="B24" s="23" t="s">
        <v>16</v>
      </c>
      <c r="C24" s="26"/>
      <c r="D24" s="110">
        <v>7043900.4349999996</v>
      </c>
      <c r="E24" s="27"/>
      <c r="F24" s="26">
        <v>0</v>
      </c>
      <c r="G24" s="27"/>
      <c r="H24" s="26">
        <v>0</v>
      </c>
      <c r="I24" s="30"/>
      <c r="J24" s="26">
        <f>SUM(D24:H24)</f>
        <v>7043900.4349999996</v>
      </c>
      <c r="K24" s="46"/>
      <c r="L24" s="47"/>
    </row>
    <row r="25" spans="1:12" ht="15.5" x14ac:dyDescent="0.35">
      <c r="A25" s="1">
        <v>6200</v>
      </c>
      <c r="B25" s="23" t="s">
        <v>17</v>
      </c>
      <c r="C25" s="53"/>
      <c r="D25" s="109">
        <v>7300</v>
      </c>
      <c r="E25" s="30"/>
      <c r="F25" s="29">
        <v>0</v>
      </c>
      <c r="G25" s="30"/>
      <c r="H25" s="29">
        <v>0</v>
      </c>
      <c r="I25" s="30"/>
      <c r="J25" s="31">
        <f>SUM(D25:H25)</f>
        <v>7300</v>
      </c>
      <c r="K25" s="32"/>
      <c r="L25" s="47"/>
    </row>
    <row r="26" spans="1:12" ht="15.5" x14ac:dyDescent="0.35">
      <c r="A26" s="1">
        <v>6300</v>
      </c>
      <c r="B26" s="23" t="s">
        <v>18</v>
      </c>
      <c r="C26" s="53"/>
      <c r="D26" s="109">
        <v>443330</v>
      </c>
      <c r="E26" s="30"/>
      <c r="F26" s="29">
        <v>0</v>
      </c>
      <c r="G26" s="30"/>
      <c r="H26" s="29">
        <v>0</v>
      </c>
      <c r="I26" s="30"/>
      <c r="J26" s="31">
        <f>SUM(D26:H26)</f>
        <v>443330</v>
      </c>
      <c r="K26" s="32"/>
      <c r="L26" s="47"/>
    </row>
    <row r="27" spans="1:12" ht="15.5" x14ac:dyDescent="0.35">
      <c r="A27" s="1">
        <v>6400</v>
      </c>
      <c r="B27" s="23" t="s">
        <v>19</v>
      </c>
      <c r="C27" s="53"/>
      <c r="D27" s="109">
        <v>10788</v>
      </c>
      <c r="E27" s="27"/>
      <c r="F27" s="29">
        <v>0</v>
      </c>
      <c r="G27" s="27"/>
      <c r="H27" s="29">
        <v>0</v>
      </c>
      <c r="I27" s="27"/>
      <c r="J27" s="31">
        <f>SUM(D27:H27)</f>
        <v>10788</v>
      </c>
      <c r="K27" s="32"/>
      <c r="L27" s="47"/>
    </row>
    <row r="28" spans="1:12" ht="15.5" x14ac:dyDescent="0.35">
      <c r="A28" s="1">
        <v>6600</v>
      </c>
      <c r="B28" s="23" t="s">
        <v>20</v>
      </c>
      <c r="C28" s="53"/>
      <c r="D28" s="29">
        <v>0</v>
      </c>
      <c r="E28" s="54"/>
      <c r="F28" s="29">
        <v>0</v>
      </c>
      <c r="G28" s="54"/>
      <c r="H28" s="29">
        <v>0</v>
      </c>
      <c r="I28" s="54"/>
      <c r="J28" s="31">
        <f>SUM(D28:H28)</f>
        <v>0</v>
      </c>
      <c r="K28" s="55"/>
      <c r="L28" s="47"/>
    </row>
    <row r="29" spans="1:12" ht="15.5" x14ac:dyDescent="0.35">
      <c r="A29" s="1"/>
      <c r="B29" s="11" t="s">
        <v>23</v>
      </c>
      <c r="C29" s="27"/>
      <c r="D29" s="48">
        <f>SUM(D24:D28)</f>
        <v>7505318.4349999996</v>
      </c>
      <c r="E29" s="27"/>
      <c r="F29" s="48">
        <v>0</v>
      </c>
      <c r="G29" s="27"/>
      <c r="H29" s="48">
        <v>0</v>
      </c>
      <c r="I29" s="27"/>
      <c r="J29" s="48">
        <f>SUM(J24:J28)</f>
        <v>7505318.4349999996</v>
      </c>
      <c r="K29" s="42"/>
      <c r="L29" s="47"/>
    </row>
    <row r="30" spans="1:12" ht="15.5" x14ac:dyDescent="0.35">
      <c r="A30" s="1"/>
      <c r="B30" s="35"/>
      <c r="C30" s="1"/>
      <c r="D30" s="1"/>
      <c r="E30" s="30"/>
      <c r="F30" s="1"/>
      <c r="G30" s="30"/>
      <c r="H30" s="1"/>
      <c r="I30" s="30"/>
      <c r="J30" s="51"/>
      <c r="K30" s="52"/>
      <c r="L30" s="47"/>
    </row>
    <row r="31" spans="1:12" ht="15.5" x14ac:dyDescent="0.35">
      <c r="A31" s="1"/>
      <c r="B31" s="43" t="s">
        <v>24</v>
      </c>
      <c r="C31" s="44"/>
      <c r="D31" s="44"/>
      <c r="E31" s="19"/>
      <c r="F31" s="44"/>
      <c r="G31" s="19"/>
      <c r="H31" s="44"/>
      <c r="I31" s="19"/>
      <c r="J31" s="51"/>
      <c r="K31" s="52"/>
      <c r="L31" s="47"/>
    </row>
    <row r="32" spans="1:12" ht="15.5" x14ac:dyDescent="0.35">
      <c r="A32" s="1">
        <v>6100</v>
      </c>
      <c r="B32" s="23" t="s">
        <v>16</v>
      </c>
      <c r="C32" s="26"/>
      <c r="D32" s="108">
        <v>8235838.9759999998</v>
      </c>
      <c r="E32" s="27"/>
      <c r="F32" s="26">
        <v>0</v>
      </c>
      <c r="G32" s="27"/>
      <c r="H32" s="26">
        <v>0</v>
      </c>
      <c r="I32" s="27"/>
      <c r="J32" s="26">
        <f>SUM(D32:H32)</f>
        <v>8235838.9759999998</v>
      </c>
      <c r="K32" s="46"/>
      <c r="L32" s="47"/>
    </row>
    <row r="33" spans="1:12" ht="15.5" x14ac:dyDescent="0.35">
      <c r="A33" s="1">
        <v>6200</v>
      </c>
      <c r="B33" s="23" t="s">
        <v>17</v>
      </c>
      <c r="C33" s="31"/>
      <c r="D33" s="109">
        <v>664912</v>
      </c>
      <c r="E33" s="33"/>
      <c r="F33" s="29">
        <v>0</v>
      </c>
      <c r="G33" s="33"/>
      <c r="H33" s="29">
        <v>0</v>
      </c>
      <c r="I33" s="33"/>
      <c r="J33" s="31">
        <f>SUM(D33:H33)</f>
        <v>664912</v>
      </c>
      <c r="K33" s="32"/>
      <c r="L33" s="47"/>
    </row>
    <row r="34" spans="1:12" ht="15.5" x14ac:dyDescent="0.35">
      <c r="A34" s="1">
        <v>6300</v>
      </c>
      <c r="B34" s="23" t="s">
        <v>18</v>
      </c>
      <c r="C34" s="31"/>
      <c r="D34" s="109">
        <v>228238</v>
      </c>
      <c r="E34" s="33"/>
      <c r="F34" s="29">
        <v>0</v>
      </c>
      <c r="G34" s="33"/>
      <c r="H34" s="29">
        <v>0</v>
      </c>
      <c r="I34" s="33"/>
      <c r="J34" s="31">
        <f>SUM(D34:H34)</f>
        <v>228238</v>
      </c>
      <c r="K34" s="32"/>
      <c r="L34" s="47"/>
    </row>
    <row r="35" spans="1:12" ht="15.5" x14ac:dyDescent="0.35">
      <c r="A35" s="1">
        <v>6400</v>
      </c>
      <c r="B35" s="23" t="s">
        <v>19</v>
      </c>
      <c r="C35" s="31"/>
      <c r="D35" s="109">
        <v>579554</v>
      </c>
      <c r="E35" s="33"/>
      <c r="F35" s="29">
        <v>0</v>
      </c>
      <c r="G35" s="33"/>
      <c r="H35" s="29">
        <v>0</v>
      </c>
      <c r="I35" s="33"/>
      <c r="J35" s="31">
        <f>SUM(D35:H35)</f>
        <v>579554</v>
      </c>
      <c r="K35" s="32"/>
      <c r="L35" s="47"/>
    </row>
    <row r="36" spans="1:12" ht="15.5" x14ac:dyDescent="0.35">
      <c r="A36" s="1">
        <v>6600</v>
      </c>
      <c r="B36" s="23" t="s">
        <v>20</v>
      </c>
      <c r="C36" s="56"/>
      <c r="D36" s="29">
        <v>0</v>
      </c>
      <c r="E36" s="33"/>
      <c r="F36" s="29">
        <v>0</v>
      </c>
      <c r="G36" s="33"/>
      <c r="H36" s="29">
        <v>0</v>
      </c>
      <c r="I36" s="33"/>
      <c r="J36" s="31">
        <f>SUM(D36:H36)</f>
        <v>0</v>
      </c>
      <c r="K36" s="32"/>
      <c r="L36" s="47"/>
    </row>
    <row r="37" spans="1:12" ht="15.5" x14ac:dyDescent="0.35">
      <c r="A37" s="1"/>
      <c r="B37" s="11" t="s">
        <v>25</v>
      </c>
      <c r="C37" s="27"/>
      <c r="D37" s="48">
        <f>SUM(D32:D36)</f>
        <v>9708542.9759999998</v>
      </c>
      <c r="E37" s="57"/>
      <c r="F37" s="48">
        <v>0</v>
      </c>
      <c r="G37" s="57"/>
      <c r="H37" s="48">
        <v>0</v>
      </c>
      <c r="I37" s="57"/>
      <c r="J37" s="48">
        <f>SUM(J32:J36)</f>
        <v>9708542.9759999998</v>
      </c>
      <c r="K37" s="42"/>
      <c r="L37" s="47"/>
    </row>
    <row r="38" spans="1:12" ht="15.5" x14ac:dyDescent="0.35">
      <c r="A38" s="1"/>
      <c r="B38" s="11"/>
      <c r="C38" s="27"/>
      <c r="D38" s="27"/>
      <c r="E38" s="57"/>
      <c r="F38" s="27"/>
      <c r="G38" s="57"/>
      <c r="H38" s="27"/>
      <c r="I38" s="57"/>
      <c r="J38" s="27"/>
      <c r="K38" s="42"/>
      <c r="L38" s="47"/>
    </row>
    <row r="39" spans="1:12" ht="15.5" x14ac:dyDescent="0.35">
      <c r="A39" s="1"/>
      <c r="B39" s="43" t="s">
        <v>26</v>
      </c>
      <c r="C39" s="44"/>
      <c r="D39" s="44"/>
      <c r="E39" s="58"/>
      <c r="F39" s="44"/>
      <c r="G39" s="58"/>
      <c r="H39" s="44"/>
      <c r="I39" s="58"/>
      <c r="J39" s="51"/>
      <c r="K39" s="52"/>
      <c r="L39" s="47"/>
    </row>
    <row r="40" spans="1:12" ht="15.5" x14ac:dyDescent="0.35">
      <c r="A40" s="1">
        <v>6100</v>
      </c>
      <c r="B40" s="23" t="s">
        <v>16</v>
      </c>
      <c r="C40" s="26"/>
      <c r="D40" s="108">
        <v>6000493.9890000001</v>
      </c>
      <c r="E40" s="57"/>
      <c r="F40" s="26">
        <v>0</v>
      </c>
      <c r="G40" s="57"/>
      <c r="H40" s="26">
        <v>0</v>
      </c>
      <c r="I40" s="57"/>
      <c r="J40" s="26">
        <f>SUM(D40:H40)</f>
        <v>6000493.9890000001</v>
      </c>
      <c r="K40" s="46"/>
      <c r="L40" s="47"/>
    </row>
    <row r="41" spans="1:12" ht="15.5" x14ac:dyDescent="0.35">
      <c r="A41" s="1">
        <v>6200</v>
      </c>
      <c r="B41" s="23" t="s">
        <v>17</v>
      </c>
      <c r="C41" s="31"/>
      <c r="D41" s="109">
        <v>7000</v>
      </c>
      <c r="E41" s="33"/>
      <c r="F41" s="29">
        <v>0</v>
      </c>
      <c r="G41" s="33"/>
      <c r="H41" s="29">
        <v>0</v>
      </c>
      <c r="I41" s="33"/>
      <c r="J41" s="31">
        <f>SUM(D41:H41)</f>
        <v>7000</v>
      </c>
      <c r="K41" s="32"/>
      <c r="L41" s="47"/>
    </row>
    <row r="42" spans="1:12" ht="15.5" x14ac:dyDescent="0.35">
      <c r="A42" s="1">
        <v>6300</v>
      </c>
      <c r="B42" s="23" t="s">
        <v>18</v>
      </c>
      <c r="C42" s="31"/>
      <c r="D42" s="109">
        <v>17800</v>
      </c>
      <c r="E42" s="33"/>
      <c r="F42" s="29">
        <v>0</v>
      </c>
      <c r="G42" s="33"/>
      <c r="H42" s="29">
        <v>0</v>
      </c>
      <c r="I42" s="33"/>
      <c r="J42" s="31">
        <f>SUM(D42:H42)</f>
        <v>17800</v>
      </c>
      <c r="K42" s="32"/>
      <c r="L42" s="47"/>
    </row>
    <row r="43" spans="1:12" ht="15.5" x14ac:dyDescent="0.35">
      <c r="A43" s="1">
        <v>6400</v>
      </c>
      <c r="B43" s="23" t="s">
        <v>19</v>
      </c>
      <c r="C43" s="31"/>
      <c r="D43" s="109">
        <v>25484</v>
      </c>
      <c r="E43" s="33"/>
      <c r="F43" s="29">
        <v>0</v>
      </c>
      <c r="G43" s="33"/>
      <c r="H43" s="29">
        <v>0</v>
      </c>
      <c r="I43" s="33"/>
      <c r="J43" s="31">
        <f>SUM(D43:H43)</f>
        <v>25484</v>
      </c>
      <c r="K43" s="32"/>
      <c r="L43" s="47"/>
    </row>
    <row r="44" spans="1:12" ht="15.5" x14ac:dyDescent="0.35">
      <c r="A44" s="1">
        <v>6600</v>
      </c>
      <c r="B44" s="23" t="s">
        <v>20</v>
      </c>
      <c r="C44" s="56"/>
      <c r="D44" s="29">
        <v>0</v>
      </c>
      <c r="E44" s="33"/>
      <c r="F44" s="29">
        <v>0</v>
      </c>
      <c r="G44" s="33"/>
      <c r="H44" s="29">
        <v>0</v>
      </c>
      <c r="I44" s="33"/>
      <c r="J44" s="31">
        <f>SUM(D44:H44)</f>
        <v>0</v>
      </c>
      <c r="K44" s="32"/>
      <c r="L44" s="47"/>
    </row>
    <row r="45" spans="1:12" ht="15.5" x14ac:dyDescent="0.35">
      <c r="A45" s="1"/>
      <c r="B45" s="11" t="s">
        <v>27</v>
      </c>
      <c r="C45" s="27"/>
      <c r="D45" s="48">
        <f>SUM(D40:D44)</f>
        <v>6050777.9890000001</v>
      </c>
      <c r="E45" s="57"/>
      <c r="F45" s="48">
        <v>0</v>
      </c>
      <c r="G45" s="57"/>
      <c r="H45" s="48">
        <v>0</v>
      </c>
      <c r="I45" s="57"/>
      <c r="J45" s="48">
        <f>SUM(J40:J44)</f>
        <v>6050777.9890000001</v>
      </c>
      <c r="K45" s="42"/>
      <c r="L45" s="47"/>
    </row>
    <row r="46" spans="1:12" ht="15.5" x14ac:dyDescent="0.35">
      <c r="A46" s="1"/>
      <c r="B46" s="35"/>
      <c r="C46" s="1"/>
      <c r="D46" s="59"/>
      <c r="E46" s="58"/>
      <c r="F46" s="59"/>
      <c r="G46" s="58"/>
      <c r="H46" s="59"/>
      <c r="I46" s="58"/>
      <c r="J46" s="51"/>
      <c r="K46" s="52"/>
      <c r="L46" s="47"/>
    </row>
    <row r="47" spans="1:12" ht="15.5" x14ac:dyDescent="0.35">
      <c r="A47" s="1"/>
      <c r="B47" s="43" t="s">
        <v>28</v>
      </c>
      <c r="C47" s="44"/>
      <c r="D47" s="44"/>
      <c r="E47" s="58"/>
      <c r="F47" s="44"/>
      <c r="G47" s="58"/>
      <c r="H47" s="44"/>
      <c r="I47" s="58"/>
      <c r="J47" s="51"/>
      <c r="K47" s="52"/>
      <c r="L47" s="47"/>
    </row>
    <row r="48" spans="1:12" ht="15.5" x14ac:dyDescent="0.35">
      <c r="A48" s="1">
        <v>6100</v>
      </c>
      <c r="B48" s="23" t="s">
        <v>16</v>
      </c>
      <c r="C48" s="26"/>
      <c r="D48" s="108">
        <v>31740773.133499999</v>
      </c>
      <c r="E48" s="57"/>
      <c r="F48" s="26">
        <v>0</v>
      </c>
      <c r="G48" s="57"/>
      <c r="H48" s="26">
        <v>0</v>
      </c>
      <c r="I48" s="57"/>
      <c r="J48" s="26">
        <f>SUM(D48:H48)</f>
        <v>31740773.133499999</v>
      </c>
      <c r="K48" s="46"/>
      <c r="L48" s="47"/>
    </row>
    <row r="49" spans="1:12" ht="15.5" x14ac:dyDescent="0.35">
      <c r="A49" s="1">
        <v>6200</v>
      </c>
      <c r="B49" s="23" t="s">
        <v>17</v>
      </c>
      <c r="C49" s="31"/>
      <c r="D49" s="109">
        <v>25840</v>
      </c>
      <c r="E49" s="33"/>
      <c r="F49" s="29">
        <v>0</v>
      </c>
      <c r="G49" s="33"/>
      <c r="H49" s="29">
        <v>0</v>
      </c>
      <c r="I49" s="33"/>
      <c r="J49" s="31">
        <f>SUM(D49:H49)</f>
        <v>25840</v>
      </c>
      <c r="K49" s="32"/>
      <c r="L49" s="47"/>
    </row>
    <row r="50" spans="1:12" ht="15.5" x14ac:dyDescent="0.35">
      <c r="A50" s="1">
        <v>6300</v>
      </c>
      <c r="B50" s="23" t="s">
        <v>18</v>
      </c>
      <c r="C50" s="31"/>
      <c r="D50" s="109">
        <v>160818</v>
      </c>
      <c r="E50" s="33"/>
      <c r="F50" s="29">
        <v>0</v>
      </c>
      <c r="G50" s="33"/>
      <c r="H50" s="29">
        <v>0</v>
      </c>
      <c r="I50" s="33"/>
      <c r="J50" s="31">
        <f>SUM(D50:H50)</f>
        <v>160818</v>
      </c>
      <c r="K50" s="32"/>
      <c r="L50" s="47"/>
    </row>
    <row r="51" spans="1:12" ht="15.5" x14ac:dyDescent="0.35">
      <c r="A51" s="1">
        <v>6400</v>
      </c>
      <c r="B51" s="23" t="s">
        <v>19</v>
      </c>
      <c r="C51" s="31"/>
      <c r="D51" s="109">
        <v>114649</v>
      </c>
      <c r="E51" s="33"/>
      <c r="F51" s="29">
        <v>0</v>
      </c>
      <c r="G51" s="33"/>
      <c r="H51" s="29">
        <v>0</v>
      </c>
      <c r="I51" s="33"/>
      <c r="J51" s="31">
        <f>SUM(D51:H51)</f>
        <v>114649</v>
      </c>
      <c r="K51" s="32"/>
      <c r="L51" s="47"/>
    </row>
    <row r="52" spans="1:12" ht="15.5" x14ac:dyDescent="0.35">
      <c r="A52" s="1">
        <v>6600</v>
      </c>
      <c r="B52" s="23" t="s">
        <v>20</v>
      </c>
      <c r="C52" s="56"/>
      <c r="D52" s="29">
        <v>0</v>
      </c>
      <c r="E52" s="33"/>
      <c r="F52" s="29">
        <v>0</v>
      </c>
      <c r="G52" s="33"/>
      <c r="H52" s="29">
        <v>0</v>
      </c>
      <c r="I52" s="33"/>
      <c r="J52" s="31">
        <f>SUM(D52:H52)</f>
        <v>0</v>
      </c>
      <c r="K52" s="32"/>
      <c r="L52" s="47"/>
    </row>
    <row r="53" spans="1:12" ht="15.5" x14ac:dyDescent="0.35">
      <c r="A53" s="1"/>
      <c r="B53" s="11" t="s">
        <v>29</v>
      </c>
      <c r="C53" s="27"/>
      <c r="D53" s="48">
        <f>SUM(D48:D52)</f>
        <v>32042080.133499999</v>
      </c>
      <c r="E53" s="57"/>
      <c r="F53" s="48">
        <v>0</v>
      </c>
      <c r="G53" s="57"/>
      <c r="H53" s="48">
        <v>0</v>
      </c>
      <c r="I53" s="57"/>
      <c r="J53" s="48">
        <f>SUM(J48:J52)</f>
        <v>32042080.133499999</v>
      </c>
      <c r="K53" s="42"/>
      <c r="L53" s="47"/>
    </row>
    <row r="54" spans="1:12" ht="15.5" x14ac:dyDescent="0.35">
      <c r="A54" s="1"/>
      <c r="B54" s="35"/>
      <c r="C54" s="1"/>
      <c r="D54" s="59"/>
      <c r="E54" s="58"/>
      <c r="F54" s="59"/>
      <c r="G54" s="58"/>
      <c r="H54" s="59"/>
      <c r="I54" s="58"/>
      <c r="J54" s="51"/>
      <c r="K54" s="52"/>
      <c r="L54" s="47"/>
    </row>
    <row r="55" spans="1:12" ht="15.5" x14ac:dyDescent="0.35">
      <c r="A55" s="1"/>
      <c r="B55" s="43" t="s">
        <v>30</v>
      </c>
      <c r="C55" s="44"/>
      <c r="D55" s="44"/>
      <c r="E55" s="58"/>
      <c r="F55" s="44"/>
      <c r="G55" s="58"/>
      <c r="H55" s="44"/>
      <c r="I55" s="58"/>
      <c r="J55" s="51"/>
      <c r="K55" s="52"/>
      <c r="L55" s="47"/>
    </row>
    <row r="56" spans="1:12" ht="15.5" x14ac:dyDescent="0.35">
      <c r="A56" s="1">
        <v>6100</v>
      </c>
      <c r="B56" s="23" t="s">
        <v>16</v>
      </c>
      <c r="C56" s="26"/>
      <c r="D56" s="108">
        <v>25205976.072999999</v>
      </c>
      <c r="E56" s="57"/>
      <c r="F56" s="26">
        <v>0</v>
      </c>
      <c r="G56" s="57"/>
      <c r="H56" s="26">
        <v>0</v>
      </c>
      <c r="I56" s="57"/>
      <c r="J56" s="26">
        <f>SUM(D56:H56)</f>
        <v>25205976.072999999</v>
      </c>
      <c r="K56" s="46"/>
      <c r="L56" s="47"/>
    </row>
    <row r="57" spans="1:12" ht="15.5" x14ac:dyDescent="0.35">
      <c r="A57" s="1">
        <v>6200</v>
      </c>
      <c r="B57" s="23" t="s">
        <v>17</v>
      </c>
      <c r="C57" s="31"/>
      <c r="D57" s="109">
        <v>70875</v>
      </c>
      <c r="E57" s="33"/>
      <c r="F57" s="29">
        <v>0</v>
      </c>
      <c r="G57" s="33"/>
      <c r="H57" s="29">
        <v>0</v>
      </c>
      <c r="I57" s="33"/>
      <c r="J57" s="31">
        <f>SUM(D57:H57)</f>
        <v>70875</v>
      </c>
      <c r="K57" s="32"/>
      <c r="L57" s="47"/>
    </row>
    <row r="58" spans="1:12" ht="15.5" x14ac:dyDescent="0.35">
      <c r="A58" s="1">
        <v>6300</v>
      </c>
      <c r="B58" s="23" t="s">
        <v>18</v>
      </c>
      <c r="C58" s="31"/>
      <c r="D58" s="109">
        <v>1835056</v>
      </c>
      <c r="E58" s="33"/>
      <c r="F58" s="29">
        <v>0</v>
      </c>
      <c r="G58" s="33"/>
      <c r="H58" s="29">
        <v>0</v>
      </c>
      <c r="I58" s="33"/>
      <c r="J58" s="31">
        <f>SUM(D58:H58)</f>
        <v>1835056</v>
      </c>
      <c r="K58" s="32"/>
      <c r="L58" s="47"/>
    </row>
    <row r="59" spans="1:12" ht="15.5" x14ac:dyDescent="0.35">
      <c r="A59" s="1">
        <v>6400</v>
      </c>
      <c r="B59" s="23" t="s">
        <v>19</v>
      </c>
      <c r="C59" s="31"/>
      <c r="D59" s="109">
        <v>79165</v>
      </c>
      <c r="E59" s="33"/>
      <c r="F59" s="29">
        <v>0</v>
      </c>
      <c r="G59" s="33"/>
      <c r="H59" s="29">
        <v>0</v>
      </c>
      <c r="I59" s="33"/>
      <c r="J59" s="31">
        <f>SUM(D59:H59)</f>
        <v>79165</v>
      </c>
      <c r="K59" s="32"/>
      <c r="L59" s="47"/>
    </row>
    <row r="60" spans="1:12" ht="15.5" x14ac:dyDescent="0.35">
      <c r="A60" s="1">
        <v>6600</v>
      </c>
      <c r="B60" s="23" t="s">
        <v>20</v>
      </c>
      <c r="C60" s="56"/>
      <c r="D60" s="29">
        <v>0</v>
      </c>
      <c r="E60" s="33"/>
      <c r="F60" s="29">
        <v>0</v>
      </c>
      <c r="G60" s="33"/>
      <c r="H60" s="29">
        <v>0</v>
      </c>
      <c r="I60" s="33"/>
      <c r="J60" s="31">
        <f>SUM(D60:H60)</f>
        <v>0</v>
      </c>
      <c r="K60" s="32"/>
      <c r="L60" s="47"/>
    </row>
    <row r="61" spans="1:12" ht="15.5" x14ac:dyDescent="0.35">
      <c r="A61" s="1"/>
      <c r="B61" s="11" t="s">
        <v>31</v>
      </c>
      <c r="C61" s="27"/>
      <c r="D61" s="48">
        <f>SUM(D56:D60)</f>
        <v>27191072.072999999</v>
      </c>
      <c r="E61" s="57"/>
      <c r="F61" s="48">
        <v>0</v>
      </c>
      <c r="G61" s="57"/>
      <c r="H61" s="48">
        <v>0</v>
      </c>
      <c r="I61" s="57"/>
      <c r="J61" s="48">
        <f>SUM(J56:J60)</f>
        <v>27191072.072999999</v>
      </c>
      <c r="K61" s="42"/>
      <c r="L61" s="47"/>
    </row>
    <row r="62" spans="1:12" ht="15.5" x14ac:dyDescent="0.35">
      <c r="A62" s="1"/>
      <c r="B62" s="11"/>
      <c r="C62" s="60"/>
      <c r="D62" s="60"/>
      <c r="E62" s="58"/>
      <c r="F62" s="60"/>
      <c r="G62" s="58"/>
      <c r="H62" s="60"/>
      <c r="I62" s="58"/>
      <c r="J62" s="60"/>
      <c r="K62" s="61"/>
      <c r="L62" s="47"/>
    </row>
    <row r="63" spans="1:12" ht="15.5" x14ac:dyDescent="0.35">
      <c r="A63" s="1"/>
      <c r="B63" s="43" t="s">
        <v>32</v>
      </c>
      <c r="C63" s="44"/>
      <c r="D63" s="44"/>
      <c r="E63" s="58"/>
      <c r="F63" s="44"/>
      <c r="G63" s="58"/>
      <c r="H63" s="44"/>
      <c r="I63" s="58"/>
      <c r="J63" s="60"/>
      <c r="K63" s="61"/>
      <c r="L63" s="47"/>
    </row>
    <row r="64" spans="1:12" ht="15.5" x14ac:dyDescent="0.35">
      <c r="A64" s="1">
        <v>6100</v>
      </c>
      <c r="B64" s="23" t="s">
        <v>16</v>
      </c>
      <c r="C64" s="26"/>
      <c r="D64" s="108">
        <v>2133843.7294999999</v>
      </c>
      <c r="E64" s="57"/>
      <c r="F64" s="26">
        <v>0</v>
      </c>
      <c r="G64" s="57"/>
      <c r="H64" s="26">
        <v>0</v>
      </c>
      <c r="I64" s="57"/>
      <c r="J64" s="26">
        <f>SUM(D64:H64)</f>
        <v>2133843.7294999999</v>
      </c>
      <c r="K64" s="46"/>
      <c r="L64" s="47"/>
    </row>
    <row r="65" spans="1:13" ht="15.5" x14ac:dyDescent="0.35">
      <c r="A65" s="1">
        <v>6200</v>
      </c>
      <c r="B65" s="23" t="s">
        <v>17</v>
      </c>
      <c r="C65" s="29"/>
      <c r="D65" s="109">
        <v>34550</v>
      </c>
      <c r="E65" s="58"/>
      <c r="F65" s="29">
        <v>0</v>
      </c>
      <c r="G65" s="58"/>
      <c r="H65" s="29">
        <v>0</v>
      </c>
      <c r="I65" s="58"/>
      <c r="J65" s="31">
        <f>SUM(D65:H65)</f>
        <v>34550</v>
      </c>
      <c r="K65" s="62"/>
      <c r="L65" s="47"/>
    </row>
    <row r="66" spans="1:13" ht="15.5" x14ac:dyDescent="0.35">
      <c r="A66" s="1">
        <v>6300</v>
      </c>
      <c r="B66" s="23" t="s">
        <v>18</v>
      </c>
      <c r="C66" s="31"/>
      <c r="D66" s="109">
        <v>154310</v>
      </c>
      <c r="E66" s="58"/>
      <c r="F66" s="29">
        <v>0</v>
      </c>
      <c r="G66" s="58"/>
      <c r="H66" s="29">
        <v>0</v>
      </c>
      <c r="I66" s="58"/>
      <c r="J66" s="31">
        <f>SUM(D66:H66)</f>
        <v>154310</v>
      </c>
      <c r="K66" s="62"/>
      <c r="L66" s="47"/>
    </row>
    <row r="67" spans="1:13" ht="15.5" x14ac:dyDescent="0.35">
      <c r="A67" s="1">
        <v>6400</v>
      </c>
      <c r="B67" s="23" t="s">
        <v>19</v>
      </c>
      <c r="C67" s="31"/>
      <c r="D67" s="109">
        <v>11649</v>
      </c>
      <c r="E67" s="58"/>
      <c r="F67" s="29">
        <v>0</v>
      </c>
      <c r="G67" s="58"/>
      <c r="H67" s="29">
        <v>0</v>
      </c>
      <c r="I67" s="58"/>
      <c r="J67" s="31">
        <f>SUM(D67:H67)</f>
        <v>11649</v>
      </c>
      <c r="K67" s="62"/>
      <c r="L67" s="47"/>
    </row>
    <row r="68" spans="1:13" ht="15.5" x14ac:dyDescent="0.35">
      <c r="A68" s="1">
        <v>6600</v>
      </c>
      <c r="B68" s="23" t="s">
        <v>20</v>
      </c>
      <c r="C68" s="31"/>
      <c r="D68" s="29">
        <v>0</v>
      </c>
      <c r="E68" s="58"/>
      <c r="F68" s="29">
        <v>0</v>
      </c>
      <c r="G68" s="58"/>
      <c r="H68" s="29">
        <v>0</v>
      </c>
      <c r="I68" s="58"/>
      <c r="J68" s="31">
        <f>SUM(D68:H68)</f>
        <v>0</v>
      </c>
      <c r="K68" s="62"/>
      <c r="L68" s="47"/>
    </row>
    <row r="69" spans="1:13" ht="15.5" x14ac:dyDescent="0.35">
      <c r="A69" s="1"/>
      <c r="B69" s="11" t="s">
        <v>33</v>
      </c>
      <c r="C69" s="27"/>
      <c r="D69" s="48">
        <f>SUM(D64:D68)</f>
        <v>2334352.7294999999</v>
      </c>
      <c r="E69" s="57"/>
      <c r="F69" s="48">
        <v>0</v>
      </c>
      <c r="G69" s="57"/>
      <c r="H69" s="48">
        <v>0</v>
      </c>
      <c r="I69" s="57"/>
      <c r="J69" s="48">
        <f>SUM(J64:J68)</f>
        <v>2334352.7294999999</v>
      </c>
      <c r="K69" s="42"/>
      <c r="L69" s="47"/>
    </row>
    <row r="70" spans="1:13" ht="15.5" x14ac:dyDescent="0.35">
      <c r="A70" s="1"/>
      <c r="B70" s="11"/>
      <c r="C70" s="60"/>
      <c r="D70" s="60"/>
      <c r="E70" s="58"/>
      <c r="F70" s="60"/>
      <c r="G70" s="58"/>
      <c r="H70" s="60"/>
      <c r="I70" s="58"/>
      <c r="J70" s="60"/>
      <c r="K70" s="61"/>
      <c r="L70" s="47"/>
    </row>
    <row r="71" spans="1:13" ht="15.5" x14ac:dyDescent="0.35">
      <c r="A71" s="1"/>
      <c r="B71" s="43" t="s">
        <v>34</v>
      </c>
      <c r="C71" s="44"/>
      <c r="D71" s="44"/>
      <c r="E71" s="58"/>
      <c r="F71" s="44"/>
      <c r="G71" s="58"/>
      <c r="H71" s="44"/>
      <c r="I71" s="58"/>
      <c r="J71" s="51"/>
      <c r="K71" s="52"/>
      <c r="L71" s="47"/>
    </row>
    <row r="72" spans="1:13" ht="15.5" x14ac:dyDescent="0.35">
      <c r="A72" s="1">
        <v>6100</v>
      </c>
      <c r="B72" s="23" t="s">
        <v>16</v>
      </c>
      <c r="C72" s="26"/>
      <c r="D72" s="108">
        <v>7443831.142</v>
      </c>
      <c r="E72" s="57"/>
      <c r="F72" s="26">
        <v>0</v>
      </c>
      <c r="G72" s="57"/>
      <c r="H72" s="26">
        <v>0</v>
      </c>
      <c r="I72" s="57"/>
      <c r="J72" s="26">
        <f>SUM(D72:H72)</f>
        <v>7443831.142</v>
      </c>
      <c r="K72" s="46"/>
      <c r="L72" s="47"/>
    </row>
    <row r="73" spans="1:13" ht="15.5" x14ac:dyDescent="0.35">
      <c r="A73" s="1">
        <v>6200</v>
      </c>
      <c r="B73" s="23" t="s">
        <v>17</v>
      </c>
      <c r="C73" s="31"/>
      <c r="D73" s="109">
        <v>18250</v>
      </c>
      <c r="E73" s="33"/>
      <c r="F73" s="29">
        <v>0</v>
      </c>
      <c r="G73" s="33"/>
      <c r="H73" s="29">
        <v>0</v>
      </c>
      <c r="I73" s="33"/>
      <c r="J73" s="31">
        <f>SUM(D73:H73)</f>
        <v>18250</v>
      </c>
      <c r="K73" s="32"/>
      <c r="L73" s="47"/>
    </row>
    <row r="74" spans="1:13" ht="15.5" x14ac:dyDescent="0.35">
      <c r="A74" s="1">
        <v>6300</v>
      </c>
      <c r="B74" s="23" t="s">
        <v>18</v>
      </c>
      <c r="C74" s="31"/>
      <c r="D74" s="109">
        <v>56500</v>
      </c>
      <c r="E74" s="33"/>
      <c r="F74" s="29">
        <v>0</v>
      </c>
      <c r="G74" s="33"/>
      <c r="H74" s="29">
        <v>0</v>
      </c>
      <c r="I74" s="33"/>
      <c r="J74" s="31">
        <f>SUM(D74:H74)</f>
        <v>56500</v>
      </c>
      <c r="K74" s="32"/>
      <c r="L74" s="47"/>
    </row>
    <row r="75" spans="1:13" ht="15.5" x14ac:dyDescent="0.35">
      <c r="A75" s="1">
        <v>6400</v>
      </c>
      <c r="B75" s="23" t="s">
        <v>19</v>
      </c>
      <c r="C75" s="31"/>
      <c r="D75" s="109">
        <v>7177</v>
      </c>
      <c r="E75" s="33"/>
      <c r="F75" s="29">
        <v>0</v>
      </c>
      <c r="G75" s="33"/>
      <c r="H75" s="29">
        <v>0</v>
      </c>
      <c r="I75" s="33"/>
      <c r="J75" s="31">
        <f>SUM(D75:H75)</f>
        <v>7177</v>
      </c>
      <c r="K75" s="32"/>
      <c r="L75" s="47"/>
    </row>
    <row r="76" spans="1:13" ht="15.5" x14ac:dyDescent="0.35">
      <c r="A76" s="1">
        <v>6600</v>
      </c>
      <c r="B76" s="23" t="s">
        <v>20</v>
      </c>
      <c r="C76" s="56"/>
      <c r="D76" s="29">
        <v>0</v>
      </c>
      <c r="E76" s="33"/>
      <c r="F76" s="29">
        <v>0</v>
      </c>
      <c r="G76" s="33"/>
      <c r="H76" s="29">
        <v>0</v>
      </c>
      <c r="I76" s="33"/>
      <c r="J76" s="31">
        <f>SUM(D76:H76)</f>
        <v>0</v>
      </c>
      <c r="K76" s="32"/>
      <c r="L76" s="47"/>
    </row>
    <row r="77" spans="1:13" ht="15.5" x14ac:dyDescent="0.35">
      <c r="A77" s="1"/>
      <c r="B77" s="11" t="s">
        <v>35</v>
      </c>
      <c r="C77" s="27"/>
      <c r="D77" s="48">
        <f>SUM(D72:D76)</f>
        <v>7525758.142</v>
      </c>
      <c r="E77" s="57"/>
      <c r="F77" s="48">
        <v>0</v>
      </c>
      <c r="G77" s="57"/>
      <c r="H77" s="48">
        <v>0</v>
      </c>
      <c r="I77" s="57"/>
      <c r="J77" s="48">
        <f>SUM(J72:J76)</f>
        <v>7525758.142</v>
      </c>
      <c r="K77" s="42"/>
      <c r="L77" s="47"/>
      <c r="M77" s="47"/>
    </row>
    <row r="78" spans="1:13" ht="15.5" x14ac:dyDescent="0.35">
      <c r="A78" s="1"/>
      <c r="B78" s="35"/>
      <c r="C78" s="1"/>
      <c r="D78" s="59"/>
      <c r="E78" s="58"/>
      <c r="F78" s="59"/>
      <c r="G78" s="58"/>
      <c r="H78" s="59"/>
      <c r="I78" s="58"/>
      <c r="J78" s="51"/>
      <c r="K78" s="52"/>
      <c r="L78" s="47"/>
    </row>
    <row r="79" spans="1:13" ht="15.5" x14ac:dyDescent="0.35">
      <c r="A79" s="1"/>
      <c r="B79" s="43" t="s">
        <v>36</v>
      </c>
      <c r="C79" s="44"/>
      <c r="D79" s="44"/>
      <c r="E79" s="58"/>
      <c r="F79" s="44"/>
      <c r="G79" s="58"/>
      <c r="H79" s="44"/>
      <c r="I79" s="58"/>
      <c r="J79" s="51"/>
      <c r="K79" s="52"/>
      <c r="L79" s="47"/>
    </row>
    <row r="80" spans="1:13" ht="15.5" x14ac:dyDescent="0.35">
      <c r="A80" s="1">
        <v>6100</v>
      </c>
      <c r="B80" s="23" t="s">
        <v>16</v>
      </c>
      <c r="C80" s="26"/>
      <c r="D80" s="108">
        <v>17047500.982000001</v>
      </c>
      <c r="E80" s="57"/>
      <c r="F80" s="26">
        <v>0</v>
      </c>
      <c r="G80" s="57"/>
      <c r="H80" s="26">
        <v>0</v>
      </c>
      <c r="I80" s="57"/>
      <c r="J80" s="26">
        <f>SUM(D80:H80)</f>
        <v>17047500.982000001</v>
      </c>
      <c r="K80" s="46"/>
      <c r="L80" s="47"/>
    </row>
    <row r="81" spans="1:12" ht="15.5" x14ac:dyDescent="0.35">
      <c r="A81" s="1">
        <v>6200</v>
      </c>
      <c r="B81" s="23" t="s">
        <v>17</v>
      </c>
      <c r="C81" s="31"/>
      <c r="D81" s="109">
        <v>1815500</v>
      </c>
      <c r="E81" s="33"/>
      <c r="F81" s="29">
        <v>0</v>
      </c>
      <c r="G81" s="33"/>
      <c r="H81" s="29">
        <v>0</v>
      </c>
      <c r="I81" s="33"/>
      <c r="J81" s="31">
        <f>SUM(D81:H81)</f>
        <v>1815500</v>
      </c>
      <c r="K81" s="32"/>
      <c r="L81" s="47"/>
    </row>
    <row r="82" spans="1:12" ht="15.5" x14ac:dyDescent="0.35">
      <c r="A82" s="1">
        <v>6300</v>
      </c>
      <c r="B82" s="23" t="s">
        <v>18</v>
      </c>
      <c r="C82" s="31"/>
      <c r="D82" s="109">
        <v>2700154</v>
      </c>
      <c r="E82" s="33"/>
      <c r="F82" s="29">
        <v>0</v>
      </c>
      <c r="G82" s="33"/>
      <c r="H82" s="29">
        <v>0</v>
      </c>
      <c r="I82" s="33"/>
      <c r="J82" s="31">
        <f>SUM(D82:H82)</f>
        <v>2700154</v>
      </c>
      <c r="K82" s="32"/>
      <c r="L82" s="47"/>
    </row>
    <row r="83" spans="1:12" ht="15.5" x14ac:dyDescent="0.35">
      <c r="A83" s="1">
        <v>6400</v>
      </c>
      <c r="B83" s="23" t="s">
        <v>19</v>
      </c>
      <c r="C83" s="31"/>
      <c r="D83" s="47">
        <v>-952086</v>
      </c>
      <c r="E83" s="33"/>
      <c r="F83" s="29">
        <v>0</v>
      </c>
      <c r="G83" s="33"/>
      <c r="H83" s="29">
        <v>0</v>
      </c>
      <c r="I83" s="33"/>
      <c r="J83" s="31">
        <f>SUM(D83:H83)</f>
        <v>-952086</v>
      </c>
      <c r="K83" s="32"/>
      <c r="L83" s="47"/>
    </row>
    <row r="84" spans="1:12" ht="15.5" x14ac:dyDescent="0.35">
      <c r="A84" s="1">
        <v>6600</v>
      </c>
      <c r="B84" s="23" t="s">
        <v>20</v>
      </c>
      <c r="C84" s="56"/>
      <c r="D84" s="29">
        <v>0</v>
      </c>
      <c r="E84" s="33"/>
      <c r="F84" s="29">
        <v>0</v>
      </c>
      <c r="G84" s="33"/>
      <c r="H84" s="29">
        <v>0</v>
      </c>
      <c r="I84" s="33"/>
      <c r="J84" s="31">
        <f>SUM(D84:H84)</f>
        <v>0</v>
      </c>
      <c r="K84" s="32"/>
      <c r="L84" s="47"/>
    </row>
    <row r="85" spans="1:12" ht="15.5" x14ac:dyDescent="0.35">
      <c r="A85" s="1"/>
      <c r="B85" s="11" t="s">
        <v>37</v>
      </c>
      <c r="C85" s="27"/>
      <c r="D85" s="48">
        <f>SUM(D80:D84)</f>
        <v>20611068.982000001</v>
      </c>
      <c r="E85" s="57"/>
      <c r="F85" s="48">
        <v>0</v>
      </c>
      <c r="G85" s="57"/>
      <c r="H85" s="48">
        <v>0</v>
      </c>
      <c r="I85" s="57"/>
      <c r="J85" s="48">
        <f>SUM(J80:J84)</f>
        <v>20611068.982000001</v>
      </c>
      <c r="K85" s="42"/>
      <c r="L85" s="47"/>
    </row>
    <row r="86" spans="1:12" ht="15.5" x14ac:dyDescent="0.35">
      <c r="A86" s="1"/>
      <c r="B86" s="35"/>
      <c r="C86" s="1"/>
      <c r="D86" s="59"/>
      <c r="E86" s="58"/>
      <c r="F86" s="59"/>
      <c r="G86" s="58"/>
      <c r="H86" s="59"/>
      <c r="I86" s="58"/>
      <c r="J86" s="51"/>
      <c r="K86" s="52"/>
      <c r="L86" s="47"/>
    </row>
    <row r="87" spans="1:12" ht="15.5" x14ac:dyDescent="0.35">
      <c r="A87" s="1"/>
      <c r="B87" s="43" t="s">
        <v>38</v>
      </c>
      <c r="C87" s="1"/>
      <c r="D87" s="59"/>
      <c r="E87" s="58"/>
      <c r="F87" s="59"/>
      <c r="G87" s="58"/>
      <c r="H87" s="59"/>
      <c r="I87" s="58"/>
      <c r="J87" s="51"/>
      <c r="K87" s="52"/>
      <c r="L87" s="47"/>
    </row>
    <row r="88" spans="1:12" ht="15.5" x14ac:dyDescent="0.35">
      <c r="A88" s="1">
        <v>6100</v>
      </c>
      <c r="B88" s="23" t="s">
        <v>16</v>
      </c>
      <c r="C88" s="1"/>
      <c r="D88" s="26">
        <v>11856</v>
      </c>
      <c r="E88" s="57"/>
      <c r="F88" s="26">
        <v>0</v>
      </c>
      <c r="G88" s="57"/>
      <c r="H88" s="26">
        <v>14234750</v>
      </c>
      <c r="I88" s="57"/>
      <c r="J88" s="26">
        <f>SUM(D88:H88)</f>
        <v>14246606</v>
      </c>
      <c r="K88" s="46"/>
      <c r="L88" s="47"/>
    </row>
    <row r="89" spans="1:12" ht="15.5" x14ac:dyDescent="0.35">
      <c r="A89" s="1">
        <v>6200</v>
      </c>
      <c r="B89" s="23" t="s">
        <v>17</v>
      </c>
      <c r="C89" s="1"/>
      <c r="D89" s="29">
        <v>0</v>
      </c>
      <c r="E89" s="57"/>
      <c r="F89" s="29">
        <v>0</v>
      </c>
      <c r="G89" s="57"/>
      <c r="H89" s="29">
        <v>539500</v>
      </c>
      <c r="I89" s="63"/>
      <c r="J89" s="31">
        <f>SUM(D89:H89)</f>
        <v>539500</v>
      </c>
      <c r="K89" s="32"/>
      <c r="L89" s="47"/>
    </row>
    <row r="90" spans="1:12" ht="15.5" x14ac:dyDescent="0.35">
      <c r="A90" s="1">
        <v>6300</v>
      </c>
      <c r="B90" s="23" t="s">
        <v>18</v>
      </c>
      <c r="C90" s="1"/>
      <c r="D90" s="29">
        <v>0</v>
      </c>
      <c r="E90" s="57"/>
      <c r="F90" s="29">
        <v>0</v>
      </c>
      <c r="G90" s="57"/>
      <c r="H90" s="29">
        <v>15238059</v>
      </c>
      <c r="I90" s="63"/>
      <c r="J90" s="31">
        <f>SUM(D90:H90)</f>
        <v>15238059</v>
      </c>
      <c r="K90" s="32"/>
      <c r="L90" s="47"/>
    </row>
    <row r="91" spans="1:12" ht="15.5" x14ac:dyDescent="0.35">
      <c r="A91" s="1">
        <v>6400</v>
      </c>
      <c r="B91" s="23" t="s">
        <v>19</v>
      </c>
      <c r="C91" s="1"/>
      <c r="D91" s="29">
        <v>0</v>
      </c>
      <c r="E91" s="57"/>
      <c r="F91" s="29">
        <v>0</v>
      </c>
      <c r="G91" s="57"/>
      <c r="H91" s="29">
        <v>216500</v>
      </c>
      <c r="I91" s="63"/>
      <c r="J91" s="31">
        <f>SUM(D91:H91)</f>
        <v>216500</v>
      </c>
      <c r="K91" s="32"/>
      <c r="L91" s="47"/>
    </row>
    <row r="92" spans="1:12" ht="15.5" x14ac:dyDescent="0.35">
      <c r="A92" s="1">
        <v>6600</v>
      </c>
      <c r="B92" s="23" t="s">
        <v>20</v>
      </c>
      <c r="C92" s="31"/>
      <c r="D92" s="29">
        <v>0</v>
      </c>
      <c r="E92" s="33"/>
      <c r="F92" s="29">
        <v>0</v>
      </c>
      <c r="G92" s="33"/>
      <c r="H92" s="29">
        <v>700000</v>
      </c>
      <c r="I92" s="33"/>
      <c r="J92" s="31">
        <f>SUM(D92:H92)</f>
        <v>700000</v>
      </c>
      <c r="K92" s="32"/>
      <c r="L92" s="47"/>
    </row>
    <row r="93" spans="1:12" ht="15.5" x14ac:dyDescent="0.35">
      <c r="A93" s="1"/>
      <c r="B93" s="11" t="s">
        <v>39</v>
      </c>
      <c r="C93" s="27"/>
      <c r="D93" s="48">
        <f>SUM(D88:D92)</f>
        <v>11856</v>
      </c>
      <c r="E93" s="57"/>
      <c r="F93" s="48">
        <v>0</v>
      </c>
      <c r="G93" s="57"/>
      <c r="H93" s="48">
        <f>SUM(H88:H92)</f>
        <v>30928809</v>
      </c>
      <c r="I93" s="57"/>
      <c r="J93" s="48">
        <f>SUM(J88:J92)</f>
        <v>30940665</v>
      </c>
      <c r="K93" s="42"/>
      <c r="L93" s="47"/>
    </row>
    <row r="94" spans="1:12" ht="15.5" x14ac:dyDescent="0.35">
      <c r="A94" s="1"/>
      <c r="B94" s="35"/>
      <c r="C94" s="1"/>
      <c r="D94" s="59"/>
      <c r="E94" s="58"/>
      <c r="F94" s="59"/>
      <c r="G94" s="58"/>
      <c r="H94" s="59"/>
      <c r="I94" s="58"/>
      <c r="J94" s="51"/>
      <c r="K94" s="52"/>
      <c r="L94" s="47"/>
    </row>
    <row r="95" spans="1:12" ht="15.5" x14ac:dyDescent="0.35">
      <c r="A95" s="1"/>
      <c r="B95" s="43" t="s">
        <v>40</v>
      </c>
      <c r="C95" s="44"/>
      <c r="D95" s="44"/>
      <c r="E95" s="58"/>
      <c r="F95" s="44"/>
      <c r="G95" s="58"/>
      <c r="H95" s="44"/>
      <c r="I95" s="58"/>
      <c r="J95" s="51"/>
      <c r="K95" s="52"/>
      <c r="L95" s="47"/>
    </row>
    <row r="96" spans="1:12" ht="15.5" x14ac:dyDescent="0.35">
      <c r="A96" s="1">
        <v>6100</v>
      </c>
      <c r="B96" s="23" t="s">
        <v>16</v>
      </c>
      <c r="C96" s="26"/>
      <c r="D96" s="108">
        <v>4704689.2659999998</v>
      </c>
      <c r="E96" s="57"/>
      <c r="F96" s="26">
        <v>0</v>
      </c>
      <c r="G96" s="57"/>
      <c r="H96" s="26">
        <v>0</v>
      </c>
      <c r="I96" s="57"/>
      <c r="J96" s="26">
        <f>SUM(D96:H96)</f>
        <v>4704689.2659999998</v>
      </c>
      <c r="K96" s="46"/>
      <c r="L96" s="47"/>
    </row>
    <row r="97" spans="1:13" ht="15.5" x14ac:dyDescent="0.35">
      <c r="A97" s="1">
        <v>6200</v>
      </c>
      <c r="B97" s="23" t="s">
        <v>17</v>
      </c>
      <c r="C97" s="31"/>
      <c r="D97" s="109">
        <v>1063203</v>
      </c>
      <c r="E97" s="33"/>
      <c r="F97" s="29">
        <v>0</v>
      </c>
      <c r="G97" s="33"/>
      <c r="H97" s="29">
        <v>0</v>
      </c>
      <c r="I97" s="33"/>
      <c r="J97" s="31">
        <f>SUM(D97:H97)</f>
        <v>1063203</v>
      </c>
      <c r="K97" s="32"/>
      <c r="L97" s="47"/>
    </row>
    <row r="98" spans="1:13" ht="15.5" x14ac:dyDescent="0.35">
      <c r="A98" s="1">
        <v>6300</v>
      </c>
      <c r="B98" s="23" t="s">
        <v>18</v>
      </c>
      <c r="C98" s="31"/>
      <c r="D98" s="109">
        <v>744447</v>
      </c>
      <c r="E98" s="33"/>
      <c r="F98" s="29">
        <v>0</v>
      </c>
      <c r="G98" s="33"/>
      <c r="H98" s="29">
        <v>0</v>
      </c>
      <c r="I98" s="33"/>
      <c r="J98" s="31">
        <f>SUM(D98:H98)</f>
        <v>744447</v>
      </c>
      <c r="K98" s="32"/>
      <c r="L98" s="47"/>
    </row>
    <row r="99" spans="1:13" ht="15.5" x14ac:dyDescent="0.35">
      <c r="A99" s="1">
        <v>6400</v>
      </c>
      <c r="B99" s="23" t="s">
        <v>19</v>
      </c>
      <c r="C99" s="31"/>
      <c r="D99" s="109">
        <v>2481916</v>
      </c>
      <c r="E99" s="33"/>
      <c r="F99" s="29">
        <v>0</v>
      </c>
      <c r="G99" s="33"/>
      <c r="H99" s="29">
        <v>0</v>
      </c>
      <c r="I99" s="33"/>
      <c r="J99" s="31">
        <f>SUM(D99:H99)</f>
        <v>2481916</v>
      </c>
      <c r="K99" s="32"/>
      <c r="L99" s="47"/>
    </row>
    <row r="100" spans="1:13" ht="15.5" x14ac:dyDescent="0.35">
      <c r="A100" s="1">
        <v>6600</v>
      </c>
      <c r="B100" s="23" t="s">
        <v>20</v>
      </c>
      <c r="C100" s="56"/>
      <c r="D100" s="29">
        <v>0</v>
      </c>
      <c r="E100" s="33"/>
      <c r="F100" s="29">
        <v>0</v>
      </c>
      <c r="G100" s="33"/>
      <c r="H100" s="29">
        <v>0</v>
      </c>
      <c r="I100" s="33"/>
      <c r="J100" s="31">
        <f>SUM(D100:H100)</f>
        <v>0</v>
      </c>
      <c r="K100" s="32"/>
      <c r="L100" s="47"/>
      <c r="M100" s="64"/>
    </row>
    <row r="101" spans="1:13" ht="15.5" x14ac:dyDescent="0.35">
      <c r="A101" s="1"/>
      <c r="B101" s="11" t="s">
        <v>41</v>
      </c>
      <c r="C101" s="27"/>
      <c r="D101" s="48">
        <f>SUM(D96:D100)</f>
        <v>8994255.2659999989</v>
      </c>
      <c r="E101" s="57"/>
      <c r="F101" s="48">
        <v>0</v>
      </c>
      <c r="G101" s="57"/>
      <c r="H101" s="48">
        <v>0</v>
      </c>
      <c r="I101" s="57"/>
      <c r="J101" s="48">
        <f>SUM(J96:J100)</f>
        <v>8994255.2659999989</v>
      </c>
      <c r="K101" s="42"/>
      <c r="L101" s="47"/>
    </row>
    <row r="102" spans="1:13" ht="15.5" x14ac:dyDescent="0.35">
      <c r="A102" s="1"/>
      <c r="B102" s="35"/>
      <c r="C102" s="1"/>
      <c r="D102" s="59"/>
      <c r="E102" s="58"/>
      <c r="F102" s="59"/>
      <c r="G102" s="58"/>
      <c r="H102" s="59"/>
      <c r="I102" s="58"/>
      <c r="J102" s="51"/>
      <c r="K102" s="52"/>
      <c r="L102" s="47"/>
    </row>
    <row r="103" spans="1:13" ht="15.5" x14ac:dyDescent="0.35">
      <c r="A103" s="1"/>
      <c r="B103" s="43" t="s">
        <v>42</v>
      </c>
      <c r="C103" s="44"/>
      <c r="D103" s="44"/>
      <c r="E103" s="58"/>
      <c r="F103" s="44"/>
      <c r="G103" s="58"/>
      <c r="H103" s="44"/>
      <c r="I103" s="58"/>
      <c r="J103" s="51"/>
      <c r="K103" s="52"/>
      <c r="L103" s="47"/>
    </row>
    <row r="104" spans="1:13" ht="15.5" x14ac:dyDescent="0.35">
      <c r="A104" s="1">
        <v>6100</v>
      </c>
      <c r="B104" s="23" t="s">
        <v>16</v>
      </c>
      <c r="C104" s="26"/>
      <c r="D104" s="108">
        <v>8363258.9414999997</v>
      </c>
      <c r="E104" s="57"/>
      <c r="F104" s="26">
        <v>0</v>
      </c>
      <c r="G104" s="57"/>
      <c r="H104" s="26">
        <v>0</v>
      </c>
      <c r="I104" s="57"/>
      <c r="J104" s="26">
        <f>SUM(D104:H104)</f>
        <v>8363258.9414999997</v>
      </c>
      <c r="K104" s="46"/>
      <c r="L104" s="47"/>
    </row>
    <row r="105" spans="1:13" ht="15.5" x14ac:dyDescent="0.35">
      <c r="A105" s="1">
        <v>6200</v>
      </c>
      <c r="B105" s="23" t="s">
        <v>17</v>
      </c>
      <c r="C105" s="31"/>
      <c r="D105" s="109">
        <v>2572113</v>
      </c>
      <c r="E105" s="33"/>
      <c r="F105" s="29">
        <v>0</v>
      </c>
      <c r="G105" s="33"/>
      <c r="H105" s="29">
        <v>0</v>
      </c>
      <c r="I105" s="33"/>
      <c r="J105" s="31">
        <f>SUM(D105:H105)</f>
        <v>2572113</v>
      </c>
      <c r="K105" s="32"/>
      <c r="L105" s="47"/>
    </row>
    <row r="106" spans="1:13" ht="15.5" x14ac:dyDescent="0.35">
      <c r="A106" s="1">
        <v>6300</v>
      </c>
      <c r="B106" s="23" t="s">
        <v>18</v>
      </c>
      <c r="C106" s="31"/>
      <c r="D106" s="109">
        <v>230213</v>
      </c>
      <c r="E106" s="33"/>
      <c r="F106" s="29">
        <v>0</v>
      </c>
      <c r="G106" s="33"/>
      <c r="H106" s="29">
        <v>0</v>
      </c>
      <c r="I106" s="33"/>
      <c r="J106" s="31">
        <f>SUM(D106:H106)</f>
        <v>230213</v>
      </c>
      <c r="K106" s="32"/>
      <c r="L106" s="47"/>
    </row>
    <row r="107" spans="1:13" ht="15.5" x14ac:dyDescent="0.35">
      <c r="A107" s="1">
        <v>6400</v>
      </c>
      <c r="B107" s="23" t="s">
        <v>19</v>
      </c>
      <c r="C107" s="31"/>
      <c r="D107" s="109">
        <v>926014</v>
      </c>
      <c r="E107" s="33"/>
      <c r="F107" s="29">
        <v>0</v>
      </c>
      <c r="G107" s="33"/>
      <c r="H107" s="29">
        <v>0</v>
      </c>
      <c r="I107" s="33"/>
      <c r="J107" s="31">
        <f>SUM(D107:H107)</f>
        <v>926014</v>
      </c>
      <c r="K107" s="32"/>
      <c r="L107" s="47"/>
    </row>
    <row r="108" spans="1:13" ht="15.5" x14ac:dyDescent="0.35">
      <c r="A108" s="1">
        <v>6600</v>
      </c>
      <c r="B108" s="23" t="s">
        <v>20</v>
      </c>
      <c r="C108" s="56"/>
      <c r="D108" s="29">
        <v>0</v>
      </c>
      <c r="E108" s="33"/>
      <c r="F108" s="29">
        <v>0</v>
      </c>
      <c r="G108" s="33"/>
      <c r="H108" s="29">
        <v>0</v>
      </c>
      <c r="I108" s="33"/>
      <c r="J108" s="31">
        <f>SUM(D108:H108)</f>
        <v>0</v>
      </c>
      <c r="K108" s="32"/>
      <c r="L108" s="47"/>
    </row>
    <row r="109" spans="1:13" ht="15.5" x14ac:dyDescent="0.35">
      <c r="A109" s="1"/>
      <c r="B109" s="11" t="s">
        <v>43</v>
      </c>
      <c r="C109" s="27"/>
      <c r="D109" s="48">
        <f>SUM(D104:D108)</f>
        <v>12091598.941500001</v>
      </c>
      <c r="E109" s="57"/>
      <c r="F109" s="48">
        <v>0</v>
      </c>
      <c r="G109" s="57"/>
      <c r="H109" s="48">
        <v>0</v>
      </c>
      <c r="I109" s="57"/>
      <c r="J109" s="48">
        <f>SUM(J104:J108)</f>
        <v>12091598.941500001</v>
      </c>
      <c r="K109" s="42"/>
      <c r="L109" s="47"/>
    </row>
    <row r="110" spans="1:13" ht="15.5" x14ac:dyDescent="0.35">
      <c r="A110" s="1"/>
      <c r="B110" s="35"/>
      <c r="C110" s="1"/>
      <c r="D110" s="59"/>
      <c r="E110" s="58"/>
      <c r="F110" s="59"/>
      <c r="G110" s="58"/>
      <c r="H110" s="59"/>
      <c r="I110" s="58"/>
      <c r="J110" s="51"/>
      <c r="K110" s="52"/>
      <c r="L110" s="47"/>
    </row>
    <row r="111" spans="1:13" ht="15.5" x14ac:dyDescent="0.35">
      <c r="A111" s="1"/>
      <c r="B111" s="43" t="s">
        <v>44</v>
      </c>
      <c r="C111" s="44"/>
      <c r="D111" s="44"/>
      <c r="E111" s="58"/>
      <c r="F111" s="44"/>
      <c r="G111" s="58"/>
      <c r="H111" s="44"/>
      <c r="I111" s="58"/>
      <c r="J111" s="51"/>
      <c r="K111" s="52"/>
      <c r="L111" s="47"/>
    </row>
    <row r="112" spans="1:13" ht="15.5" x14ac:dyDescent="0.35">
      <c r="A112" s="1">
        <v>6100</v>
      </c>
      <c r="B112" s="23" t="s">
        <v>16</v>
      </c>
      <c r="C112" s="26"/>
      <c r="D112" s="26">
        <v>8494203.6805000007</v>
      </c>
      <c r="E112" s="57"/>
      <c r="F112" s="26">
        <v>0</v>
      </c>
      <c r="G112" s="57"/>
      <c r="H112" s="26">
        <v>0</v>
      </c>
      <c r="I112" s="57"/>
      <c r="J112" s="26">
        <f>SUM(D112:H112)</f>
        <v>8494203.6805000007</v>
      </c>
      <c r="K112" s="46"/>
      <c r="L112" s="47"/>
    </row>
    <row r="113" spans="1:12" ht="15.5" x14ac:dyDescent="0.35">
      <c r="A113" s="1">
        <v>6200</v>
      </c>
      <c r="B113" s="23" t="s">
        <v>17</v>
      </c>
      <c r="C113" s="31"/>
      <c r="D113" s="29">
        <v>37595525</v>
      </c>
      <c r="E113" s="33"/>
      <c r="F113" s="29">
        <v>0</v>
      </c>
      <c r="G113" s="33"/>
      <c r="H113" s="29">
        <v>0</v>
      </c>
      <c r="I113" s="33"/>
      <c r="J113" s="31">
        <f>SUM(D113:H113)</f>
        <v>37595525</v>
      </c>
      <c r="K113" s="32"/>
      <c r="L113" s="47"/>
    </row>
    <row r="114" spans="1:12" ht="15.5" x14ac:dyDescent="0.35">
      <c r="A114" s="1">
        <v>6300</v>
      </c>
      <c r="B114" s="23" t="s">
        <v>18</v>
      </c>
      <c r="C114" s="31"/>
      <c r="D114" s="29">
        <v>2957636</v>
      </c>
      <c r="E114" s="33"/>
      <c r="F114" s="29">
        <v>0</v>
      </c>
      <c r="G114" s="33"/>
      <c r="H114" s="29">
        <v>0</v>
      </c>
      <c r="I114" s="33"/>
      <c r="J114" s="31">
        <f>SUM(D114:H114)</f>
        <v>2957636</v>
      </c>
      <c r="K114" s="32"/>
      <c r="L114" s="47"/>
    </row>
    <row r="115" spans="1:12" ht="15.5" x14ac:dyDescent="0.35">
      <c r="A115" s="1">
        <v>6400</v>
      </c>
      <c r="B115" s="23" t="s">
        <v>19</v>
      </c>
      <c r="C115" s="31"/>
      <c r="D115" s="29">
        <v>6526637</v>
      </c>
      <c r="E115" s="33"/>
      <c r="F115" s="29">
        <v>0</v>
      </c>
      <c r="G115" s="33"/>
      <c r="H115" s="29">
        <v>0</v>
      </c>
      <c r="I115" s="33"/>
      <c r="J115" s="31">
        <f>SUM(D115:H115)</f>
        <v>6526637</v>
      </c>
      <c r="K115" s="32"/>
      <c r="L115" s="47"/>
    </row>
    <row r="116" spans="1:12" ht="15.5" x14ac:dyDescent="0.35">
      <c r="A116" s="1">
        <v>6600</v>
      </c>
      <c r="B116" s="23" t="s">
        <v>20</v>
      </c>
      <c r="C116" s="56"/>
      <c r="D116" s="29">
        <v>10000</v>
      </c>
      <c r="E116" s="33"/>
      <c r="F116" s="29">
        <v>0</v>
      </c>
      <c r="G116" s="33"/>
      <c r="H116" s="29">
        <v>0</v>
      </c>
      <c r="I116" s="33"/>
      <c r="J116" s="31">
        <f>SUM(D116:H116)</f>
        <v>10000</v>
      </c>
      <c r="K116" s="32"/>
      <c r="L116" s="47"/>
    </row>
    <row r="117" spans="1:12" ht="15.5" x14ac:dyDescent="0.35">
      <c r="A117" s="1"/>
      <c r="B117" s="11" t="s">
        <v>45</v>
      </c>
      <c r="C117" s="27"/>
      <c r="D117" s="48">
        <f>SUM(D112:D116)</f>
        <v>55584001.680500001</v>
      </c>
      <c r="E117" s="57"/>
      <c r="F117" s="48">
        <v>0</v>
      </c>
      <c r="G117" s="57"/>
      <c r="H117" s="48">
        <v>0</v>
      </c>
      <c r="I117" s="57"/>
      <c r="J117" s="48">
        <f>SUM(J112:J116)</f>
        <v>55584001.680500001</v>
      </c>
      <c r="K117" s="42"/>
      <c r="L117" s="47"/>
    </row>
    <row r="118" spans="1:12" ht="15.5" x14ac:dyDescent="0.35">
      <c r="A118" s="1"/>
      <c r="B118" s="35"/>
      <c r="C118" s="1"/>
      <c r="D118" s="59"/>
      <c r="E118" s="58"/>
      <c r="F118" s="59"/>
      <c r="G118" s="58"/>
      <c r="H118" s="59"/>
      <c r="I118" s="58"/>
      <c r="J118" s="51"/>
      <c r="K118" s="52"/>
      <c r="L118" s="47"/>
    </row>
    <row r="119" spans="1:12" ht="15.5" x14ac:dyDescent="0.35">
      <c r="A119" s="1"/>
      <c r="B119" s="43" t="s">
        <v>46</v>
      </c>
      <c r="C119" s="44"/>
      <c r="D119" s="44"/>
      <c r="E119" s="58"/>
      <c r="F119" s="44"/>
      <c r="G119" s="58"/>
      <c r="H119" s="44"/>
      <c r="I119" s="58"/>
      <c r="J119" s="51"/>
      <c r="K119" s="52"/>
      <c r="L119" s="47"/>
    </row>
    <row r="120" spans="1:12" ht="15.5" x14ac:dyDescent="0.35">
      <c r="A120" s="1">
        <v>6100</v>
      </c>
      <c r="B120" s="23" t="s">
        <v>16</v>
      </c>
      <c r="C120" s="26"/>
      <c r="D120" s="108">
        <v>5669950.3664999995</v>
      </c>
      <c r="E120" s="57"/>
      <c r="F120" s="26">
        <v>0</v>
      </c>
      <c r="G120" s="57"/>
      <c r="H120" s="26">
        <v>0</v>
      </c>
      <c r="I120" s="57"/>
      <c r="J120" s="26">
        <f>SUM(D120:H120)</f>
        <v>5669950.3664999995</v>
      </c>
      <c r="K120" s="46"/>
      <c r="L120" s="47"/>
    </row>
    <row r="121" spans="1:12" ht="15.5" x14ac:dyDescent="0.35">
      <c r="A121" s="1">
        <v>6200</v>
      </c>
      <c r="B121" s="23" t="s">
        <v>17</v>
      </c>
      <c r="C121" s="29"/>
      <c r="D121" s="109">
        <v>4091356</v>
      </c>
      <c r="E121" s="33"/>
      <c r="F121" s="29">
        <v>0</v>
      </c>
      <c r="G121" s="33"/>
      <c r="H121" s="29">
        <v>0</v>
      </c>
      <c r="I121" s="33"/>
      <c r="J121" s="31">
        <f>SUM(D121:H121)</f>
        <v>4091356</v>
      </c>
      <c r="K121" s="32"/>
      <c r="L121" s="47"/>
    </row>
    <row r="122" spans="1:12" ht="15.5" x14ac:dyDescent="0.35">
      <c r="A122" s="1">
        <v>6300</v>
      </c>
      <c r="B122" s="23" t="s">
        <v>18</v>
      </c>
      <c r="C122" s="56"/>
      <c r="D122" s="109">
        <v>174200</v>
      </c>
      <c r="E122" s="33"/>
      <c r="F122" s="29">
        <v>0</v>
      </c>
      <c r="G122" s="33"/>
      <c r="H122" s="29">
        <v>0</v>
      </c>
      <c r="I122" s="33"/>
      <c r="J122" s="31">
        <f>SUM(D122:H122)</f>
        <v>174200</v>
      </c>
      <c r="K122" s="32"/>
      <c r="L122" s="47"/>
    </row>
    <row r="123" spans="1:12" ht="15.5" x14ac:dyDescent="0.35">
      <c r="A123" s="1">
        <v>6400</v>
      </c>
      <c r="B123" s="23" t="s">
        <v>19</v>
      </c>
      <c r="C123" s="56"/>
      <c r="D123" s="109">
        <v>152770</v>
      </c>
      <c r="E123" s="33"/>
      <c r="F123" s="29">
        <v>0</v>
      </c>
      <c r="G123" s="33"/>
      <c r="H123" s="29">
        <v>0</v>
      </c>
      <c r="I123" s="33"/>
      <c r="J123" s="31">
        <f>SUM(D123:H123)</f>
        <v>152770</v>
      </c>
      <c r="K123" s="32"/>
      <c r="L123" s="47"/>
    </row>
    <row r="124" spans="1:12" ht="15.5" x14ac:dyDescent="0.35">
      <c r="A124" s="1">
        <v>6600</v>
      </c>
      <c r="B124" s="23" t="s">
        <v>20</v>
      </c>
      <c r="C124" s="56"/>
      <c r="D124" s="29">
        <v>0</v>
      </c>
      <c r="E124" s="33"/>
      <c r="F124" s="29">
        <v>0</v>
      </c>
      <c r="G124" s="33"/>
      <c r="H124" s="29">
        <v>0</v>
      </c>
      <c r="I124" s="33"/>
      <c r="J124" s="31">
        <f>SUM(D124:H124)</f>
        <v>0</v>
      </c>
      <c r="K124" s="32"/>
      <c r="L124" s="47"/>
    </row>
    <row r="125" spans="1:12" ht="15.5" x14ac:dyDescent="0.35">
      <c r="A125" s="1"/>
      <c r="B125" s="11" t="s">
        <v>47</v>
      </c>
      <c r="C125" s="27"/>
      <c r="D125" s="48">
        <f>SUM(D120:D124)</f>
        <v>10088276.3665</v>
      </c>
      <c r="E125" s="57"/>
      <c r="F125" s="48">
        <v>0</v>
      </c>
      <c r="G125" s="57"/>
      <c r="H125" s="48">
        <v>0</v>
      </c>
      <c r="I125" s="57"/>
      <c r="J125" s="48">
        <f>SUM(J120:J124)</f>
        <v>10088276.3665</v>
      </c>
      <c r="K125" s="42"/>
      <c r="L125" s="47"/>
    </row>
    <row r="126" spans="1:12" ht="15.5" x14ac:dyDescent="0.35">
      <c r="A126" s="1"/>
      <c r="B126" s="35"/>
      <c r="C126" s="1"/>
      <c r="D126" s="59"/>
      <c r="E126" s="58"/>
      <c r="F126" s="59"/>
      <c r="G126" s="58"/>
      <c r="H126" s="59"/>
      <c r="I126" s="58"/>
      <c r="J126" s="51"/>
      <c r="K126" s="52"/>
      <c r="L126" s="47"/>
    </row>
    <row r="127" spans="1:12" ht="15.5" x14ac:dyDescent="0.35">
      <c r="A127" s="1"/>
      <c r="B127" s="43" t="s">
        <v>48</v>
      </c>
      <c r="C127" s="44"/>
      <c r="D127" s="44"/>
      <c r="E127" s="58"/>
      <c r="F127" s="44"/>
      <c r="G127" s="58"/>
      <c r="H127" s="44"/>
      <c r="I127" s="58"/>
      <c r="J127" s="51"/>
      <c r="K127" s="52"/>
      <c r="L127" s="47"/>
    </row>
    <row r="128" spans="1:12" ht="15.5" x14ac:dyDescent="0.35">
      <c r="A128" s="1">
        <v>6100</v>
      </c>
      <c r="B128" s="23" t="s">
        <v>16</v>
      </c>
      <c r="C128" s="26"/>
      <c r="D128" s="108">
        <v>5561927.7395000001</v>
      </c>
      <c r="E128" s="57"/>
      <c r="F128" s="26">
        <v>0</v>
      </c>
      <c r="G128" s="57"/>
      <c r="H128" s="26">
        <v>0</v>
      </c>
      <c r="I128" s="57"/>
      <c r="J128" s="26">
        <f>SUM(D128:H128)</f>
        <v>5561927.7395000001</v>
      </c>
      <c r="K128" s="46"/>
      <c r="L128" s="47"/>
    </row>
    <row r="129" spans="1:12" ht="15.5" x14ac:dyDescent="0.35">
      <c r="A129" s="1">
        <v>6200</v>
      </c>
      <c r="B129" s="23" t="s">
        <v>17</v>
      </c>
      <c r="C129" s="29"/>
      <c r="D129" s="109">
        <v>2295430</v>
      </c>
      <c r="E129" s="33"/>
      <c r="F129" s="29">
        <v>0</v>
      </c>
      <c r="G129" s="33"/>
      <c r="H129" s="29">
        <v>0</v>
      </c>
      <c r="I129" s="33"/>
      <c r="J129" s="31">
        <f>SUM(D129:H129)</f>
        <v>2295430</v>
      </c>
      <c r="K129" s="32"/>
      <c r="L129" s="47"/>
    </row>
    <row r="130" spans="1:12" ht="15.5" x14ac:dyDescent="0.35">
      <c r="A130" s="1">
        <v>6300</v>
      </c>
      <c r="B130" s="23" t="s">
        <v>18</v>
      </c>
      <c r="C130" s="29"/>
      <c r="D130" s="109">
        <v>1672112</v>
      </c>
      <c r="E130" s="33"/>
      <c r="F130" s="29">
        <v>0</v>
      </c>
      <c r="G130" s="33"/>
      <c r="H130" s="29">
        <v>0</v>
      </c>
      <c r="I130" s="33"/>
      <c r="J130" s="31">
        <f>SUM(D130:H130)</f>
        <v>1672112</v>
      </c>
      <c r="K130" s="32"/>
      <c r="L130" s="47"/>
    </row>
    <row r="131" spans="1:12" ht="15.5" x14ac:dyDescent="0.35">
      <c r="A131" s="1">
        <v>6400</v>
      </c>
      <c r="B131" s="23" t="s">
        <v>19</v>
      </c>
      <c r="C131" s="29"/>
      <c r="D131" s="109">
        <v>36147</v>
      </c>
      <c r="E131" s="33"/>
      <c r="F131" s="29">
        <v>0</v>
      </c>
      <c r="G131" s="33"/>
      <c r="H131" s="29">
        <v>0</v>
      </c>
      <c r="I131" s="33"/>
      <c r="J131" s="31">
        <f>SUM(D131:H131)</f>
        <v>36147</v>
      </c>
      <c r="K131" s="32"/>
      <c r="L131" s="47"/>
    </row>
    <row r="132" spans="1:12" ht="15.5" x14ac:dyDescent="0.35">
      <c r="A132" s="1">
        <v>6600</v>
      </c>
      <c r="B132" s="23" t="s">
        <v>20</v>
      </c>
      <c r="C132" s="56"/>
      <c r="D132" s="29">
        <v>0</v>
      </c>
      <c r="E132" s="33"/>
      <c r="F132" s="29">
        <v>0</v>
      </c>
      <c r="G132" s="33"/>
      <c r="H132" s="29">
        <v>0</v>
      </c>
      <c r="I132" s="33"/>
      <c r="J132" s="31">
        <f>SUM(D132:H132)</f>
        <v>0</v>
      </c>
      <c r="K132" s="65"/>
      <c r="L132" s="47"/>
    </row>
    <row r="133" spans="1:12" ht="15.5" x14ac:dyDescent="0.35">
      <c r="A133" s="1"/>
      <c r="B133" s="11" t="s">
        <v>49</v>
      </c>
      <c r="C133" s="27"/>
      <c r="D133" s="48">
        <f>SUM(D128:D132)</f>
        <v>9565616.7395000011</v>
      </c>
      <c r="E133" s="57"/>
      <c r="F133" s="48">
        <v>0</v>
      </c>
      <c r="G133" s="57"/>
      <c r="H133" s="48">
        <v>0</v>
      </c>
      <c r="I133" s="57"/>
      <c r="J133" s="48">
        <f>SUM(J128:J132)</f>
        <v>9565616.7395000011</v>
      </c>
      <c r="K133" s="42"/>
      <c r="L133" s="47"/>
    </row>
    <row r="134" spans="1:12" ht="15.5" x14ac:dyDescent="0.35">
      <c r="A134" s="1"/>
      <c r="B134" s="35"/>
      <c r="C134" s="1"/>
      <c r="D134" s="59"/>
      <c r="E134" s="58"/>
      <c r="F134" s="59"/>
      <c r="G134" s="58"/>
      <c r="H134" s="59"/>
      <c r="I134" s="58"/>
      <c r="J134" s="51"/>
      <c r="K134" s="52"/>
      <c r="L134" s="47"/>
    </row>
    <row r="135" spans="1:12" ht="15.5" x14ac:dyDescent="0.35">
      <c r="A135" s="1"/>
      <c r="B135" s="43" t="s">
        <v>50</v>
      </c>
      <c r="C135" s="44"/>
      <c r="D135" s="44"/>
      <c r="E135" s="58"/>
      <c r="F135" s="44"/>
      <c r="G135" s="58"/>
      <c r="H135" s="44"/>
      <c r="I135" s="58"/>
      <c r="J135" s="10"/>
      <c r="K135" s="20"/>
      <c r="L135" s="47"/>
    </row>
    <row r="136" spans="1:12" ht="15.5" x14ac:dyDescent="0.35">
      <c r="A136" s="1">
        <v>6100</v>
      </c>
      <c r="B136" s="23" t="s">
        <v>16</v>
      </c>
      <c r="C136" s="26"/>
      <c r="D136" s="108">
        <v>2639147.1869999999</v>
      </c>
      <c r="E136" s="57"/>
      <c r="F136" s="26">
        <v>0</v>
      </c>
      <c r="G136" s="57"/>
      <c r="H136" s="26">
        <v>0</v>
      </c>
      <c r="I136" s="57"/>
      <c r="J136" s="26">
        <f>SUM(D136:H136)</f>
        <v>2639147.1869999999</v>
      </c>
      <c r="K136" s="46"/>
      <c r="L136" s="47"/>
    </row>
    <row r="137" spans="1:12" ht="15.5" x14ac:dyDescent="0.35">
      <c r="A137" s="1">
        <v>6200</v>
      </c>
      <c r="B137" s="23" t="s">
        <v>17</v>
      </c>
      <c r="C137" s="29"/>
      <c r="D137" s="109">
        <v>263300</v>
      </c>
      <c r="E137" s="33"/>
      <c r="F137" s="29">
        <v>0</v>
      </c>
      <c r="G137" s="33"/>
      <c r="H137" s="29">
        <v>0</v>
      </c>
      <c r="I137" s="33"/>
      <c r="J137" s="31">
        <f>SUM(D137:H137)</f>
        <v>263300</v>
      </c>
      <c r="K137" s="32"/>
      <c r="L137" s="47"/>
    </row>
    <row r="138" spans="1:12" ht="15.5" x14ac:dyDescent="0.35">
      <c r="A138" s="1">
        <v>6300</v>
      </c>
      <c r="B138" s="23" t="s">
        <v>18</v>
      </c>
      <c r="C138" s="29"/>
      <c r="D138" s="109">
        <v>226800</v>
      </c>
      <c r="E138" s="33"/>
      <c r="F138" s="29">
        <v>0</v>
      </c>
      <c r="G138" s="33"/>
      <c r="H138" s="29">
        <v>0</v>
      </c>
      <c r="I138" s="33"/>
      <c r="J138" s="31">
        <f>SUM(D138:H138)</f>
        <v>226800</v>
      </c>
      <c r="K138" s="32"/>
      <c r="L138" s="47"/>
    </row>
    <row r="139" spans="1:12" ht="15.5" x14ac:dyDescent="0.35">
      <c r="A139" s="1">
        <v>6400</v>
      </c>
      <c r="B139" s="23" t="s">
        <v>19</v>
      </c>
      <c r="C139" s="29"/>
      <c r="D139" s="109">
        <v>76546</v>
      </c>
      <c r="E139" s="33"/>
      <c r="F139" s="29">
        <v>0</v>
      </c>
      <c r="G139" s="33"/>
      <c r="H139" s="29">
        <v>0</v>
      </c>
      <c r="I139" s="33"/>
      <c r="J139" s="31">
        <f>SUM(D139:H139)</f>
        <v>76546</v>
      </c>
      <c r="K139" s="32"/>
      <c r="L139" s="47"/>
    </row>
    <row r="140" spans="1:12" ht="15.5" x14ac:dyDescent="0.35">
      <c r="A140" s="1">
        <v>6600</v>
      </c>
      <c r="B140" s="23" t="s">
        <v>20</v>
      </c>
      <c r="C140" s="56"/>
      <c r="D140" s="29">
        <v>0</v>
      </c>
      <c r="E140" s="33"/>
      <c r="F140" s="29">
        <v>0</v>
      </c>
      <c r="G140" s="33"/>
      <c r="H140" s="29">
        <v>0</v>
      </c>
      <c r="I140" s="33"/>
      <c r="J140" s="31">
        <f>SUM(D140:H140)</f>
        <v>0</v>
      </c>
      <c r="K140" s="65"/>
      <c r="L140" s="47"/>
    </row>
    <row r="141" spans="1:12" ht="15.5" x14ac:dyDescent="0.35">
      <c r="A141" s="1"/>
      <c r="B141" s="11" t="s">
        <v>51</v>
      </c>
      <c r="C141" s="27"/>
      <c r="D141" s="48">
        <f>SUM(D136:D140)</f>
        <v>3205793.1869999999</v>
      </c>
      <c r="E141" s="57"/>
      <c r="F141" s="48">
        <v>0</v>
      </c>
      <c r="G141" s="57"/>
      <c r="H141" s="48">
        <v>0</v>
      </c>
      <c r="I141" s="57"/>
      <c r="J141" s="48">
        <f>SUM(J136:J140)</f>
        <v>3205793.1869999999</v>
      </c>
      <c r="K141" s="42"/>
      <c r="L141" s="47"/>
    </row>
    <row r="142" spans="1:12" ht="15.5" x14ac:dyDescent="0.35">
      <c r="A142" s="1"/>
      <c r="B142" s="10"/>
      <c r="C142" s="59"/>
      <c r="D142" s="59"/>
      <c r="E142" s="58"/>
      <c r="F142" s="59" t="s">
        <v>12</v>
      </c>
      <c r="G142" s="58"/>
      <c r="H142" s="59"/>
      <c r="I142" s="58"/>
      <c r="J142" s="10"/>
      <c r="K142" s="20"/>
      <c r="L142" s="47"/>
    </row>
    <row r="143" spans="1:12" ht="15.5" x14ac:dyDescent="0.35">
      <c r="A143" s="1"/>
      <c r="B143" s="43" t="s">
        <v>52</v>
      </c>
      <c r="C143" s="44"/>
      <c r="D143" s="44"/>
      <c r="E143" s="58"/>
      <c r="F143" s="44"/>
      <c r="G143" s="58"/>
      <c r="H143" s="44"/>
      <c r="I143" s="58"/>
      <c r="J143" s="10"/>
      <c r="K143" s="20"/>
      <c r="L143" s="47"/>
    </row>
    <row r="144" spans="1:12" ht="15.5" x14ac:dyDescent="0.35">
      <c r="A144" s="1">
        <v>6200</v>
      </c>
      <c r="B144" s="23" t="s">
        <v>3</v>
      </c>
      <c r="C144" s="66"/>
      <c r="D144" s="26">
        <v>250000</v>
      </c>
      <c r="E144" s="58"/>
      <c r="F144" s="26">
        <v>0</v>
      </c>
      <c r="G144" s="67"/>
      <c r="H144" s="26">
        <v>0</v>
      </c>
      <c r="I144" s="58"/>
      <c r="J144" s="26">
        <f>SUM(D144:H144)</f>
        <v>250000</v>
      </c>
      <c r="K144" s="32"/>
      <c r="L144" s="47"/>
    </row>
    <row r="145" spans="1:12" ht="15.5" x14ac:dyDescent="0.35">
      <c r="A145" s="1"/>
      <c r="B145" s="23" t="s">
        <v>53</v>
      </c>
      <c r="C145" s="66"/>
      <c r="D145" s="107">
        <v>0</v>
      </c>
      <c r="E145" s="58"/>
      <c r="F145" s="29">
        <v>130550000</v>
      </c>
      <c r="G145" s="33"/>
      <c r="H145" s="29">
        <v>0</v>
      </c>
      <c r="I145" s="33"/>
      <c r="J145" s="31">
        <f>SUM(D145:H145)</f>
        <v>130550000</v>
      </c>
      <c r="K145" s="32"/>
      <c r="L145" s="47"/>
    </row>
    <row r="146" spans="1:12" ht="15.5" x14ac:dyDescent="0.35">
      <c r="A146" s="1"/>
      <c r="B146" s="23" t="s">
        <v>54</v>
      </c>
      <c r="C146" s="66"/>
      <c r="D146" s="107">
        <v>0</v>
      </c>
      <c r="E146" s="58"/>
      <c r="F146" s="29">
        <v>64644025</v>
      </c>
      <c r="G146" s="33"/>
      <c r="H146" s="29">
        <v>0</v>
      </c>
      <c r="I146" s="33"/>
      <c r="J146" s="31">
        <f>SUM(D146:H146)</f>
        <v>64644025</v>
      </c>
      <c r="K146" s="32"/>
      <c r="L146" s="47"/>
    </row>
    <row r="147" spans="1:12" ht="15.5" x14ac:dyDescent="0.35">
      <c r="A147" s="1">
        <v>6600</v>
      </c>
      <c r="B147" s="23" t="s">
        <v>55</v>
      </c>
      <c r="C147" s="66"/>
      <c r="D147" s="29">
        <v>250000</v>
      </c>
      <c r="E147" s="58"/>
      <c r="F147" s="29">
        <v>235509</v>
      </c>
      <c r="G147" s="67"/>
      <c r="H147" s="29">
        <v>0</v>
      </c>
      <c r="I147" s="33"/>
      <c r="J147" s="31">
        <f>SUM(D147:H147)</f>
        <v>485509</v>
      </c>
      <c r="K147" s="32"/>
      <c r="L147" s="47"/>
    </row>
    <row r="148" spans="1:12" ht="15.5" x14ac:dyDescent="0.35">
      <c r="A148" s="1"/>
      <c r="B148" s="11" t="s">
        <v>56</v>
      </c>
      <c r="C148" s="60"/>
      <c r="D148" s="48">
        <f>SUM(D144:D147)</f>
        <v>500000</v>
      </c>
      <c r="E148" s="57"/>
      <c r="F148" s="48">
        <f>SUM(F144:F147)</f>
        <v>195429534</v>
      </c>
      <c r="G148" s="57"/>
      <c r="H148" s="48">
        <v>0</v>
      </c>
      <c r="I148" s="58"/>
      <c r="J148" s="48">
        <f>SUM(J144:J147)</f>
        <v>195929534</v>
      </c>
      <c r="K148" s="42"/>
      <c r="L148" s="47"/>
    </row>
    <row r="149" spans="1:12" ht="15.5" x14ac:dyDescent="0.35">
      <c r="A149" s="1"/>
      <c r="B149" s="11"/>
      <c r="C149" s="1"/>
      <c r="D149" s="1"/>
      <c r="E149" s="58"/>
      <c r="F149" s="1"/>
      <c r="G149" s="58"/>
      <c r="H149" s="1"/>
      <c r="I149" s="58"/>
      <c r="J149" s="1"/>
      <c r="L149" s="47"/>
    </row>
    <row r="150" spans="1:12" ht="15.5" hidden="1" x14ac:dyDescent="0.35">
      <c r="A150" s="1"/>
      <c r="B150" s="43" t="s">
        <v>57</v>
      </c>
      <c r="C150" s="44"/>
      <c r="D150" s="44"/>
      <c r="E150" s="58"/>
      <c r="F150" s="44"/>
      <c r="G150" s="58"/>
      <c r="H150" s="44"/>
      <c r="I150" s="58"/>
      <c r="J150" s="10"/>
      <c r="K150" s="20"/>
      <c r="L150" s="47"/>
    </row>
    <row r="151" spans="1:12" ht="15.5" hidden="1" x14ac:dyDescent="0.35">
      <c r="A151" s="1">
        <v>6100</v>
      </c>
      <c r="B151" s="23" t="s">
        <v>16</v>
      </c>
      <c r="C151" s="44"/>
      <c r="D151" s="26">
        <v>0</v>
      </c>
      <c r="E151" s="58"/>
      <c r="F151" s="26">
        <v>0</v>
      </c>
      <c r="G151" s="58"/>
      <c r="H151" s="26">
        <v>0</v>
      </c>
      <c r="I151" s="58"/>
      <c r="J151" s="26">
        <f>SUM(D151:H151)</f>
        <v>0</v>
      </c>
      <c r="K151" s="28"/>
      <c r="L151" s="47"/>
    </row>
    <row r="152" spans="1:12" ht="15.5" hidden="1" x14ac:dyDescent="0.35">
      <c r="A152" s="1">
        <v>6300</v>
      </c>
      <c r="B152" s="23" t="s">
        <v>18</v>
      </c>
      <c r="C152" s="26"/>
      <c r="D152" s="29">
        <v>0</v>
      </c>
      <c r="E152" s="33"/>
      <c r="F152" s="29">
        <v>0</v>
      </c>
      <c r="G152" s="33"/>
      <c r="H152" s="29">
        <v>0</v>
      </c>
      <c r="I152" s="33"/>
      <c r="J152" s="31">
        <f>SUM(D152:H152)</f>
        <v>0</v>
      </c>
      <c r="K152" s="32"/>
      <c r="L152" s="47"/>
    </row>
    <row r="153" spans="1:12" ht="15.5" hidden="1" x14ac:dyDescent="0.35">
      <c r="A153" s="1">
        <v>6600</v>
      </c>
      <c r="B153" s="23" t="s">
        <v>20</v>
      </c>
      <c r="C153" s="29"/>
      <c r="D153" s="56">
        <v>0</v>
      </c>
      <c r="E153" s="33"/>
      <c r="F153" s="56">
        <v>0</v>
      </c>
      <c r="G153" s="33"/>
      <c r="H153" s="56">
        <v>0</v>
      </c>
      <c r="I153" s="33"/>
      <c r="J153" s="31">
        <f>SUM(D153:H153)</f>
        <v>0</v>
      </c>
      <c r="K153" s="47"/>
      <c r="L153" s="47"/>
    </row>
    <row r="154" spans="1:12" ht="15.5" hidden="1" x14ac:dyDescent="0.35">
      <c r="A154" s="1"/>
      <c r="B154" s="11" t="s">
        <v>58</v>
      </c>
      <c r="C154" s="27"/>
      <c r="D154" s="48">
        <v>0</v>
      </c>
      <c r="E154" s="57"/>
      <c r="F154" s="48">
        <v>0</v>
      </c>
      <c r="G154" s="57"/>
      <c r="H154" s="48">
        <v>0</v>
      </c>
      <c r="I154" s="57"/>
      <c r="J154" s="48">
        <f>SUM(J151:J153)</f>
        <v>0</v>
      </c>
      <c r="K154" s="42"/>
      <c r="L154" s="47"/>
    </row>
    <row r="155" spans="1:12" ht="15.5" hidden="1" x14ac:dyDescent="0.35">
      <c r="A155" s="1"/>
      <c r="B155" s="11"/>
      <c r="C155" s="1"/>
      <c r="D155" s="1"/>
      <c r="E155" s="58"/>
      <c r="F155" s="1"/>
      <c r="G155" s="58"/>
      <c r="H155" s="1"/>
      <c r="I155" s="58"/>
      <c r="J155" s="11"/>
      <c r="K155" s="13"/>
      <c r="L155" s="47"/>
    </row>
    <row r="156" spans="1:12" ht="15.5" x14ac:dyDescent="0.35">
      <c r="A156" s="1"/>
      <c r="B156" s="43" t="s">
        <v>59</v>
      </c>
      <c r="C156" s="1"/>
      <c r="D156" s="26"/>
      <c r="E156" s="58"/>
      <c r="F156" s="26"/>
      <c r="G156" s="58"/>
      <c r="H156" s="26"/>
      <c r="I156" s="58"/>
      <c r="J156" s="11"/>
      <c r="K156" s="13"/>
      <c r="L156" s="47"/>
    </row>
    <row r="157" spans="1:12" ht="15.5" x14ac:dyDescent="0.35">
      <c r="A157" s="1">
        <v>6200</v>
      </c>
      <c r="B157" s="23" t="s">
        <v>17</v>
      </c>
      <c r="C157" s="1"/>
      <c r="D157" s="26">
        <v>35000</v>
      </c>
      <c r="E157" s="33"/>
      <c r="F157" s="26">
        <v>0</v>
      </c>
      <c r="G157" s="33"/>
      <c r="H157" s="26">
        <v>0</v>
      </c>
      <c r="I157" s="33"/>
      <c r="J157" s="26">
        <f>SUM(D157:H157)</f>
        <v>35000</v>
      </c>
      <c r="K157" s="28"/>
      <c r="L157" s="47"/>
    </row>
    <row r="158" spans="1:12" ht="15.5" x14ac:dyDescent="0.35">
      <c r="A158" s="1"/>
      <c r="B158" s="11" t="s">
        <v>60</v>
      </c>
      <c r="C158" s="1"/>
      <c r="D158" s="48">
        <f>SUM(D157)</f>
        <v>35000</v>
      </c>
      <c r="E158" s="57"/>
      <c r="F158" s="48">
        <v>0</v>
      </c>
      <c r="G158" s="57"/>
      <c r="H158" s="48">
        <v>0</v>
      </c>
      <c r="I158" s="57"/>
      <c r="J158" s="48">
        <f>SUM(J155:J157)</f>
        <v>35000</v>
      </c>
      <c r="K158" s="42"/>
      <c r="L158" s="47"/>
    </row>
    <row r="159" spans="1:12" ht="15.5" x14ac:dyDescent="0.35">
      <c r="A159" s="1"/>
      <c r="B159" s="11"/>
      <c r="C159" s="1"/>
      <c r="D159" s="1"/>
      <c r="E159" s="58"/>
      <c r="F159" s="1"/>
      <c r="G159" s="58"/>
      <c r="H159" s="1"/>
      <c r="I159" s="58"/>
      <c r="J159" s="11"/>
      <c r="K159" s="13"/>
      <c r="L159" s="47"/>
    </row>
    <row r="160" spans="1:12" ht="15.5" x14ac:dyDescent="0.35">
      <c r="A160" s="1"/>
      <c r="B160" s="43" t="s">
        <v>61</v>
      </c>
      <c r="C160" s="1"/>
      <c r="D160" s="26"/>
      <c r="E160" s="58"/>
      <c r="F160" s="26"/>
      <c r="G160" s="58"/>
      <c r="H160" s="26"/>
      <c r="I160" s="58"/>
      <c r="J160" s="11"/>
      <c r="K160" s="13"/>
      <c r="L160" s="47"/>
    </row>
    <row r="161" spans="1:12" ht="15.5" x14ac:dyDescent="0.35">
      <c r="A161" s="1">
        <v>6400</v>
      </c>
      <c r="B161" s="23" t="s">
        <v>19</v>
      </c>
      <c r="C161" s="1"/>
      <c r="D161" s="26">
        <v>55000</v>
      </c>
      <c r="E161" s="33"/>
      <c r="F161" s="26">
        <v>0</v>
      </c>
      <c r="G161" s="33"/>
      <c r="H161" s="26">
        <v>0</v>
      </c>
      <c r="I161" s="33"/>
      <c r="J161" s="26">
        <f>SUM(D161:H161)</f>
        <v>55000</v>
      </c>
      <c r="K161" s="28"/>
      <c r="L161" s="47"/>
    </row>
    <row r="162" spans="1:12" ht="15.5" x14ac:dyDescent="0.35">
      <c r="A162" s="1"/>
      <c r="B162" s="11" t="s">
        <v>62</v>
      </c>
      <c r="C162" s="1"/>
      <c r="D162" s="48">
        <f>SUM(D159:D161)</f>
        <v>55000</v>
      </c>
      <c r="E162" s="57"/>
      <c r="F162" s="48">
        <v>0</v>
      </c>
      <c r="G162" s="57"/>
      <c r="H162" s="48">
        <v>0</v>
      </c>
      <c r="I162" s="57"/>
      <c r="J162" s="48">
        <f>SUM(J159:J161)</f>
        <v>55000</v>
      </c>
      <c r="K162" s="42"/>
      <c r="L162" s="47"/>
    </row>
    <row r="163" spans="1:12" ht="15.5" x14ac:dyDescent="0.35">
      <c r="A163" s="1"/>
      <c r="B163" s="11"/>
      <c r="C163" s="1"/>
      <c r="D163" s="27"/>
      <c r="E163" s="57"/>
      <c r="F163" s="27"/>
      <c r="G163" s="57"/>
      <c r="H163" s="27"/>
      <c r="I163" s="57"/>
      <c r="J163" s="27"/>
      <c r="K163" s="42"/>
      <c r="L163" s="47"/>
    </row>
    <row r="164" spans="1:12" ht="15.5" x14ac:dyDescent="0.35">
      <c r="A164" s="1"/>
      <c r="B164" s="43" t="s">
        <v>63</v>
      </c>
      <c r="C164" s="44"/>
      <c r="D164" s="44"/>
      <c r="E164" s="58"/>
      <c r="F164" s="44"/>
      <c r="G164" s="58"/>
      <c r="H164" s="44"/>
      <c r="I164" s="58"/>
      <c r="J164" s="10"/>
      <c r="K164" s="20"/>
      <c r="L164" s="47"/>
    </row>
    <row r="165" spans="1:12" ht="15.5" x14ac:dyDescent="0.35">
      <c r="A165" s="1">
        <v>6200</v>
      </c>
      <c r="B165" s="23" t="s">
        <v>17</v>
      </c>
      <c r="C165" s="26"/>
      <c r="D165" s="26">
        <v>30000</v>
      </c>
      <c r="E165" s="57"/>
      <c r="F165" s="26">
        <v>0</v>
      </c>
      <c r="G165" s="57"/>
      <c r="H165" s="26">
        <v>0</v>
      </c>
      <c r="I165" s="57"/>
      <c r="J165" s="26">
        <f>SUM(D165:H165)</f>
        <v>30000</v>
      </c>
      <c r="K165" s="28"/>
      <c r="L165" s="47"/>
    </row>
    <row r="166" spans="1:12" ht="15.5" x14ac:dyDescent="0.35">
      <c r="A166" s="1"/>
      <c r="B166" s="11" t="s">
        <v>64</v>
      </c>
      <c r="C166" s="27"/>
      <c r="D166" s="68">
        <f>SUM(D165:D165)</f>
        <v>30000</v>
      </c>
      <c r="E166" s="57"/>
      <c r="F166" s="68">
        <v>0</v>
      </c>
      <c r="G166" s="57"/>
      <c r="H166" s="68">
        <v>0</v>
      </c>
      <c r="I166" s="57"/>
      <c r="J166" s="68">
        <f>SUM(J165:J165)</f>
        <v>30000</v>
      </c>
      <c r="K166" s="42"/>
      <c r="L166" s="47"/>
    </row>
    <row r="167" spans="1:12" ht="15.5" x14ac:dyDescent="0.35">
      <c r="A167" s="1"/>
      <c r="B167" s="11"/>
      <c r="C167" s="60"/>
      <c r="D167" s="60"/>
      <c r="E167" s="58"/>
      <c r="F167" s="60"/>
      <c r="G167" s="58"/>
      <c r="H167" s="60"/>
      <c r="I167" s="58"/>
      <c r="J167" s="30"/>
      <c r="K167" s="69"/>
      <c r="L167" s="47"/>
    </row>
    <row r="168" spans="1:12" ht="15.5" x14ac:dyDescent="0.35">
      <c r="A168" s="1"/>
      <c r="B168" s="43" t="s">
        <v>65</v>
      </c>
      <c r="C168" s="60"/>
      <c r="D168" s="60"/>
      <c r="E168" s="58"/>
      <c r="F168" s="60"/>
      <c r="G168" s="58"/>
      <c r="H168" s="60"/>
      <c r="I168" s="58"/>
      <c r="J168" s="30"/>
      <c r="K168" s="69"/>
      <c r="L168" s="47"/>
    </row>
    <row r="169" spans="1:12" ht="15.5" x14ac:dyDescent="0.35">
      <c r="A169" s="1">
        <v>6200</v>
      </c>
      <c r="B169" s="23" t="s">
        <v>17</v>
      </c>
      <c r="C169" s="27"/>
      <c r="D169" s="26">
        <v>5180000</v>
      </c>
      <c r="E169" s="57"/>
      <c r="F169" s="26">
        <v>0</v>
      </c>
      <c r="G169" s="57"/>
      <c r="H169" s="26">
        <v>0</v>
      </c>
      <c r="I169" s="57"/>
      <c r="J169" s="26">
        <f>SUM(D169:H169)</f>
        <v>5180000</v>
      </c>
      <c r="K169" s="28"/>
      <c r="L169" s="47"/>
    </row>
    <row r="170" spans="1:12" ht="15.5" x14ac:dyDescent="0.35">
      <c r="A170" s="1"/>
      <c r="B170" s="11" t="s">
        <v>66</v>
      </c>
      <c r="C170" s="27"/>
      <c r="D170" s="68">
        <f>SUM(D169)</f>
        <v>5180000</v>
      </c>
      <c r="E170" s="70"/>
      <c r="F170" s="68">
        <v>0</v>
      </c>
      <c r="G170" s="70"/>
      <c r="H170" s="68">
        <v>0</v>
      </c>
      <c r="I170" s="70"/>
      <c r="J170" s="68">
        <f>SUM(J169)</f>
        <v>5180000</v>
      </c>
      <c r="K170" s="42"/>
      <c r="L170" s="47"/>
    </row>
    <row r="171" spans="1:12" ht="15.5" x14ac:dyDescent="0.35">
      <c r="A171" s="1"/>
      <c r="B171" s="11"/>
      <c r="C171" s="11"/>
      <c r="D171" s="11"/>
      <c r="E171" s="58"/>
      <c r="F171" s="11"/>
      <c r="G171" s="58"/>
      <c r="H171" s="11"/>
      <c r="I171" s="58"/>
      <c r="J171" s="11"/>
      <c r="K171" s="13"/>
      <c r="L171" s="47"/>
    </row>
    <row r="172" spans="1:12" ht="15.5" x14ac:dyDescent="0.35">
      <c r="A172" s="1"/>
      <c r="B172" s="38" t="s">
        <v>67</v>
      </c>
      <c r="C172" s="71"/>
      <c r="D172" s="71">
        <f>+D21+D29+D37+D45+D53+D61+D77+D85+D101+D109+D117+D125+D133+D141+D148+D166+D69+D154+D170+D162+D158+D93</f>
        <v>559097884.20650017</v>
      </c>
      <c r="E172" s="71"/>
      <c r="F172" s="71">
        <f>+F21+F29+F37+F45+F53+F61+F77+F85+F101+F109+F117+F125+F133+F141+F148+F166+F69+F154+F170+F162+F158+F93</f>
        <v>195429534</v>
      </c>
      <c r="G172" s="71"/>
      <c r="H172" s="71">
        <f>+H21+H29+H37+H45+H53+H61+H77+H85+H101+H109+H117+H125+H133+H141+H148+H166+H69+H154+H170+H162+H158+H93</f>
        <v>30928809</v>
      </c>
      <c r="I172" s="71"/>
      <c r="J172" s="71">
        <f>+J21+J29+J37+J45+J53+J61+J77+J85+J101+J109+J117+J125+J133+J141+J148+J166+J69+J154+J170+J162+J158+J93</f>
        <v>785456227.20650017</v>
      </c>
      <c r="K172" s="72"/>
      <c r="L172" s="47"/>
    </row>
    <row r="173" spans="1:12" ht="15.5" x14ac:dyDescent="0.35">
      <c r="A173" s="1"/>
      <c r="B173" s="11"/>
      <c r="C173" s="73"/>
      <c r="D173" s="73"/>
      <c r="E173" s="58"/>
      <c r="F173" s="73"/>
      <c r="G173" s="58"/>
      <c r="H173" s="73"/>
      <c r="I173" s="58"/>
      <c r="J173" s="73"/>
      <c r="K173" s="74"/>
      <c r="L173" s="47"/>
    </row>
    <row r="174" spans="1:12" ht="15.5" x14ac:dyDescent="0.35">
      <c r="A174" s="1"/>
      <c r="B174" s="43" t="s">
        <v>68</v>
      </c>
      <c r="C174" s="10"/>
      <c r="D174" s="10"/>
      <c r="E174" s="58"/>
      <c r="F174" s="10"/>
      <c r="G174" s="58"/>
      <c r="H174" s="10"/>
      <c r="I174" s="58"/>
      <c r="J174" s="10"/>
      <c r="K174" s="20"/>
      <c r="L174" s="47"/>
    </row>
    <row r="175" spans="1:12" ht="15.5" x14ac:dyDescent="0.35">
      <c r="A175" s="1">
        <v>6200</v>
      </c>
      <c r="B175" s="23" t="s">
        <v>69</v>
      </c>
      <c r="C175" s="26"/>
      <c r="D175" s="26">
        <v>132542743</v>
      </c>
      <c r="E175" s="58"/>
      <c r="F175" s="26">
        <v>0</v>
      </c>
      <c r="G175" s="58"/>
      <c r="H175" s="26">
        <v>0</v>
      </c>
      <c r="I175" s="57"/>
      <c r="J175" s="26">
        <f>SUM(D175:H175)</f>
        <v>132542743</v>
      </c>
      <c r="K175" s="46"/>
      <c r="L175" s="47"/>
    </row>
    <row r="176" spans="1:12" ht="15.5" x14ac:dyDescent="0.35">
      <c r="A176" s="1"/>
      <c r="B176" s="35"/>
      <c r="C176" s="26"/>
      <c r="D176" s="26"/>
      <c r="E176" s="57"/>
      <c r="F176" s="26"/>
      <c r="G176" s="57"/>
      <c r="H176" s="26"/>
      <c r="I176" s="57"/>
      <c r="J176" s="45"/>
      <c r="K176" s="46"/>
      <c r="L176" s="47"/>
    </row>
    <row r="177" spans="1:12" ht="15.5" x14ac:dyDescent="0.35">
      <c r="A177" s="1"/>
      <c r="B177" s="38" t="s">
        <v>70</v>
      </c>
      <c r="C177" s="75"/>
      <c r="D177" s="71">
        <f>+D172+SUM(D175:D176)+1</f>
        <v>691640628.20650017</v>
      </c>
      <c r="E177" s="71"/>
      <c r="F177" s="71">
        <f>+F172+SUM(F175:F176)</f>
        <v>195429534</v>
      </c>
      <c r="G177" s="76"/>
      <c r="H177" s="71">
        <f>+H172+SUM(H175:H176)</f>
        <v>30928809</v>
      </c>
      <c r="I177" s="76"/>
      <c r="J177" s="77">
        <f>+J172+SUM(J175:J176)+1</f>
        <v>917998971.20650017</v>
      </c>
      <c r="K177" s="72"/>
      <c r="L177" s="47"/>
    </row>
    <row r="178" spans="1:12" ht="15.5" x14ac:dyDescent="0.35">
      <c r="A178" s="1"/>
      <c r="B178" s="78"/>
      <c r="C178" s="78"/>
      <c r="D178" s="78"/>
      <c r="E178" s="58"/>
      <c r="F178" s="78"/>
      <c r="G178" s="58"/>
      <c r="H178" s="78"/>
      <c r="I178" s="58"/>
      <c r="J178" s="79"/>
      <c r="K178" s="80"/>
      <c r="L178" s="47"/>
    </row>
    <row r="179" spans="1:12" ht="15.5" x14ac:dyDescent="0.35">
      <c r="A179" s="1"/>
      <c r="B179" s="81" t="s">
        <v>71</v>
      </c>
      <c r="C179" s="78"/>
      <c r="D179" s="78"/>
      <c r="E179" s="58"/>
      <c r="F179" s="78"/>
      <c r="G179" s="58"/>
      <c r="H179" s="78"/>
      <c r="I179" s="58"/>
      <c r="J179" s="79"/>
      <c r="K179" s="80"/>
      <c r="L179" s="47"/>
    </row>
    <row r="180" spans="1:12" ht="15.5" x14ac:dyDescent="0.35">
      <c r="A180" s="1"/>
      <c r="B180" s="78" t="s">
        <v>72</v>
      </c>
      <c r="C180" s="26"/>
      <c r="D180" s="26">
        <v>0</v>
      </c>
      <c r="E180" s="57"/>
      <c r="F180" s="26">
        <v>0</v>
      </c>
      <c r="G180" s="57"/>
      <c r="H180" s="26">
        <v>0</v>
      </c>
      <c r="I180" s="57"/>
      <c r="J180" s="45">
        <f>SUM(D180:H180)</f>
        <v>0</v>
      </c>
      <c r="K180" s="46"/>
      <c r="L180" s="47"/>
    </row>
    <row r="181" spans="1:12" ht="15.5" x14ac:dyDescent="0.35">
      <c r="A181" s="1"/>
      <c r="B181" s="78" t="s">
        <v>73</v>
      </c>
      <c r="C181" s="26"/>
      <c r="D181" s="29">
        <v>15000000</v>
      </c>
      <c r="E181" s="57"/>
      <c r="F181" s="29">
        <v>0</v>
      </c>
      <c r="G181" s="57"/>
      <c r="H181" s="29">
        <v>0</v>
      </c>
      <c r="I181" s="57"/>
      <c r="J181" s="31">
        <f>SUM(D181:H181)</f>
        <v>15000000</v>
      </c>
      <c r="K181" s="55"/>
      <c r="L181" s="47"/>
    </row>
    <row r="182" spans="1:12" ht="15.5" x14ac:dyDescent="0.35">
      <c r="A182" s="1"/>
      <c r="B182" s="78" t="s">
        <v>74</v>
      </c>
      <c r="C182" s="30"/>
      <c r="D182" s="82">
        <v>-2800000</v>
      </c>
      <c r="E182" s="33"/>
      <c r="F182" s="82">
        <v>0</v>
      </c>
      <c r="G182" s="33"/>
      <c r="H182" s="82">
        <v>0</v>
      </c>
      <c r="I182" s="33"/>
      <c r="J182" s="82">
        <f>SUM(D182:H182)</f>
        <v>-2800000</v>
      </c>
      <c r="K182" s="34"/>
      <c r="L182" s="47"/>
    </row>
    <row r="183" spans="1:12" ht="15.5" x14ac:dyDescent="0.35">
      <c r="A183" s="1"/>
      <c r="B183" s="78"/>
      <c r="C183" s="29"/>
      <c r="D183" s="29"/>
      <c r="E183" s="58"/>
      <c r="F183" s="29"/>
      <c r="G183" s="58"/>
      <c r="H183" s="29"/>
      <c r="I183" s="58"/>
      <c r="J183" s="33"/>
      <c r="K183" s="34"/>
      <c r="L183" s="47"/>
    </row>
    <row r="184" spans="1:12" ht="15.5" x14ac:dyDescent="0.35">
      <c r="A184" s="1"/>
      <c r="B184" s="81" t="s">
        <v>75</v>
      </c>
      <c r="C184" s="26"/>
      <c r="D184" s="83">
        <f>SUM(D180:D182)</f>
        <v>12200000</v>
      </c>
      <c r="E184" s="57"/>
      <c r="F184" s="83">
        <f>SUM(F180:F182)</f>
        <v>0</v>
      </c>
      <c r="G184" s="57"/>
      <c r="H184" s="83">
        <f>SUM(H180:H182)</f>
        <v>0</v>
      </c>
      <c r="I184" s="57"/>
      <c r="J184" s="83">
        <f>SUM(J180:J182)</f>
        <v>12200000</v>
      </c>
      <c r="K184" s="42"/>
      <c r="L184" s="47"/>
    </row>
    <row r="185" spans="1:12" ht="15.5" x14ac:dyDescent="0.35">
      <c r="A185" s="1"/>
      <c r="B185" s="1"/>
      <c r="C185" s="10"/>
      <c r="D185" s="84"/>
      <c r="E185" s="58"/>
      <c r="F185" s="84"/>
      <c r="G185" s="58"/>
      <c r="H185" s="84"/>
      <c r="I185" s="58"/>
      <c r="J185" s="51"/>
      <c r="K185" s="52"/>
      <c r="L185" s="47"/>
    </row>
    <row r="186" spans="1:12" ht="15.5" x14ac:dyDescent="0.35">
      <c r="A186" s="1"/>
      <c r="B186" s="35" t="s">
        <v>76</v>
      </c>
      <c r="C186" s="10"/>
      <c r="D186" s="85"/>
      <c r="E186" s="58"/>
      <c r="F186" s="85"/>
      <c r="G186" s="58"/>
      <c r="H186" s="85"/>
      <c r="I186" s="58"/>
      <c r="J186" s="86"/>
      <c r="K186" s="87"/>
      <c r="L186" s="47"/>
    </row>
    <row r="187" spans="1:12" ht="16" thickBot="1" x14ac:dyDescent="0.4">
      <c r="A187" s="1"/>
      <c r="B187" s="35" t="s">
        <v>77</v>
      </c>
      <c r="C187" s="88"/>
      <c r="D187" s="89">
        <f>+D13-D177+D184</f>
        <v>-44800000.206500173</v>
      </c>
      <c r="E187" s="57"/>
      <c r="F187" s="89">
        <f>+F13-F177+F184</f>
        <v>0</v>
      </c>
      <c r="G187" s="57"/>
      <c r="H187" s="89">
        <f>+H13-H177+H184</f>
        <v>0</v>
      </c>
      <c r="I187" s="57"/>
      <c r="J187" s="89">
        <f>+J13-J177+J184</f>
        <v>-44800000.206500173</v>
      </c>
      <c r="K187" s="72"/>
      <c r="L187" s="47"/>
    </row>
    <row r="188" spans="1:12" ht="16" thickTop="1" x14ac:dyDescent="0.35">
      <c r="A188" s="1"/>
      <c r="B188" s="1"/>
      <c r="C188" s="10"/>
      <c r="D188" s="10"/>
      <c r="E188" s="58"/>
      <c r="F188" s="10"/>
      <c r="G188" s="58"/>
      <c r="H188" s="10"/>
      <c r="I188" s="58"/>
      <c r="J188" s="51"/>
      <c r="K188" s="52"/>
      <c r="L188" s="47"/>
    </row>
    <row r="189" spans="1:12" ht="15.5" x14ac:dyDescent="0.35">
      <c r="A189" s="1"/>
      <c r="B189" s="35" t="s">
        <v>78</v>
      </c>
      <c r="C189" s="26"/>
      <c r="D189" s="26">
        <v>242199468</v>
      </c>
      <c r="E189" s="26"/>
      <c r="F189" s="26">
        <v>52701671</v>
      </c>
      <c r="G189" s="57"/>
      <c r="H189" s="26">
        <v>13472230</v>
      </c>
      <c r="I189" s="58"/>
      <c r="J189" s="94">
        <f>SUM(D189:H189)</f>
        <v>308373369</v>
      </c>
      <c r="K189" s="90"/>
      <c r="L189" s="47"/>
    </row>
    <row r="190" spans="1:12" ht="15.5" x14ac:dyDescent="0.35">
      <c r="A190" s="1"/>
      <c r="B190" s="35"/>
      <c r="C190" s="26"/>
      <c r="D190" s="26"/>
      <c r="E190" s="57"/>
      <c r="F190" s="26"/>
      <c r="G190" s="57"/>
      <c r="H190" s="26"/>
      <c r="I190" s="58"/>
      <c r="J190" s="92"/>
      <c r="K190" s="93"/>
      <c r="L190" s="47"/>
    </row>
    <row r="191" spans="1:12" ht="16" thickBot="1" x14ac:dyDescent="0.4">
      <c r="A191" s="1"/>
      <c r="B191" s="35" t="s">
        <v>79</v>
      </c>
      <c r="C191" s="26"/>
      <c r="D191" s="94">
        <f>+D189+D187</f>
        <v>197399467.79349983</v>
      </c>
      <c r="E191" s="57"/>
      <c r="F191" s="106">
        <f>+F189+F187</f>
        <v>52701671</v>
      </c>
      <c r="G191" s="57"/>
      <c r="H191" s="94">
        <f>+H189+H187</f>
        <v>13472230</v>
      </c>
      <c r="I191" s="58"/>
      <c r="J191" s="106">
        <f>SUM(D191:H191)</f>
        <v>263573368.79349983</v>
      </c>
      <c r="K191" s="93"/>
      <c r="L191" s="47"/>
    </row>
    <row r="192" spans="1:12" ht="30.4" customHeight="1" thickTop="1" x14ac:dyDescent="0.35">
      <c r="B192" s="20"/>
      <c r="C192" s="95"/>
      <c r="D192" s="96"/>
      <c r="F192" s="95"/>
      <c r="H192" s="98"/>
      <c r="J192" s="93"/>
      <c r="K192" s="93"/>
      <c r="L192" s="47"/>
    </row>
    <row r="193" spans="1:27" ht="30.4" customHeight="1" x14ac:dyDescent="0.35">
      <c r="C193" s="99"/>
      <c r="D193" s="100"/>
      <c r="F193" s="99"/>
      <c r="H193" s="99"/>
      <c r="J193" s="99"/>
      <c r="K193" s="99"/>
      <c r="L193" s="47"/>
    </row>
    <row r="194" spans="1:27" ht="30.4" customHeight="1" x14ac:dyDescent="0.35">
      <c r="D194" s="101"/>
      <c r="F194" s="91"/>
      <c r="H194" s="47"/>
      <c r="L194" s="102"/>
    </row>
    <row r="195" spans="1:27" ht="30.4" customHeight="1" x14ac:dyDescent="0.35">
      <c r="H195" s="104"/>
    </row>
    <row r="196" spans="1:27" s="3" customFormat="1" ht="30.4" customHeight="1" x14ac:dyDescent="0.35">
      <c r="A196" s="4"/>
      <c r="B196" s="4"/>
      <c r="C196" s="4"/>
      <c r="D196" s="103"/>
      <c r="E196" s="97"/>
      <c r="F196" s="91"/>
      <c r="G196" s="97"/>
      <c r="H196" s="104"/>
      <c r="I196" s="9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s="3" customFormat="1" ht="30.4" customHeight="1" x14ac:dyDescent="0.35">
      <c r="A197" s="4"/>
      <c r="B197" s="4"/>
      <c r="C197" s="4"/>
      <c r="D197" s="105"/>
      <c r="E197" s="97"/>
      <c r="F197" s="4"/>
      <c r="G197" s="97"/>
      <c r="H197" s="104"/>
      <c r="I197" s="9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s="3" customFormat="1" ht="30.4" customHeight="1" x14ac:dyDescent="0.35">
      <c r="A198" s="4"/>
      <c r="B198" s="4"/>
      <c r="C198" s="4"/>
      <c r="D198" s="103"/>
      <c r="E198" s="97"/>
      <c r="F198" s="4"/>
      <c r="G198" s="97"/>
      <c r="H198" s="4"/>
      <c r="I198" s="9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s="3" customFormat="1" ht="30.4" customHeight="1" x14ac:dyDescent="0.35">
      <c r="A199" s="4"/>
      <c r="B199" s="4"/>
      <c r="C199" s="4"/>
      <c r="D199" s="103"/>
      <c r="E199" s="97"/>
      <c r="F199" s="4"/>
      <c r="G199" s="97"/>
      <c r="H199" s="4"/>
      <c r="I199" s="9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s="3" customFormat="1" ht="30.4" customHeight="1" x14ac:dyDescent="0.35">
      <c r="A200" s="4"/>
      <c r="B200" s="4"/>
      <c r="C200" s="4"/>
      <c r="D200" s="103"/>
      <c r="E200" s="97"/>
      <c r="F200" s="4"/>
      <c r="G200" s="97"/>
      <c r="H200" s="4"/>
      <c r="I200" s="9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s="3" customFormat="1" ht="30.4" customHeight="1" x14ac:dyDescent="0.35">
      <c r="A201" s="4"/>
      <c r="B201" s="4"/>
      <c r="C201" s="4"/>
      <c r="D201" s="103"/>
      <c r="E201" s="97"/>
      <c r="F201" s="4"/>
      <c r="G201" s="97"/>
      <c r="H201" s="4"/>
      <c r="I201" s="9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s="3" customFormat="1" ht="30.4" customHeight="1" x14ac:dyDescent="0.35">
      <c r="A202" s="4"/>
      <c r="B202" s="4"/>
      <c r="C202" s="4"/>
      <c r="D202" s="103"/>
      <c r="E202" s="97"/>
      <c r="F202" s="4"/>
      <c r="G202" s="97"/>
      <c r="H202" s="4"/>
      <c r="I202" s="9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</sheetData>
  <mergeCells count="3">
    <mergeCell ref="B1:J1"/>
    <mergeCell ref="B2:J2"/>
    <mergeCell ref="B3:J3"/>
  </mergeCells>
  <pageMargins left="0.25" right="0.25" top="0.63" bottom="0.75" header="0.3" footer="0.3"/>
  <pageSetup scale="3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Combined </vt:lpstr>
      <vt:lpstr>'Combined '!Print_Titles</vt:lpstr>
    </vt:vector>
  </TitlesOfParts>
  <Manager/>
  <Company>Plano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Sherra McGaha</dc:creator>
  <cp:keywords/>
  <dc:description/>
  <cp:lastModifiedBy>Catherine Humphrey</cp:lastModifiedBy>
  <cp:revision/>
  <dcterms:created xsi:type="dcterms:W3CDTF">2023-08-30T21:27:50Z</dcterms:created>
  <dcterms:modified xsi:type="dcterms:W3CDTF">2026-06-24T19:29:38Z</dcterms:modified>
  <cp:category/>
  <cp:contentStatus/>
</cp:coreProperties>
</file>