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OME\SHAWNA\Payroll Stuff\Salary Schedules\Misc Other\"/>
    </mc:Choice>
  </mc:AlternateContent>
  <xr:revisionPtr revIDLastSave="0" documentId="8_{C7E15F26-0B61-4A1D-9716-1378674FB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D10" i="1" s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C9" i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C8" i="1"/>
  <c r="D8" i="1" s="1"/>
  <c r="E8" i="1" s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C7" i="1"/>
  <c r="C6" i="1"/>
  <c r="D6" i="1" s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C5" i="1"/>
  <c r="C4" i="1"/>
  <c r="C3" i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E11" i="1"/>
  <c r="F11" i="1" s="1"/>
  <c r="G11" i="1" s="1"/>
  <c r="H11" i="1" s="1"/>
  <c r="I11" i="1" s="1"/>
  <c r="J11" i="1" s="1"/>
  <c r="K11" i="1" s="1"/>
  <c r="L11" i="1" s="1"/>
  <c r="M11" i="1" s="1"/>
  <c r="N11" i="1" s="1"/>
  <c r="O11" i="1" s="1"/>
  <c r="P11" i="1" s="1"/>
  <c r="Q11" i="1" s="1"/>
  <c r="D11" i="1"/>
  <c r="E7" i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D7" i="1"/>
  <c r="D5" i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D4" i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</calcChain>
</file>

<file path=xl/sharedStrings.xml><?xml version="1.0" encoding="utf-8"?>
<sst xmlns="http://schemas.openxmlformats.org/spreadsheetml/2006/main" count="32" uniqueCount="27">
  <si>
    <t>1 (Base)</t>
  </si>
  <si>
    <t>District Treasurer/Mgr</t>
  </si>
  <si>
    <t>District Clerk</t>
  </si>
  <si>
    <t>Technology</t>
  </si>
  <si>
    <t>Transportation Supv</t>
  </si>
  <si>
    <t>Maintenance Supv</t>
  </si>
  <si>
    <t>Food Service Supv</t>
  </si>
  <si>
    <t>Secretaries</t>
  </si>
  <si>
    <t>Custodian/Maitenance(FullTime w/benefits)</t>
  </si>
  <si>
    <t>Behavior Interventionist</t>
  </si>
  <si>
    <t xml:space="preserve">Business Manager, District Clerk, Technology, Tranportation, Maintenance salaries are $19.30 starting hourly salary. </t>
  </si>
  <si>
    <t>10 hours a day 4 weeks a month is 40 hours a month.</t>
  </si>
  <si>
    <t>Works 52 weeks a year (12 months)</t>
  </si>
  <si>
    <t>40 hours a week * 52 weeks a year is 2,080 hours per year</t>
  </si>
  <si>
    <t>Food Service salaries are $17 starting hourly salary</t>
  </si>
  <si>
    <t>Works 40 weeks a year (10 months)</t>
  </si>
  <si>
    <t>40 hours a week * 40 weeks a year is 1,600 hours per year</t>
  </si>
  <si>
    <t>Secetaries salaries are $15 starting hourly salary</t>
  </si>
  <si>
    <t>Behavior Interventionist salaries are $18 starting hourly salary</t>
  </si>
  <si>
    <t>Works 36 weeks a year.  (9 months)</t>
  </si>
  <si>
    <t>40 hours a week * 36 weeks a year is 1,440 hours per year</t>
  </si>
  <si>
    <t>Adopted 7/1/2025</t>
  </si>
  <si>
    <t>2,080 hours per year times $20.26 = $42,145</t>
  </si>
  <si>
    <t>1440 hours per year times $18.90= $27,216</t>
  </si>
  <si>
    <t>1,600 hours per year times $17.85 = $28,560</t>
  </si>
  <si>
    <t>1,600 hours per year times $15.75 = $25,200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</si>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</sst>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i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1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1"/>
    <xf numFmtId="1" fontId="3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justify" vertical="top" wrapText="1"/>
    </xf>
    <xf numFmtId="0" fontId="10" fillId="0" borderId="0" xfId="1" applyFont="1" applyAlignment="1">
      <alignment horizontal="justify" vertical="top" wrapText="1"/>
    </xf>
    <xf numFmtId="0" fontId="9" fillId="0" borderId="0" xfId="1" applyFont="1"/>
    <xf numFmtId="0" fontId="9" fillId="0" borderId="0" xfId="1" applyFont="1" applyAlignment="1">
      <alignment horizontal="center" vertical="top" wrapText="1"/>
    </xf>
    <xf numFmtId="2" fontId="8" fillId="0" borderId="0" xfId="1" applyNumberFormat="1" applyFont="1" applyAlignment="1">
      <alignment horizontal="center" vertical="top" wrapText="1"/>
    </xf>
    <xf numFmtId="2" fontId="5" fillId="0" borderId="0" xfId="1" applyNumberFormat="1" applyFont="1"/>
    <xf numFmtId="2" fontId="4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top" wrapText="1"/>
    </xf>
    <xf numFmtId="2" fontId="9" fillId="0" borderId="0" xfId="1" applyNumberFormat="1" applyFont="1"/>
    <xf numFmtId="0" fontId="11" fillId="0" borderId="0" xfId="1" applyFont="1" applyAlignment="1">
      <alignment horizontal="justify" vertical="top" wrapText="1"/>
    </xf>
    <xf numFmtId="1" fontId="6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justify" vertical="top" wrapText="1"/>
    </xf>
    <xf numFmtId="1" fontId="8" fillId="2" borderId="1" xfId="1" applyNumberFormat="1" applyFont="1" applyFill="1" applyBorder="1" applyAlignment="1">
      <alignment horizontal="center" vertical="top" wrapText="1"/>
    </xf>
    <xf numFmtId="1" fontId="8" fillId="0" borderId="1" xfId="1" applyNumberFormat="1" applyFont="1" applyBorder="1" applyAlignment="1">
      <alignment horizontal="center" vertical="top" wrapText="1"/>
    </xf>
    <xf numFmtId="0" fontId="10" fillId="0" borderId="1" xfId="1" applyFont="1" applyBorder="1" applyAlignment="1">
      <alignment horizontal="justify" vertical="top" wrapText="1"/>
    </xf>
    <xf numFmtId="1" fontId="6" fillId="0" borderId="1" xfId="1" applyNumberFormat="1" applyFont="1" applyBorder="1" applyAlignment="1">
      <alignment horizontal="center"/>
    </xf>
    <xf numFmtId="44" fontId="10" fillId="0" borderId="1" xfId="3" applyFont="1" applyBorder="1" applyAlignment="1">
      <alignment horizontal="justify" vertical="top" wrapText="1"/>
    </xf>
    <xf numFmtId="0" fontId="10" fillId="0" borderId="2" xfId="1" applyFont="1" applyBorder="1"/>
    <xf numFmtId="0" fontId="9" fillId="0" borderId="3" xfId="1" applyFont="1" applyBorder="1"/>
    <xf numFmtId="2" fontId="1" fillId="0" borderId="3" xfId="1" applyNumberFormat="1" applyBorder="1" applyAlignment="1">
      <alignment horizontal="center"/>
    </xf>
    <xf numFmtId="2" fontId="1" fillId="0" borderId="4" xfId="1" applyNumberFormat="1" applyBorder="1" applyAlignment="1">
      <alignment horizontal="center"/>
    </xf>
    <xf numFmtId="2" fontId="1" fillId="0" borderId="0" xfId="1" applyNumberFormat="1" applyAlignment="1">
      <alignment horizontal="center"/>
    </xf>
    <xf numFmtId="0" fontId="10" fillId="0" borderId="5" xfId="1" applyFont="1" applyBorder="1"/>
    <xf numFmtId="2" fontId="1" fillId="0" borderId="6" xfId="1" applyNumberFormat="1" applyBorder="1" applyAlignment="1">
      <alignment horizontal="center"/>
    </xf>
    <xf numFmtId="2" fontId="10" fillId="0" borderId="5" xfId="1" applyNumberFormat="1" applyFont="1" applyBorder="1"/>
    <xf numFmtId="0" fontId="1" fillId="0" borderId="6" xfId="1" applyBorder="1"/>
    <xf numFmtId="0" fontId="10" fillId="0" borderId="7" xfId="1" applyFont="1" applyBorder="1"/>
    <xf numFmtId="0" fontId="11" fillId="0" borderId="8" xfId="1" applyFont="1" applyBorder="1"/>
    <xf numFmtId="0" fontId="1" fillId="0" borderId="8" xfId="1" applyBorder="1"/>
    <xf numFmtId="0" fontId="1" fillId="0" borderId="9" xfId="1" applyBorder="1"/>
    <xf numFmtId="0" fontId="11" fillId="0" borderId="3" xfId="1" applyFont="1" applyBorder="1"/>
    <xf numFmtId="0" fontId="1" fillId="0" borderId="3" xfId="1" applyBorder="1"/>
    <xf numFmtId="0" fontId="1" fillId="0" borderId="4" xfId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/>
    <xf numFmtId="0" fontId="10" fillId="0" borderId="7" xfId="1" applyFont="1" applyBorder="1" applyAlignment="1">
      <alignment horizontal="justify" vertical="top" wrapText="1"/>
    </xf>
    <xf numFmtId="0" fontId="10" fillId="0" borderId="8" xfId="1" applyFont="1" applyBorder="1" applyAlignment="1">
      <alignment horizontal="justify" vertical="top" wrapText="1"/>
    </xf>
  </cellXfs>
  <cellStyles count="4">
    <cellStyle name="Currency" xfId="3" builtinId="4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H49"/>
  <sheetViews>
    <sheetView tabSelected="1" workbookViewId="0">
      <selection activeCell="K23" sqref="K23"/>
    </sheetView>
  </sheetViews>
  <sheetFormatPr defaultRowHeight="15" x14ac:dyDescent="0.25"/>
  <cols>
    <col min="1" max="1" width="36.42578125" customWidth="1"/>
    <col min="2" max="2" width="7.42578125" customWidth="1"/>
    <col min="3" max="3" width="8.42578125" bestFit="1" customWidth="1"/>
    <col min="4" max="4" width="11.5703125" bestFit="1" customWidth="1"/>
    <col min="257" max="257" width="36.42578125" customWidth="1"/>
    <col min="258" max="258" width="7.42578125" customWidth="1"/>
    <col min="259" max="259" width="8.42578125" bestFit="1" customWidth="1"/>
    <col min="260" max="260" width="11.5703125" bestFit="1" customWidth="1"/>
    <col min="513" max="513" width="36.42578125" customWidth="1"/>
    <col min="514" max="514" width="7.42578125" customWidth="1"/>
    <col min="515" max="515" width="8.42578125" bestFit="1" customWidth="1"/>
    <col min="516" max="516" width="11.5703125" bestFit="1" customWidth="1"/>
    <col min="769" max="769" width="36.42578125" customWidth="1"/>
    <col min="770" max="770" width="7.42578125" customWidth="1"/>
    <col min="771" max="771" width="8.42578125" bestFit="1" customWidth="1"/>
    <col min="772" max="772" width="11.5703125" bestFit="1" customWidth="1"/>
    <col min="1025" max="1025" width="36.42578125" customWidth="1"/>
    <col min="1026" max="1026" width="7.42578125" customWidth="1"/>
    <col min="1027" max="1027" width="8.42578125" bestFit="1" customWidth="1"/>
    <col min="1028" max="1028" width="11.5703125" bestFit="1" customWidth="1"/>
    <col min="1281" max="1281" width="36.42578125" customWidth="1"/>
    <col min="1282" max="1282" width="7.42578125" customWidth="1"/>
    <col min="1283" max="1283" width="8.42578125" bestFit="1" customWidth="1"/>
    <col min="1284" max="1284" width="11.5703125" bestFit="1" customWidth="1"/>
    <col min="1537" max="1537" width="36.42578125" customWidth="1"/>
    <col min="1538" max="1538" width="7.42578125" customWidth="1"/>
    <col min="1539" max="1539" width="8.42578125" bestFit="1" customWidth="1"/>
    <col min="1540" max="1540" width="11.5703125" bestFit="1" customWidth="1"/>
    <col min="1793" max="1793" width="36.42578125" customWidth="1"/>
    <col min="1794" max="1794" width="7.42578125" customWidth="1"/>
    <col min="1795" max="1795" width="8.42578125" bestFit="1" customWidth="1"/>
    <col min="1796" max="1796" width="11.5703125" bestFit="1" customWidth="1"/>
    <col min="2049" max="2049" width="36.42578125" customWidth="1"/>
    <col min="2050" max="2050" width="7.42578125" customWidth="1"/>
    <col min="2051" max="2051" width="8.42578125" bestFit="1" customWidth="1"/>
    <col min="2052" max="2052" width="11.5703125" bestFit="1" customWidth="1"/>
    <col min="2305" max="2305" width="36.42578125" customWidth="1"/>
    <col min="2306" max="2306" width="7.42578125" customWidth="1"/>
    <col min="2307" max="2307" width="8.42578125" bestFit="1" customWidth="1"/>
    <col min="2308" max="2308" width="11.5703125" bestFit="1" customWidth="1"/>
    <col min="2561" max="2561" width="36.42578125" customWidth="1"/>
    <col min="2562" max="2562" width="7.42578125" customWidth="1"/>
    <col min="2563" max="2563" width="8.42578125" bestFit="1" customWidth="1"/>
    <col min="2564" max="2564" width="11.5703125" bestFit="1" customWidth="1"/>
    <col min="2817" max="2817" width="36.42578125" customWidth="1"/>
    <col min="2818" max="2818" width="7.42578125" customWidth="1"/>
    <col min="2819" max="2819" width="8.42578125" bestFit="1" customWidth="1"/>
    <col min="2820" max="2820" width="11.5703125" bestFit="1" customWidth="1"/>
    <col min="3073" max="3073" width="36.42578125" customWidth="1"/>
    <col min="3074" max="3074" width="7.42578125" customWidth="1"/>
    <col min="3075" max="3075" width="8.42578125" bestFit="1" customWidth="1"/>
    <col min="3076" max="3076" width="11.5703125" bestFit="1" customWidth="1"/>
    <col min="3329" max="3329" width="36.42578125" customWidth="1"/>
    <col min="3330" max="3330" width="7.42578125" customWidth="1"/>
    <col min="3331" max="3331" width="8.42578125" bestFit="1" customWidth="1"/>
    <col min="3332" max="3332" width="11.5703125" bestFit="1" customWidth="1"/>
    <col min="3585" max="3585" width="36.42578125" customWidth="1"/>
    <col min="3586" max="3586" width="7.42578125" customWidth="1"/>
    <col min="3587" max="3587" width="8.42578125" bestFit="1" customWidth="1"/>
    <col min="3588" max="3588" width="11.5703125" bestFit="1" customWidth="1"/>
    <col min="3841" max="3841" width="36.42578125" customWidth="1"/>
    <col min="3842" max="3842" width="7.42578125" customWidth="1"/>
    <col min="3843" max="3843" width="8.42578125" bestFit="1" customWidth="1"/>
    <col min="3844" max="3844" width="11.5703125" bestFit="1" customWidth="1"/>
    <col min="4097" max="4097" width="36.42578125" customWidth="1"/>
    <col min="4098" max="4098" width="7.42578125" customWidth="1"/>
    <col min="4099" max="4099" width="8.42578125" bestFit="1" customWidth="1"/>
    <col min="4100" max="4100" width="11.5703125" bestFit="1" customWidth="1"/>
    <col min="4353" max="4353" width="36.42578125" customWidth="1"/>
    <col min="4354" max="4354" width="7.42578125" customWidth="1"/>
    <col min="4355" max="4355" width="8.42578125" bestFit="1" customWidth="1"/>
    <col min="4356" max="4356" width="11.5703125" bestFit="1" customWidth="1"/>
    <col min="4609" max="4609" width="36.42578125" customWidth="1"/>
    <col min="4610" max="4610" width="7.42578125" customWidth="1"/>
    <col min="4611" max="4611" width="8.42578125" bestFit="1" customWidth="1"/>
    <col min="4612" max="4612" width="11.5703125" bestFit="1" customWidth="1"/>
    <col min="4865" max="4865" width="36.42578125" customWidth="1"/>
    <col min="4866" max="4866" width="7.42578125" customWidth="1"/>
    <col min="4867" max="4867" width="8.42578125" bestFit="1" customWidth="1"/>
    <col min="4868" max="4868" width="11.5703125" bestFit="1" customWidth="1"/>
    <col min="5121" max="5121" width="36.42578125" customWidth="1"/>
    <col min="5122" max="5122" width="7.42578125" customWidth="1"/>
    <col min="5123" max="5123" width="8.42578125" bestFit="1" customWidth="1"/>
    <col min="5124" max="5124" width="11.5703125" bestFit="1" customWidth="1"/>
    <col min="5377" max="5377" width="36.42578125" customWidth="1"/>
    <col min="5378" max="5378" width="7.42578125" customWidth="1"/>
    <col min="5379" max="5379" width="8.42578125" bestFit="1" customWidth="1"/>
    <col min="5380" max="5380" width="11.5703125" bestFit="1" customWidth="1"/>
    <col min="5633" max="5633" width="36.42578125" customWidth="1"/>
    <col min="5634" max="5634" width="7.42578125" customWidth="1"/>
    <col min="5635" max="5635" width="8.42578125" bestFit="1" customWidth="1"/>
    <col min="5636" max="5636" width="11.5703125" bestFit="1" customWidth="1"/>
    <col min="5889" max="5889" width="36.42578125" customWidth="1"/>
    <col min="5890" max="5890" width="7.42578125" customWidth="1"/>
    <col min="5891" max="5891" width="8.42578125" bestFit="1" customWidth="1"/>
    <col min="5892" max="5892" width="11.5703125" bestFit="1" customWidth="1"/>
    <col min="6145" max="6145" width="36.42578125" customWidth="1"/>
    <col min="6146" max="6146" width="7.42578125" customWidth="1"/>
    <col min="6147" max="6147" width="8.42578125" bestFit="1" customWidth="1"/>
    <col min="6148" max="6148" width="11.5703125" bestFit="1" customWidth="1"/>
    <col min="6401" max="6401" width="36.42578125" customWidth="1"/>
    <col min="6402" max="6402" width="7.42578125" customWidth="1"/>
    <col min="6403" max="6403" width="8.42578125" bestFit="1" customWidth="1"/>
    <col min="6404" max="6404" width="11.5703125" bestFit="1" customWidth="1"/>
    <col min="6657" max="6657" width="36.42578125" customWidth="1"/>
    <col min="6658" max="6658" width="7.42578125" customWidth="1"/>
    <col min="6659" max="6659" width="8.42578125" bestFit="1" customWidth="1"/>
    <col min="6660" max="6660" width="11.5703125" bestFit="1" customWidth="1"/>
    <col min="6913" max="6913" width="36.42578125" customWidth="1"/>
    <col min="6914" max="6914" width="7.42578125" customWidth="1"/>
    <col min="6915" max="6915" width="8.42578125" bestFit="1" customWidth="1"/>
    <col min="6916" max="6916" width="11.5703125" bestFit="1" customWidth="1"/>
    <col min="7169" max="7169" width="36.42578125" customWidth="1"/>
    <col min="7170" max="7170" width="7.42578125" customWidth="1"/>
    <col min="7171" max="7171" width="8.42578125" bestFit="1" customWidth="1"/>
    <col min="7172" max="7172" width="11.5703125" bestFit="1" customWidth="1"/>
    <col min="7425" max="7425" width="36.42578125" customWidth="1"/>
    <col min="7426" max="7426" width="7.42578125" customWidth="1"/>
    <col min="7427" max="7427" width="8.42578125" bestFit="1" customWidth="1"/>
    <col min="7428" max="7428" width="11.5703125" bestFit="1" customWidth="1"/>
    <col min="7681" max="7681" width="36.42578125" customWidth="1"/>
    <col min="7682" max="7682" width="7.42578125" customWidth="1"/>
    <col min="7683" max="7683" width="8.42578125" bestFit="1" customWidth="1"/>
    <col min="7684" max="7684" width="11.5703125" bestFit="1" customWidth="1"/>
    <col min="7937" max="7937" width="36.42578125" customWidth="1"/>
    <col min="7938" max="7938" width="7.42578125" customWidth="1"/>
    <col min="7939" max="7939" width="8.42578125" bestFit="1" customWidth="1"/>
    <col min="7940" max="7940" width="11.5703125" bestFit="1" customWidth="1"/>
    <col min="8193" max="8193" width="36.42578125" customWidth="1"/>
    <col min="8194" max="8194" width="7.42578125" customWidth="1"/>
    <col min="8195" max="8195" width="8.42578125" bestFit="1" customWidth="1"/>
    <col min="8196" max="8196" width="11.5703125" bestFit="1" customWidth="1"/>
    <col min="8449" max="8449" width="36.42578125" customWidth="1"/>
    <col min="8450" max="8450" width="7.42578125" customWidth="1"/>
    <col min="8451" max="8451" width="8.42578125" bestFit="1" customWidth="1"/>
    <col min="8452" max="8452" width="11.5703125" bestFit="1" customWidth="1"/>
    <col min="8705" max="8705" width="36.42578125" customWidth="1"/>
    <col min="8706" max="8706" width="7.42578125" customWidth="1"/>
    <col min="8707" max="8707" width="8.42578125" bestFit="1" customWidth="1"/>
    <col min="8708" max="8708" width="11.5703125" bestFit="1" customWidth="1"/>
    <col min="8961" max="8961" width="36.42578125" customWidth="1"/>
    <col min="8962" max="8962" width="7.42578125" customWidth="1"/>
    <col min="8963" max="8963" width="8.42578125" bestFit="1" customWidth="1"/>
    <col min="8964" max="8964" width="11.5703125" bestFit="1" customWidth="1"/>
    <col min="9217" max="9217" width="36.42578125" customWidth="1"/>
    <col min="9218" max="9218" width="7.42578125" customWidth="1"/>
    <col min="9219" max="9219" width="8.42578125" bestFit="1" customWidth="1"/>
    <col min="9220" max="9220" width="11.5703125" bestFit="1" customWidth="1"/>
    <col min="9473" max="9473" width="36.42578125" customWidth="1"/>
    <col min="9474" max="9474" width="7.42578125" customWidth="1"/>
    <col min="9475" max="9475" width="8.42578125" bestFit="1" customWidth="1"/>
    <col min="9476" max="9476" width="11.5703125" bestFit="1" customWidth="1"/>
    <col min="9729" max="9729" width="36.42578125" customWidth="1"/>
    <col min="9730" max="9730" width="7.42578125" customWidth="1"/>
    <col min="9731" max="9731" width="8.42578125" bestFit="1" customWidth="1"/>
    <col min="9732" max="9732" width="11.5703125" bestFit="1" customWidth="1"/>
    <col min="9985" max="9985" width="36.42578125" customWidth="1"/>
    <col min="9986" max="9986" width="7.42578125" customWidth="1"/>
    <col min="9987" max="9987" width="8.42578125" bestFit="1" customWidth="1"/>
    <col min="9988" max="9988" width="11.5703125" bestFit="1" customWidth="1"/>
    <col min="10241" max="10241" width="36.42578125" customWidth="1"/>
    <col min="10242" max="10242" width="7.42578125" customWidth="1"/>
    <col min="10243" max="10243" width="8.42578125" bestFit="1" customWidth="1"/>
    <col min="10244" max="10244" width="11.5703125" bestFit="1" customWidth="1"/>
    <col min="10497" max="10497" width="36.42578125" customWidth="1"/>
    <col min="10498" max="10498" width="7.42578125" customWidth="1"/>
    <col min="10499" max="10499" width="8.42578125" bestFit="1" customWidth="1"/>
    <col min="10500" max="10500" width="11.5703125" bestFit="1" customWidth="1"/>
    <col min="10753" max="10753" width="36.42578125" customWidth="1"/>
    <col min="10754" max="10754" width="7.42578125" customWidth="1"/>
    <col min="10755" max="10755" width="8.42578125" bestFit="1" customWidth="1"/>
    <col min="10756" max="10756" width="11.5703125" bestFit="1" customWidth="1"/>
    <col min="11009" max="11009" width="36.42578125" customWidth="1"/>
    <col min="11010" max="11010" width="7.42578125" customWidth="1"/>
    <col min="11011" max="11011" width="8.42578125" bestFit="1" customWidth="1"/>
    <col min="11012" max="11012" width="11.5703125" bestFit="1" customWidth="1"/>
    <col min="11265" max="11265" width="36.42578125" customWidth="1"/>
    <col min="11266" max="11266" width="7.42578125" customWidth="1"/>
    <col min="11267" max="11267" width="8.42578125" bestFit="1" customWidth="1"/>
    <col min="11268" max="11268" width="11.5703125" bestFit="1" customWidth="1"/>
    <col min="11521" max="11521" width="36.42578125" customWidth="1"/>
    <col min="11522" max="11522" width="7.42578125" customWidth="1"/>
    <col min="11523" max="11523" width="8.42578125" bestFit="1" customWidth="1"/>
    <col min="11524" max="11524" width="11.5703125" bestFit="1" customWidth="1"/>
    <col min="11777" max="11777" width="36.42578125" customWidth="1"/>
    <col min="11778" max="11778" width="7.42578125" customWidth="1"/>
    <col min="11779" max="11779" width="8.42578125" bestFit="1" customWidth="1"/>
    <col min="11780" max="11780" width="11.5703125" bestFit="1" customWidth="1"/>
    <col min="12033" max="12033" width="36.42578125" customWidth="1"/>
    <col min="12034" max="12034" width="7.42578125" customWidth="1"/>
    <col min="12035" max="12035" width="8.42578125" bestFit="1" customWidth="1"/>
    <col min="12036" max="12036" width="11.5703125" bestFit="1" customWidth="1"/>
    <col min="12289" max="12289" width="36.42578125" customWidth="1"/>
    <col min="12290" max="12290" width="7.42578125" customWidth="1"/>
    <col min="12291" max="12291" width="8.42578125" bestFit="1" customWidth="1"/>
    <col min="12292" max="12292" width="11.5703125" bestFit="1" customWidth="1"/>
    <col min="12545" max="12545" width="36.42578125" customWidth="1"/>
    <col min="12546" max="12546" width="7.42578125" customWidth="1"/>
    <col min="12547" max="12547" width="8.42578125" bestFit="1" customWidth="1"/>
    <col min="12548" max="12548" width="11.5703125" bestFit="1" customWidth="1"/>
    <col min="12801" max="12801" width="36.42578125" customWidth="1"/>
    <col min="12802" max="12802" width="7.42578125" customWidth="1"/>
    <col min="12803" max="12803" width="8.42578125" bestFit="1" customWidth="1"/>
    <col min="12804" max="12804" width="11.5703125" bestFit="1" customWidth="1"/>
    <col min="13057" max="13057" width="36.42578125" customWidth="1"/>
    <col min="13058" max="13058" width="7.42578125" customWidth="1"/>
    <col min="13059" max="13059" width="8.42578125" bestFit="1" customWidth="1"/>
    <col min="13060" max="13060" width="11.5703125" bestFit="1" customWidth="1"/>
    <col min="13313" max="13313" width="36.42578125" customWidth="1"/>
    <col min="13314" max="13314" width="7.42578125" customWidth="1"/>
    <col min="13315" max="13315" width="8.42578125" bestFit="1" customWidth="1"/>
    <col min="13316" max="13316" width="11.5703125" bestFit="1" customWidth="1"/>
    <col min="13569" max="13569" width="36.42578125" customWidth="1"/>
    <col min="13570" max="13570" width="7.42578125" customWidth="1"/>
    <col min="13571" max="13571" width="8.42578125" bestFit="1" customWidth="1"/>
    <col min="13572" max="13572" width="11.5703125" bestFit="1" customWidth="1"/>
    <col min="13825" max="13825" width="36.42578125" customWidth="1"/>
    <col min="13826" max="13826" width="7.42578125" customWidth="1"/>
    <col min="13827" max="13827" width="8.42578125" bestFit="1" customWidth="1"/>
    <col min="13828" max="13828" width="11.5703125" bestFit="1" customWidth="1"/>
    <col min="14081" max="14081" width="36.42578125" customWidth="1"/>
    <col min="14082" max="14082" width="7.42578125" customWidth="1"/>
    <col min="14083" max="14083" width="8.42578125" bestFit="1" customWidth="1"/>
    <col min="14084" max="14084" width="11.5703125" bestFit="1" customWidth="1"/>
    <col min="14337" max="14337" width="36.42578125" customWidth="1"/>
    <col min="14338" max="14338" width="7.42578125" customWidth="1"/>
    <col min="14339" max="14339" width="8.42578125" bestFit="1" customWidth="1"/>
    <col min="14340" max="14340" width="11.5703125" bestFit="1" customWidth="1"/>
    <col min="14593" max="14593" width="36.42578125" customWidth="1"/>
    <col min="14594" max="14594" width="7.42578125" customWidth="1"/>
    <col min="14595" max="14595" width="8.42578125" bestFit="1" customWidth="1"/>
    <col min="14596" max="14596" width="11.5703125" bestFit="1" customWidth="1"/>
    <col min="14849" max="14849" width="36.42578125" customWidth="1"/>
    <col min="14850" max="14850" width="7.42578125" customWidth="1"/>
    <col min="14851" max="14851" width="8.42578125" bestFit="1" customWidth="1"/>
    <col min="14852" max="14852" width="11.5703125" bestFit="1" customWidth="1"/>
    <col min="15105" max="15105" width="36.42578125" customWidth="1"/>
    <col min="15106" max="15106" width="7.42578125" customWidth="1"/>
    <col min="15107" max="15107" width="8.42578125" bestFit="1" customWidth="1"/>
    <col min="15108" max="15108" width="11.5703125" bestFit="1" customWidth="1"/>
    <col min="15361" max="15361" width="36.42578125" customWidth="1"/>
    <col min="15362" max="15362" width="7.42578125" customWidth="1"/>
    <col min="15363" max="15363" width="8.42578125" bestFit="1" customWidth="1"/>
    <col min="15364" max="15364" width="11.5703125" bestFit="1" customWidth="1"/>
    <col min="15617" max="15617" width="36.42578125" customWidth="1"/>
    <col min="15618" max="15618" width="7.42578125" customWidth="1"/>
    <col min="15619" max="15619" width="8.42578125" bestFit="1" customWidth="1"/>
    <col min="15620" max="15620" width="11.5703125" bestFit="1" customWidth="1"/>
    <col min="15873" max="15873" width="36.42578125" customWidth="1"/>
    <col min="15874" max="15874" width="7.42578125" customWidth="1"/>
    <col min="15875" max="15875" width="8.42578125" bestFit="1" customWidth="1"/>
    <col min="15876" max="15876" width="11.5703125" bestFit="1" customWidth="1"/>
    <col min="16129" max="16129" width="36.42578125" customWidth="1"/>
    <col min="16130" max="16130" width="7.42578125" customWidth="1"/>
    <col min="16131" max="16131" width="8.42578125" bestFit="1" customWidth="1"/>
    <col min="16132" max="16132" width="11.5703125" bestFit="1" customWidth="1"/>
  </cols>
  <sheetData>
    <row r="2" spans="1:242" x14ac:dyDescent="0.25">
      <c r="A2" s="18" t="s">
        <v>26</v>
      </c>
      <c r="B2" s="18"/>
      <c r="C2" s="13" t="s">
        <v>0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</row>
    <row r="3" spans="1:242" x14ac:dyDescent="0.25">
      <c r="A3" s="14" t="s">
        <v>1</v>
      </c>
      <c r="B3" s="19">
        <v>20.260000000000002</v>
      </c>
      <c r="C3" s="15">
        <f>(40138*0.05)+40138</f>
        <v>42144.9</v>
      </c>
      <c r="D3" s="16">
        <f t="shared" ref="D3:Q11" si="0">C3*1.0322636</f>
        <v>43504.646195640002</v>
      </c>
      <c r="E3" s="16">
        <f t="shared" si="0"/>
        <v>44908.262698637656</v>
      </c>
      <c r="F3" s="16">
        <f t="shared" si="0"/>
        <v>46357.164923041426</v>
      </c>
      <c r="G3" s="16">
        <f t="shared" si="0"/>
        <v>47852.813949252472</v>
      </c>
      <c r="H3" s="16">
        <f t="shared" si="0"/>
        <v>49396.717997385575</v>
      </c>
      <c r="I3" s="16">
        <f t="shared" si="0"/>
        <v>50990.433948166028</v>
      </c>
      <c r="J3" s="16">
        <f t="shared" si="0"/>
        <v>52635.56891289608</v>
      </c>
      <c r="K3" s="16">
        <f t="shared" si="0"/>
        <v>54333.781854074201</v>
      </c>
      <c r="L3" s="16">
        <f t="shared" si="0"/>
        <v>56086.785258301315</v>
      </c>
      <c r="M3" s="16">
        <f t="shared" si="0"/>
        <v>57896.346863161052</v>
      </c>
      <c r="N3" s="16">
        <f t="shared" si="0"/>
        <v>59764.291439815337</v>
      </c>
      <c r="O3" s="16">
        <f t="shared" si="0"/>
        <v>61692.50263311297</v>
      </c>
      <c r="P3" s="16">
        <f t="shared" si="0"/>
        <v>63682.924861066676</v>
      </c>
      <c r="Q3" s="16">
        <f t="shared" si="0"/>
        <v>65737.565275614194</v>
      </c>
      <c r="R3" s="3"/>
      <c r="S3" s="3"/>
      <c r="T3" s="3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</row>
    <row r="4" spans="1:242" x14ac:dyDescent="0.25">
      <c r="A4" s="17" t="s">
        <v>2</v>
      </c>
      <c r="B4" s="19">
        <v>20.260000000000002</v>
      </c>
      <c r="C4" s="15">
        <f>(40138*0.05)+40138</f>
        <v>42144.9</v>
      </c>
      <c r="D4" s="16">
        <f t="shared" si="0"/>
        <v>43504.646195640002</v>
      </c>
      <c r="E4" s="16">
        <f t="shared" si="0"/>
        <v>44908.262698637656</v>
      </c>
      <c r="F4" s="16">
        <f t="shared" si="0"/>
        <v>46357.164923041426</v>
      </c>
      <c r="G4" s="16">
        <f t="shared" si="0"/>
        <v>47852.813949252472</v>
      </c>
      <c r="H4" s="16">
        <f t="shared" si="0"/>
        <v>49396.717997385575</v>
      </c>
      <c r="I4" s="16">
        <f t="shared" si="0"/>
        <v>50990.433948166028</v>
      </c>
      <c r="J4" s="16">
        <f t="shared" si="0"/>
        <v>52635.56891289608</v>
      </c>
      <c r="K4" s="16">
        <f t="shared" si="0"/>
        <v>54333.781854074201</v>
      </c>
      <c r="L4" s="16">
        <f t="shared" si="0"/>
        <v>56086.785258301315</v>
      </c>
      <c r="M4" s="16">
        <f t="shared" si="0"/>
        <v>57896.346863161052</v>
      </c>
      <c r="N4" s="16">
        <f t="shared" si="0"/>
        <v>59764.291439815337</v>
      </c>
      <c r="O4" s="16">
        <f t="shared" si="0"/>
        <v>61692.50263311297</v>
      </c>
      <c r="P4" s="16">
        <f t="shared" si="0"/>
        <v>63682.924861066676</v>
      </c>
      <c r="Q4" s="16">
        <f t="shared" si="0"/>
        <v>65737.565275614194</v>
      </c>
      <c r="R4" s="3"/>
      <c r="S4" s="3"/>
      <c r="T4" s="3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</row>
    <row r="5" spans="1:242" x14ac:dyDescent="0.25">
      <c r="A5" s="17" t="s">
        <v>3</v>
      </c>
      <c r="B5" s="19">
        <v>20.260000000000002</v>
      </c>
      <c r="C5" s="15">
        <f>(40138*0.05)+40138</f>
        <v>42144.9</v>
      </c>
      <c r="D5" s="16">
        <f t="shared" si="0"/>
        <v>43504.646195640002</v>
      </c>
      <c r="E5" s="16">
        <f t="shared" si="0"/>
        <v>44908.262698637656</v>
      </c>
      <c r="F5" s="16">
        <f t="shared" si="0"/>
        <v>46357.164923041426</v>
      </c>
      <c r="G5" s="16">
        <f t="shared" si="0"/>
        <v>47852.813949252472</v>
      </c>
      <c r="H5" s="16">
        <f t="shared" si="0"/>
        <v>49396.717997385575</v>
      </c>
      <c r="I5" s="16">
        <f t="shared" si="0"/>
        <v>50990.433948166028</v>
      </c>
      <c r="J5" s="16">
        <f t="shared" si="0"/>
        <v>52635.56891289608</v>
      </c>
      <c r="K5" s="16">
        <f t="shared" si="0"/>
        <v>54333.781854074201</v>
      </c>
      <c r="L5" s="16">
        <f t="shared" si="0"/>
        <v>56086.785258301315</v>
      </c>
      <c r="M5" s="16">
        <f t="shared" si="0"/>
        <v>57896.346863161052</v>
      </c>
      <c r="N5" s="16">
        <f t="shared" si="0"/>
        <v>59764.291439815337</v>
      </c>
      <c r="O5" s="16">
        <f t="shared" si="0"/>
        <v>61692.50263311297</v>
      </c>
      <c r="P5" s="16">
        <f t="shared" si="0"/>
        <v>63682.924861066676</v>
      </c>
      <c r="Q5" s="16">
        <f t="shared" si="0"/>
        <v>65737.565275614194</v>
      </c>
      <c r="R5" s="3"/>
      <c r="S5" s="3"/>
      <c r="T5" s="3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</row>
    <row r="6" spans="1:242" ht="15" customHeight="1" x14ac:dyDescent="0.25">
      <c r="A6" s="17" t="s">
        <v>4</v>
      </c>
      <c r="B6" s="19">
        <v>20.260000000000002</v>
      </c>
      <c r="C6" s="15">
        <f>(40138*0.05)+40138</f>
        <v>42144.9</v>
      </c>
      <c r="D6" s="16">
        <f t="shared" si="0"/>
        <v>43504.646195640002</v>
      </c>
      <c r="E6" s="16">
        <f t="shared" si="0"/>
        <v>44908.262698637656</v>
      </c>
      <c r="F6" s="16">
        <f t="shared" si="0"/>
        <v>46357.164923041426</v>
      </c>
      <c r="G6" s="16">
        <f t="shared" si="0"/>
        <v>47852.813949252472</v>
      </c>
      <c r="H6" s="16">
        <f t="shared" si="0"/>
        <v>49396.717997385575</v>
      </c>
      <c r="I6" s="16">
        <f t="shared" si="0"/>
        <v>50990.433948166028</v>
      </c>
      <c r="J6" s="16">
        <f t="shared" si="0"/>
        <v>52635.56891289608</v>
      </c>
      <c r="K6" s="16">
        <f t="shared" si="0"/>
        <v>54333.781854074201</v>
      </c>
      <c r="L6" s="16">
        <f t="shared" si="0"/>
        <v>56086.785258301315</v>
      </c>
      <c r="M6" s="16">
        <f t="shared" si="0"/>
        <v>57896.346863161052</v>
      </c>
      <c r="N6" s="16">
        <f t="shared" si="0"/>
        <v>59764.291439815337</v>
      </c>
      <c r="O6" s="16">
        <f t="shared" si="0"/>
        <v>61692.50263311297</v>
      </c>
      <c r="P6" s="16">
        <f t="shared" si="0"/>
        <v>63682.924861066676</v>
      </c>
      <c r="Q6" s="16">
        <f t="shared" si="0"/>
        <v>65737.565275614194</v>
      </c>
      <c r="R6" s="3"/>
      <c r="S6" s="3"/>
      <c r="T6" s="3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</row>
    <row r="7" spans="1:242" x14ac:dyDescent="0.25">
      <c r="A7" s="17" t="s">
        <v>5</v>
      </c>
      <c r="B7" s="19">
        <v>20.260000000000002</v>
      </c>
      <c r="C7" s="15">
        <f>(40138*0.05)+40138</f>
        <v>42144.9</v>
      </c>
      <c r="D7" s="16">
        <f t="shared" si="0"/>
        <v>43504.646195640002</v>
      </c>
      <c r="E7" s="16">
        <f t="shared" si="0"/>
        <v>44908.262698637656</v>
      </c>
      <c r="F7" s="16">
        <f t="shared" si="0"/>
        <v>46357.164923041426</v>
      </c>
      <c r="G7" s="16">
        <f t="shared" si="0"/>
        <v>47852.813949252472</v>
      </c>
      <c r="H7" s="16">
        <f t="shared" si="0"/>
        <v>49396.717997385575</v>
      </c>
      <c r="I7" s="16">
        <f t="shared" si="0"/>
        <v>50990.433948166028</v>
      </c>
      <c r="J7" s="16">
        <f t="shared" si="0"/>
        <v>52635.56891289608</v>
      </c>
      <c r="K7" s="16">
        <f t="shared" si="0"/>
        <v>54333.781854074201</v>
      </c>
      <c r="L7" s="16">
        <f t="shared" si="0"/>
        <v>56086.785258301315</v>
      </c>
      <c r="M7" s="16">
        <f t="shared" si="0"/>
        <v>57896.346863161052</v>
      </c>
      <c r="N7" s="16">
        <f t="shared" si="0"/>
        <v>59764.291439815337</v>
      </c>
      <c r="O7" s="16">
        <f t="shared" si="0"/>
        <v>61692.50263311297</v>
      </c>
      <c r="P7" s="16">
        <f t="shared" si="0"/>
        <v>63682.924861066676</v>
      </c>
      <c r="Q7" s="16">
        <f t="shared" si="0"/>
        <v>65737.565275614194</v>
      </c>
      <c r="R7" s="3"/>
      <c r="S7" s="3"/>
      <c r="T7" s="3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</row>
    <row r="8" spans="1:242" x14ac:dyDescent="0.25">
      <c r="A8" s="17" t="s">
        <v>9</v>
      </c>
      <c r="B8" s="19">
        <v>18.899999999999999</v>
      </c>
      <c r="C8" s="15">
        <f>(25920*0.05)+25920</f>
        <v>27216</v>
      </c>
      <c r="D8" s="16">
        <f t="shared" si="0"/>
        <v>28094.086137600003</v>
      </c>
      <c r="E8" s="16">
        <f t="shared" si="0"/>
        <v>29000.502495109075</v>
      </c>
      <c r="F8" s="16">
        <f t="shared" si="0"/>
        <v>29936.163107410277</v>
      </c>
      <c r="G8" s="16">
        <f t="shared" si="0"/>
        <v>30902.01149944252</v>
      </c>
      <c r="H8" s="16">
        <f t="shared" si="0"/>
        <v>31899.021637655937</v>
      </c>
      <c r="I8" s="16">
        <f t="shared" si="0"/>
        <v>32928.198912164611</v>
      </c>
      <c r="J8" s="16">
        <f t="shared" si="0"/>
        <v>33990.581150587124</v>
      </c>
      <c r="K8" s="16">
        <f t="shared" si="0"/>
        <v>35087.239664597211</v>
      </c>
      <c r="L8" s="16">
        <f t="shared" si="0"/>
        <v>36219.280330239912</v>
      </c>
      <c r="M8" s="16">
        <f t="shared" si="0"/>
        <v>37387.844703102644</v>
      </c>
      <c r="N8" s="16">
        <f t="shared" si="0"/>
        <v>38594.111169465672</v>
      </c>
      <c r="O8" s="16">
        <f t="shared" si="0"/>
        <v>39839.296134592849</v>
      </c>
      <c r="P8" s="16">
        <f t="shared" si="0"/>
        <v>41124.655249360898</v>
      </c>
      <c r="Q8" s="16">
        <f t="shared" si="0"/>
        <v>42451.484676464177</v>
      </c>
      <c r="R8" s="3"/>
      <c r="S8" s="3"/>
      <c r="T8" s="3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</row>
    <row r="9" spans="1:242" x14ac:dyDescent="0.25">
      <c r="A9" s="17" t="s">
        <v>6</v>
      </c>
      <c r="B9" s="19">
        <v>17.850000000000001</v>
      </c>
      <c r="C9" s="15">
        <f>(27200*0.05)+27200</f>
        <v>28560</v>
      </c>
      <c r="D9" s="15">
        <f>C9*1.0322636</f>
        <v>29481.448416000003</v>
      </c>
      <c r="E9" s="15">
        <f t="shared" si="0"/>
        <v>30432.626075114462</v>
      </c>
      <c r="F9" s="15">
        <f t="shared" si="0"/>
        <v>31414.492149751528</v>
      </c>
      <c r="G9" s="15">
        <f t="shared" si="0"/>
        <v>32428.036758674254</v>
      </c>
      <c r="H9" s="15">
        <f t="shared" si="0"/>
        <v>33474.28196544142</v>
      </c>
      <c r="I9" s="15">
        <f t="shared" si="0"/>
        <v>34554.282809061639</v>
      </c>
      <c r="J9" s="15">
        <f t="shared" si="0"/>
        <v>35669.128367900084</v>
      </c>
      <c r="K9" s="15">
        <f t="shared" si="0"/>
        <v>36819.942857910668</v>
      </c>
      <c r="L9" s="15">
        <f t="shared" si="0"/>
        <v>38007.886766301155</v>
      </c>
      <c r="M9" s="15">
        <f t="shared" si="0"/>
        <v>39234.15802177439</v>
      </c>
      <c r="N9" s="15">
        <f t="shared" si="0"/>
        <v>40499.993202525715</v>
      </c>
      <c r="O9" s="15">
        <f t="shared" si="0"/>
        <v>41806.668783214729</v>
      </c>
      <c r="P9" s="15">
        <f t="shared" si="0"/>
        <v>43155.502422168858</v>
      </c>
      <c r="Q9" s="15">
        <f t="shared" si="0"/>
        <v>44547.854290116746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</row>
    <row r="10" spans="1:242" ht="15" customHeight="1" x14ac:dyDescent="0.25">
      <c r="A10" s="17" t="s">
        <v>7</v>
      </c>
      <c r="B10" s="19">
        <v>15.75</v>
      </c>
      <c r="C10" s="16">
        <f>(24000*0.05)+24000</f>
        <v>25200</v>
      </c>
      <c r="D10" s="16">
        <f>C10*1.0322636</f>
        <v>26013.042720000001</v>
      </c>
      <c r="E10" s="16">
        <f t="shared" si="0"/>
        <v>26852.317125100995</v>
      </c>
      <c r="F10" s="16">
        <f t="shared" si="0"/>
        <v>27718.669543898406</v>
      </c>
      <c r="G10" s="16">
        <f t="shared" si="0"/>
        <v>28612.973610594927</v>
      </c>
      <c r="H10" s="16">
        <f t="shared" si="0"/>
        <v>29536.131145977721</v>
      </c>
      <c r="I10" s="16">
        <f t="shared" si="0"/>
        <v>30489.073066819088</v>
      </c>
      <c r="J10" s="16">
        <f t="shared" si="0"/>
        <v>31472.760324617713</v>
      </c>
      <c r="K10" s="16">
        <f t="shared" si="0"/>
        <v>32488.184874627052</v>
      </c>
      <c r="L10" s="16">
        <f t="shared" si="0"/>
        <v>33536.370676148072</v>
      </c>
      <c r="M10" s="16">
        <f t="shared" si="0"/>
        <v>34618.374725095047</v>
      </c>
      <c r="N10" s="16">
        <f t="shared" si="0"/>
        <v>35735.288119875629</v>
      </c>
      <c r="O10" s="16">
        <f t="shared" si="0"/>
        <v>36888.23716166005</v>
      </c>
      <c r="P10" s="16">
        <f t="shared" si="0"/>
        <v>38078.384490148987</v>
      </c>
      <c r="Q10" s="16">
        <f t="shared" si="0"/>
        <v>39306.93025598536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</row>
    <row r="11" spans="1:242" ht="15" hidden="1" customHeight="1" x14ac:dyDescent="0.25">
      <c r="A11" s="17" t="s">
        <v>8</v>
      </c>
      <c r="B11" s="19">
        <v>11.5</v>
      </c>
      <c r="C11" s="15">
        <v>23920</v>
      </c>
      <c r="D11" s="15">
        <f>C11*1.0322636</f>
        <v>24691.745312000003</v>
      </c>
      <c r="E11" s="15">
        <f t="shared" si="0"/>
        <v>25488.389906048247</v>
      </c>
      <c r="F11" s="15">
        <f t="shared" si="0"/>
        <v>26310.737122621027</v>
      </c>
      <c r="G11" s="15">
        <f t="shared" si="0"/>
        <v>27159.616220850425</v>
      </c>
      <c r="H11" s="15">
        <f t="shared" si="0"/>
        <v>28035.883214753456</v>
      </c>
      <c r="I11" s="15">
        <f t="shared" si="0"/>
        <v>28940.421736440978</v>
      </c>
      <c r="J11" s="15">
        <f t="shared" si="0"/>
        <v>29874.143927176818</v>
      </c>
      <c r="K11" s="15">
        <f t="shared" si="0"/>
        <v>30837.991357185681</v>
      </c>
      <c r="L11" s="15">
        <f t="shared" si="0"/>
        <v>31832.935975137378</v>
      </c>
      <c r="M11" s="15">
        <f t="shared" si="0"/>
        <v>32859.981088264823</v>
      </c>
      <c r="N11" s="15">
        <f t="shared" si="0"/>
        <v>33920.162374104169</v>
      </c>
      <c r="O11" s="15">
        <f t="shared" si="0"/>
        <v>35014.548924877316</v>
      </c>
      <c r="P11" s="15">
        <f t="shared" si="0"/>
        <v>36144.244325569991</v>
      </c>
      <c r="Q11" s="15">
        <f t="shared" si="0"/>
        <v>37310.387766792453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</row>
    <row r="12" spans="1:242" x14ac:dyDescent="0.25">
      <c r="A12" s="4"/>
      <c r="B12" s="4"/>
      <c r="C12" s="10"/>
      <c r="D12" s="10"/>
      <c r="E12" s="10"/>
      <c r="F12" s="10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</row>
    <row r="13" spans="1:242" x14ac:dyDescent="0.25">
      <c r="A13" s="4" t="s">
        <v>21</v>
      </c>
      <c r="B13" s="4"/>
      <c r="C13" s="7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</row>
    <row r="14" spans="1:242" x14ac:dyDescent="0.25">
      <c r="A14" s="4"/>
      <c r="B14" s="4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</row>
    <row r="15" spans="1:242" x14ac:dyDescent="0.25">
      <c r="A15" s="12"/>
      <c r="B15" s="12"/>
      <c r="C15" s="7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</row>
    <row r="16" spans="1:242" x14ac:dyDescent="0.25">
      <c r="A16" s="20" t="s">
        <v>10</v>
      </c>
      <c r="B16" s="21"/>
      <c r="C16" s="22"/>
      <c r="D16" s="22"/>
      <c r="E16" s="22"/>
      <c r="F16" s="22"/>
      <c r="G16" s="23"/>
      <c r="H16" s="24"/>
      <c r="I16" s="24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25" t="s">
        <v>11</v>
      </c>
      <c r="B17" s="5"/>
      <c r="C17" s="24"/>
      <c r="D17" s="24"/>
      <c r="E17" s="24"/>
      <c r="F17" s="24"/>
      <c r="G17" s="26"/>
      <c r="H17" s="24"/>
      <c r="I17" s="24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27" t="s">
        <v>12</v>
      </c>
      <c r="B18" s="11"/>
      <c r="C18" s="24"/>
      <c r="D18" s="24"/>
      <c r="E18" s="24"/>
      <c r="F18" s="24"/>
      <c r="G18" s="26"/>
      <c r="H18" s="24"/>
      <c r="I18" s="24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25" t="s">
        <v>13</v>
      </c>
      <c r="B19" s="5"/>
      <c r="C19" s="1"/>
      <c r="D19" s="1"/>
      <c r="E19" s="1"/>
      <c r="F19" s="1"/>
      <c r="G19" s="28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29" t="s">
        <v>22</v>
      </c>
      <c r="B20" s="30"/>
      <c r="C20" s="31"/>
      <c r="D20" s="31"/>
      <c r="E20" s="31"/>
      <c r="F20" s="31"/>
      <c r="G20" s="32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20" t="s">
        <v>14</v>
      </c>
      <c r="B21" s="33"/>
      <c r="C21" s="34"/>
      <c r="D21" s="34"/>
      <c r="E21" s="34"/>
      <c r="F21" s="34"/>
      <c r="G21" s="35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25" t="s">
        <v>11</v>
      </c>
      <c r="G22" s="36"/>
    </row>
    <row r="23" spans="1:17" x14ac:dyDescent="0.25">
      <c r="A23" s="25" t="s">
        <v>15</v>
      </c>
      <c r="G23" s="36"/>
    </row>
    <row r="24" spans="1:17" x14ac:dyDescent="0.25">
      <c r="A24" s="25" t="s">
        <v>16</v>
      </c>
      <c r="G24" s="36"/>
    </row>
    <row r="25" spans="1:17" x14ac:dyDescent="0.25">
      <c r="A25" s="29" t="s">
        <v>24</v>
      </c>
      <c r="B25" s="37"/>
      <c r="C25" s="37"/>
      <c r="D25" s="37"/>
      <c r="E25" s="37"/>
      <c r="F25" s="37"/>
      <c r="G25" s="38"/>
    </row>
    <row r="26" spans="1:17" x14ac:dyDescent="0.25">
      <c r="A26" s="20" t="s">
        <v>17</v>
      </c>
      <c r="B26" s="33"/>
      <c r="C26" s="34"/>
      <c r="D26" s="34"/>
      <c r="E26" s="34"/>
      <c r="F26" s="34"/>
      <c r="G26" s="35"/>
    </row>
    <row r="27" spans="1:17" x14ac:dyDescent="0.25">
      <c r="A27" s="25" t="s">
        <v>11</v>
      </c>
      <c r="G27" s="36"/>
    </row>
    <row r="28" spans="1:17" x14ac:dyDescent="0.25">
      <c r="A28" s="25" t="s">
        <v>15</v>
      </c>
      <c r="G28" s="36"/>
    </row>
    <row r="29" spans="1:17" x14ac:dyDescent="0.25">
      <c r="A29" s="25" t="s">
        <v>16</v>
      </c>
      <c r="G29" s="36"/>
    </row>
    <row r="30" spans="1:17" x14ac:dyDescent="0.25">
      <c r="A30" s="29" t="s">
        <v>25</v>
      </c>
      <c r="B30" s="37"/>
      <c r="C30" s="37"/>
      <c r="D30" s="37"/>
      <c r="E30" s="37"/>
      <c r="F30" s="37"/>
      <c r="G30" s="38"/>
    </row>
    <row r="31" spans="1:17" x14ac:dyDescent="0.25">
      <c r="A31" s="20" t="s">
        <v>18</v>
      </c>
      <c r="B31" s="39"/>
      <c r="C31" s="39"/>
      <c r="D31" s="39"/>
      <c r="E31" s="39"/>
      <c r="F31" s="39"/>
      <c r="G31" s="40"/>
    </row>
    <row r="32" spans="1:17" x14ac:dyDescent="0.25">
      <c r="A32" s="25" t="s">
        <v>11</v>
      </c>
      <c r="G32" s="36"/>
    </row>
    <row r="33" spans="1:7" x14ac:dyDescent="0.25">
      <c r="A33" s="25" t="s">
        <v>19</v>
      </c>
      <c r="G33" s="36"/>
    </row>
    <row r="34" spans="1:7" x14ac:dyDescent="0.25">
      <c r="A34" s="25" t="s">
        <v>20</v>
      </c>
      <c r="G34" s="36"/>
    </row>
    <row r="35" spans="1:7" x14ac:dyDescent="0.25">
      <c r="A35" s="41" t="s">
        <v>23</v>
      </c>
      <c r="B35" s="42"/>
      <c r="C35" s="31"/>
      <c r="D35" s="37"/>
      <c r="E35" s="37"/>
      <c r="F35" s="37"/>
      <c r="G35" s="38"/>
    </row>
    <row r="36" spans="1:7" x14ac:dyDescent="0.25">
      <c r="A36" s="4"/>
      <c r="B36" s="4"/>
      <c r="C36" s="1"/>
    </row>
    <row r="37" spans="1:7" x14ac:dyDescent="0.25">
      <c r="A37" s="4"/>
      <c r="B37" s="4"/>
      <c r="C37" s="1"/>
    </row>
    <row r="38" spans="1:7" x14ac:dyDescent="0.25">
      <c r="A38" s="4"/>
      <c r="B38" s="4"/>
      <c r="C38" s="1"/>
    </row>
    <row r="39" spans="1:7" x14ac:dyDescent="0.25">
      <c r="A39" s="4"/>
      <c r="B39" s="4"/>
      <c r="C39" s="1"/>
    </row>
    <row r="40" spans="1:7" x14ac:dyDescent="0.25">
      <c r="A40" s="4"/>
      <c r="B40" s="4"/>
      <c r="C40" s="1"/>
    </row>
    <row r="43" spans="1:7" x14ac:dyDescent="0.25">
      <c r="A43" s="4"/>
      <c r="B43" s="4"/>
      <c r="C43" s="6"/>
      <c r="D43" s="6"/>
      <c r="E43" s="6"/>
      <c r="F43" s="6"/>
    </row>
    <row r="44" spans="1:7" x14ac:dyDescent="0.25">
      <c r="A44" s="4"/>
      <c r="B44" s="4"/>
      <c r="C44" s="6"/>
      <c r="D44" s="6"/>
      <c r="E44" s="6"/>
      <c r="F44" s="6"/>
    </row>
    <row r="45" spans="1:7" x14ac:dyDescent="0.25">
      <c r="A45" s="4"/>
      <c r="B45" s="4"/>
      <c r="C45" s="6"/>
      <c r="D45" s="6"/>
      <c r="E45" s="6"/>
      <c r="F45" s="6"/>
    </row>
    <row r="46" spans="1:7" x14ac:dyDescent="0.25">
      <c r="A46" s="4"/>
      <c r="B46" s="4"/>
      <c r="C46" s="6"/>
      <c r="D46" s="6"/>
      <c r="E46" s="6"/>
      <c r="F46" s="6"/>
    </row>
    <row r="47" spans="1:7" x14ac:dyDescent="0.25">
      <c r="A47" s="4"/>
      <c r="B47" s="4"/>
      <c r="C47" s="6"/>
      <c r="D47" s="6"/>
      <c r="E47" s="6"/>
      <c r="F47" s="6"/>
    </row>
    <row r="48" spans="1:7" x14ac:dyDescent="0.25">
      <c r="A48" s="4"/>
      <c r="B48" s="4"/>
      <c r="C48" s="6"/>
      <c r="D48" s="6"/>
      <c r="E48" s="6"/>
      <c r="F48" s="6"/>
    </row>
    <row r="49" spans="1:6" x14ac:dyDescent="0.25">
      <c r="A49" s="4"/>
      <c r="B49" s="4"/>
      <c r="C49" s="6"/>
      <c r="D49" s="6"/>
      <c r="E49" s="6"/>
      <c r="F49" s="6"/>
    </row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Getty</dc:creator>
  <cp:lastModifiedBy>Shawna Getty</cp:lastModifiedBy>
  <cp:lastPrinted>2022-04-21T16:35:27Z</cp:lastPrinted>
  <dcterms:created xsi:type="dcterms:W3CDTF">2018-01-31T19:00:26Z</dcterms:created>
  <dcterms:modified xsi:type="dcterms:W3CDTF">2026-04-08T16:29:51Z</dcterms:modified>
</cp:coreProperties>
</file>