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EST Program\2026-2027_BEST2627\"/>
    </mc:Choice>
  </mc:AlternateContent>
  <xr:revisionPtr revIDLastSave="0" documentId="13_ncr:1_{C96F5AC0-5193-457C-BA20-572D1D2D60B6}" xr6:coauthVersionLast="47" xr6:coauthVersionMax="47" xr10:uidLastSave="{00000000-0000-0000-0000-000000000000}"/>
  <bookViews>
    <workbookView xWindow="-57720" yWindow="-120" windowWidth="29040" windowHeight="17520" xr2:uid="{00000000-000D-0000-FFFF-FFFF00000000}"/>
  </bookViews>
  <sheets>
    <sheet name="FY2026-27" sheetId="4" r:id="rId1"/>
  </sheets>
  <definedNames>
    <definedName name="_xlnm.Print_Titles" localSheetId="0">'FY2026-27'!$1:$2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9" i="4" l="1"/>
  <c r="G59" i="4"/>
  <c r="E59" i="4"/>
  <c r="F21" i="4"/>
  <c r="G21" i="4"/>
  <c r="E21" i="4"/>
  <c r="G20" i="4"/>
  <c r="F20" i="4"/>
  <c r="E20" i="4"/>
  <c r="F22" i="4" l="1"/>
  <c r="G22" i="4"/>
  <c r="E22" i="4"/>
  <c r="I20" i="4"/>
  <c r="H20" i="4"/>
</calcChain>
</file>

<file path=xl/sharedStrings.xml><?xml version="1.0" encoding="utf-8"?>
<sst xmlns="http://schemas.openxmlformats.org/spreadsheetml/2006/main" count="293" uniqueCount="161">
  <si>
    <t>County</t>
  </si>
  <si>
    <t>Applicant Name</t>
  </si>
  <si>
    <t>Project Title</t>
  </si>
  <si>
    <t>Applicant Contribution</t>
  </si>
  <si>
    <t>BEST Request Amount</t>
  </si>
  <si>
    <t>Total Request &amp; Matching Contribution</t>
  </si>
  <si>
    <t>-</t>
  </si>
  <si>
    <t>YES</t>
  </si>
  <si>
    <t>Total Recommended for Cash Grants</t>
  </si>
  <si>
    <t>Total Recommended for Lease/Purchase Grants</t>
  </si>
  <si>
    <t>Priority Order</t>
  </si>
  <si>
    <t>Total Recommended BEST Grants</t>
  </si>
  <si>
    <t>Backup Projects in Prioritized Order (in the event an awarded project fails to secure matching funds)</t>
  </si>
  <si>
    <t xml:space="preserve">Recommended for BEST Lease/Purchase </t>
  </si>
  <si>
    <t xml:space="preserve">Recommended for BEST Cash Grant </t>
  </si>
  <si>
    <t>DW HVAC Upgrades</t>
  </si>
  <si>
    <t>Elbert</t>
  </si>
  <si>
    <t>PK-12 School Replacement</t>
  </si>
  <si>
    <t>El Paso</t>
  </si>
  <si>
    <t>Garfield</t>
  </si>
  <si>
    <t>Larimer</t>
  </si>
  <si>
    <t>Grand</t>
  </si>
  <si>
    <t>Phillips</t>
  </si>
  <si>
    <t>Las Animas</t>
  </si>
  <si>
    <t>Montrose</t>
  </si>
  <si>
    <t>Jackson</t>
  </si>
  <si>
    <t>PK-12 Renovation and Addition</t>
  </si>
  <si>
    <t>Jefferson</t>
  </si>
  <si>
    <t>Clear Creek</t>
  </si>
  <si>
    <t>ES Replacement</t>
  </si>
  <si>
    <t>Logan</t>
  </si>
  <si>
    <t>DW Safety, Security, and HVAC Upgrades</t>
  </si>
  <si>
    <t>Mesa</t>
  </si>
  <si>
    <t>Conejos</t>
  </si>
  <si>
    <t>Adams</t>
  </si>
  <si>
    <t>Westgate Community School</t>
  </si>
  <si>
    <t>K-12 Renovation and Addition</t>
  </si>
  <si>
    <t>Prowers</t>
  </si>
  <si>
    <t>HS Renovation</t>
  </si>
  <si>
    <t>Weld</t>
  </si>
  <si>
    <t>DW Fire Alarm Upgrades</t>
  </si>
  <si>
    <t>Alamosa</t>
  </si>
  <si>
    <t>MS Replacement</t>
  </si>
  <si>
    <t>Rio Grande</t>
  </si>
  <si>
    <t>Routt</t>
  </si>
  <si>
    <t>Colorado Early Colleges Fort Collins</t>
  </si>
  <si>
    <t>6-12 HVAC and Elevator Replacement</t>
  </si>
  <si>
    <t>Boulder</t>
  </si>
  <si>
    <t>Palmer HS Renovation</t>
  </si>
  <si>
    <t>Eagle</t>
  </si>
  <si>
    <t>Arapahoe</t>
  </si>
  <si>
    <t>Baca</t>
  </si>
  <si>
    <t>ES Safety and Security Upgrades</t>
  </si>
  <si>
    <t>Denver</t>
  </si>
  <si>
    <t>BACKUP</t>
  </si>
  <si>
    <t>Total Backup Projects</t>
  </si>
  <si>
    <t>* Grants are contingent upon a November 2026 Bond Election</t>
  </si>
  <si>
    <t>KIOWA C-2</t>
  </si>
  <si>
    <t>HOLYOKE RE-1J</t>
  </si>
  <si>
    <t>BYERS 32J</t>
  </si>
  <si>
    <t>PK-12 Fire Alarm and Communications Upgrades</t>
  </si>
  <si>
    <t>MONTROSE COUNTY RE-1J</t>
  </si>
  <si>
    <t>PK Replacement</t>
  </si>
  <si>
    <t>Delta</t>
  </si>
  <si>
    <t>DELTA COUNTY 50(J)</t>
  </si>
  <si>
    <t xml:space="preserve">Supplemental FY25 Multiple School HVAC and Security Upgrades </t>
  </si>
  <si>
    <t>SANFORD 6J</t>
  </si>
  <si>
    <t>MANITOU SPRINGS 14</t>
  </si>
  <si>
    <t>Multiple School Roof and Safety Upgrades</t>
  </si>
  <si>
    <t>VALLEY RE-1</t>
  </si>
  <si>
    <t>K-12 Addition and Renovation</t>
  </si>
  <si>
    <t>K-12 HVAC Replacement</t>
  </si>
  <si>
    <t>San Luis Valley BOCES</t>
  </si>
  <si>
    <t>Supplemental FY25 School Replacement</t>
  </si>
  <si>
    <t>Liberty Common School</t>
  </si>
  <si>
    <t>ES Fire Alarm Replacement and Elevator Upgrades</t>
  </si>
  <si>
    <t>PEYTON 23 JT</t>
  </si>
  <si>
    <t>Jr/Sr HS Wastewater Treatment Plant</t>
  </si>
  <si>
    <t>High Point Academy</t>
  </si>
  <si>
    <t>PK-8 HVAC, Roof, and Safety Upgrades</t>
  </si>
  <si>
    <t>SARGENT RE-33J</t>
  </si>
  <si>
    <t>*WEST GRAND 1-JT</t>
  </si>
  <si>
    <t>Crowley</t>
  </si>
  <si>
    <t>CROWLEY COUNTY RE-1-J</t>
  </si>
  <si>
    <t>CTE Building Replacement</t>
  </si>
  <si>
    <t>Academy of Arts and Knowledge</t>
  </si>
  <si>
    <t>MESA COUNTY VALLEY 51</t>
  </si>
  <si>
    <t>Multiple School ES Roof and HVAC Upgrades</t>
  </si>
  <si>
    <t>Atlas Preparatory Charter Schools</t>
  </si>
  <si>
    <t>HS Electrical and Security Upgrades</t>
  </si>
  <si>
    <t>Kiowa</t>
  </si>
  <si>
    <t>Aurora Academy Charter School</t>
  </si>
  <si>
    <t>K-8 Safety and Security Upgrades</t>
  </si>
  <si>
    <t>GREELEY 6</t>
  </si>
  <si>
    <t>WIDEFIELD 3</t>
  </si>
  <si>
    <t>Multiple School HVAC Upgrades</t>
  </si>
  <si>
    <t>CLEAR CREEK RE-1</t>
  </si>
  <si>
    <t>MS/HS Fire Alarm Replacement</t>
  </si>
  <si>
    <t>Soroco HS/MS Addition and Renovation</t>
  </si>
  <si>
    <t>WOODLAND PARK RE-2</t>
  </si>
  <si>
    <t>Summit ES Roof Replacement</t>
  </si>
  <si>
    <t>NORTH CONEJOS RE-1J</t>
  </si>
  <si>
    <t>ADAMS 12 FIVE STAR SCHOOLS</t>
  </si>
  <si>
    <t>Stukey ES Roof Replacement</t>
  </si>
  <si>
    <t>VILAS RE-5</t>
  </si>
  <si>
    <t>PK-12 Campus Addition</t>
  </si>
  <si>
    <t>Pueblo</t>
  </si>
  <si>
    <t>PUEBLO COUNTY 70</t>
  </si>
  <si>
    <t>Skyview MS Roof Replacement</t>
  </si>
  <si>
    <t>EAGLE COUNTY RE 50</t>
  </si>
  <si>
    <t>Vail Ski and Snowboard Academy Roof Replacement</t>
  </si>
  <si>
    <t>ADAMS COUNTY 14</t>
  </si>
  <si>
    <t>Community Leadership Academy State Charter School</t>
  </si>
  <si>
    <t>PK-5 HVAC Replacement</t>
  </si>
  <si>
    <t>AXL Academy</t>
  </si>
  <si>
    <t>K-8 Roof Replacement and Security Upgrades</t>
  </si>
  <si>
    <t>HARRISON 2</t>
  </si>
  <si>
    <t>Fox Meadow MS Secure Entry</t>
  </si>
  <si>
    <t>COLORADO SPRINGS 11</t>
  </si>
  <si>
    <t>THOMPSON R2-J</t>
  </si>
  <si>
    <t>Multiple School Vestibules</t>
  </si>
  <si>
    <t>Pete Mirich ES Secure Entry, Roof, and Safety Upgrades</t>
  </si>
  <si>
    <t>Multiple School Partial Reroof</t>
  </si>
  <si>
    <t>MAPLETON 1</t>
  </si>
  <si>
    <t>Achieve Academy Roof Replacement</t>
  </si>
  <si>
    <t>ST VRAIN VALLEY RE-1J</t>
  </si>
  <si>
    <t>Niwot ES Roof Replacement</t>
  </si>
  <si>
    <t>HS Health, Safety, and ADA Upgrades</t>
  </si>
  <si>
    <t>Rocky Mountain Academy of Evergreen</t>
  </si>
  <si>
    <t>Multiple School Roof Replacement</t>
  </si>
  <si>
    <t>Douglas</t>
  </si>
  <si>
    <t xml:space="preserve">Ascent Classical Academy of Douglas County </t>
  </si>
  <si>
    <t>K-12 HVAC and Roof Replacement</t>
  </si>
  <si>
    <t>TRINIDAD 1</t>
  </si>
  <si>
    <t>ES/HS Health, Safety, and Playground</t>
  </si>
  <si>
    <t>Global Village Academy - Aurora</t>
  </si>
  <si>
    <t>K-8 HVAC Upgrades</t>
  </si>
  <si>
    <t>Archuleta</t>
  </si>
  <si>
    <t>PK-8 Replacement</t>
  </si>
  <si>
    <t>BEST FY2026-27 List of Recommended Projects in Priority Order</t>
  </si>
  <si>
    <t>Not Recommend For Funding</t>
  </si>
  <si>
    <t>DOUGLAS COUNTY RE 1</t>
  </si>
  <si>
    <t>Stone Canyon Outdoor EdVenture Renovation and Replacement</t>
  </si>
  <si>
    <t>Fort Lupton HS Secure Entrance Addition</t>
  </si>
  <si>
    <t>Moffat</t>
  </si>
  <si>
    <t>MOFFAT COUNTY RE:NO 1</t>
  </si>
  <si>
    <t>HS Roof Replacement</t>
  </si>
  <si>
    <t>Multiple School HVAC and Safety Upgrades</t>
  </si>
  <si>
    <t>Rifle MS Roof Replacement</t>
  </si>
  <si>
    <t>Withdrawn prior to CCAB Review</t>
  </si>
  <si>
    <t>ELIZABETH C-1</t>
  </si>
  <si>
    <t>GARFIELD RE-2</t>
  </si>
  <si>
    <t>*GRANADA RE-1</t>
  </si>
  <si>
    <t>*ARCHULETA COUNTY 50 JT</t>
  </si>
  <si>
    <t>*NORTH PARK R-1</t>
  </si>
  <si>
    <t>*EADS RE-1</t>
  </si>
  <si>
    <t>*FRENCHMAN RE-3</t>
  </si>
  <si>
    <t>*SOUTH ROUTT RE 3</t>
  </si>
  <si>
    <t>*WELD COUNTY RE-1</t>
  </si>
  <si>
    <t>*ALAMOSA RE-11J</t>
  </si>
  <si>
    <t>*WELD COUNTY S/D RE-8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</si>
</sst>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C00000"/>
      <name val="Calibri"/>
      <family val="2"/>
    </font>
    <font>
      <b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1" fontId="4" fillId="0" borderId="6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6" xfId="0" applyBorder="1"/>
    <xf numFmtId="0" fontId="0" fillId="0" borderId="1" xfId="0" applyBorder="1"/>
    <xf numFmtId="44" fontId="0" fillId="0" borderId="6" xfId="1" applyFont="1" applyFill="1" applyBorder="1"/>
    <xf numFmtId="44" fontId="0" fillId="0" borderId="1" xfId="1" applyFont="1" applyFill="1" applyBorder="1"/>
    <xf numFmtId="0" fontId="0" fillId="0" borderId="2" xfId="0" applyBorder="1"/>
    <xf numFmtId="44" fontId="0" fillId="0" borderId="2" xfId="1" applyFont="1" applyFill="1" applyBorder="1"/>
    <xf numFmtId="1" fontId="4" fillId="0" borderId="11" xfId="0" applyNumberFormat="1" applyFont="1" applyBorder="1" applyAlignment="1">
      <alignment horizontal="center" vertical="center"/>
    </xf>
    <xf numFmtId="44" fontId="7" fillId="0" borderId="0" xfId="0" applyNumberFormat="1" applyFont="1"/>
    <xf numFmtId="44" fontId="0" fillId="0" borderId="0" xfId="1" applyFont="1" applyFill="1" applyBorder="1"/>
    <xf numFmtId="1" fontId="4" fillId="0" borderId="0" xfId="0" applyNumberFormat="1" applyFont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44" fontId="3" fillId="0" borderId="1" xfId="1" applyFont="1" applyBorder="1"/>
    <xf numFmtId="0" fontId="6" fillId="0" borderId="15" xfId="0" applyFont="1" applyBorder="1"/>
    <xf numFmtId="0" fontId="6" fillId="0" borderId="12" xfId="0" applyFont="1" applyBorder="1"/>
    <xf numFmtId="44" fontId="3" fillId="0" borderId="2" xfId="1" applyFont="1" applyBorder="1"/>
    <xf numFmtId="44" fontId="3" fillId="0" borderId="11" xfId="1" applyFont="1" applyBorder="1"/>
    <xf numFmtId="0" fontId="6" fillId="0" borderId="16" xfId="0" applyFont="1" applyBorder="1"/>
    <xf numFmtId="44" fontId="3" fillId="0" borderId="9" xfId="1" applyFont="1" applyFill="1" applyBorder="1"/>
    <xf numFmtId="44" fontId="3" fillId="0" borderId="13" xfId="1" applyFont="1" applyFill="1" applyBorder="1"/>
    <xf numFmtId="1" fontId="4" fillId="0" borderId="17" xfId="0" applyNumberFormat="1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44" fontId="7" fillId="0" borderId="1" xfId="0" applyNumberFormat="1" applyFont="1" applyBorder="1"/>
    <xf numFmtId="44" fontId="7" fillId="0" borderId="6" xfId="0" applyNumberFormat="1" applyFont="1" applyBorder="1"/>
    <xf numFmtId="44" fontId="7" fillId="0" borderId="2" xfId="0" applyNumberFormat="1" applyFont="1" applyBorder="1"/>
    <xf numFmtId="0" fontId="10" fillId="0" borderId="6" xfId="0" applyFont="1" applyBorder="1"/>
    <xf numFmtId="0" fontId="10" fillId="0" borderId="1" xfId="0" applyFont="1" applyBorder="1"/>
    <xf numFmtId="44" fontId="11" fillId="0" borderId="0" xfId="0" applyNumberFormat="1" applyFont="1"/>
    <xf numFmtId="0" fontId="3" fillId="0" borderId="10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2" xfId="0" applyBorder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3" fillId="0" borderId="20" xfId="0" applyFont="1" applyBorder="1" applyAlignment="1">
      <alignment horizontal="left"/>
    </xf>
    <xf numFmtId="44" fontId="0" fillId="0" borderId="6" xfId="1" applyFont="1" applyBorder="1"/>
    <xf numFmtId="44" fontId="3" fillId="0" borderId="19" xfId="1" applyFont="1" applyFill="1" applyBorder="1"/>
    <xf numFmtId="0" fontId="12" fillId="0" borderId="0" xfId="0" applyFont="1" applyAlignment="1">
      <alignment horizontal="left"/>
    </xf>
    <xf numFmtId="0" fontId="13" fillId="0" borderId="0" xfId="0" applyFont="1"/>
    <xf numFmtId="44" fontId="13" fillId="0" borderId="0" xfId="0" applyNumberFormat="1" applyFont="1" applyAlignment="1">
      <alignment horizontal="center"/>
    </xf>
    <xf numFmtId="9" fontId="13" fillId="0" borderId="0" xfId="0" applyNumberFormat="1" applyFont="1" applyAlignment="1">
      <alignment horizontal="center"/>
    </xf>
    <xf numFmtId="0" fontId="13" fillId="0" borderId="1" xfId="0" applyFont="1" applyBorder="1"/>
    <xf numFmtId="44" fontId="13" fillId="0" borderId="1" xfId="1" applyFont="1" applyFill="1" applyBorder="1" applyProtection="1"/>
    <xf numFmtId="0" fontId="12" fillId="0" borderId="0" xfId="0" applyFont="1"/>
    <xf numFmtId="44" fontId="13" fillId="0" borderId="0" xfId="1" applyFont="1" applyFill="1" applyBorder="1" applyProtection="1"/>
  </cellXfs>
  <cellStyles count="2">
    <cellStyle name="Currency" xfId="1" builtinId="4"/>
    <cellStyle name="Normal" xfId="0" builtinId="0"/>
  </cellStyles>
  <dxfs count="3">
    <dxf>
      <fill>
        <patternFill patternType="gray0625"/>
      </fill>
    </dxf>
    <dxf>
      <font>
        <strike/>
        <condense val="0"/>
        <extend val="0"/>
        <color indexed="22"/>
      </font>
    </dxf>
    <dxf>
      <font>
        <b/>
        <i val="0"/>
        <strike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tabSelected="1" zoomScale="90" zoomScaleNormal="90" workbookViewId="0">
      <selection activeCell="A2" sqref="A2"/>
    </sheetView>
  </sheetViews>
  <sheetFormatPr defaultRowHeight="15" x14ac:dyDescent="0.25"/>
  <cols>
    <col min="1" max="1" width="7.28515625" style="42" customWidth="1"/>
    <col min="2" max="2" width="12.5703125" bestFit="1" customWidth="1"/>
    <col min="3" max="3" width="35.140625" bestFit="1" customWidth="1"/>
    <col min="4" max="4" width="52.28515625" bestFit="1" customWidth="1"/>
    <col min="5" max="7" width="17.28515625" bestFit="1" customWidth="1"/>
    <col min="8" max="8" width="14.5703125" customWidth="1"/>
    <col min="9" max="9" width="15" customWidth="1"/>
  </cols>
  <sheetData>
    <row r="1" spans="1:9" ht="25.5" customHeight="1" thickBot="1" x14ac:dyDescent="0.3">
      <c r="A1" s="37" t="s">
        <v>139</v>
      </c>
      <c r="B1" s="36"/>
      <c r="C1" s="36"/>
      <c r="D1" s="36"/>
      <c r="E1" s="36"/>
      <c r="F1" s="36"/>
      <c r="G1" s="36"/>
      <c r="H1" s="36"/>
      <c r="I1" s="36"/>
    </row>
    <row r="2" spans="1:9" ht="70.5" customHeight="1" thickBot="1" x14ac:dyDescent="0.3">
      <c r="A2" s="2" t="s">
        <v>10</v>
      </c>
      <c r="B2" s="1" t="s">
        <v>0</v>
      </c>
      <c r="C2" s="2" t="s">
        <v>1</v>
      </c>
      <c r="D2" s="2" t="s">
        <v>2</v>
      </c>
      <c r="E2" s="2" t="s">
        <v>4</v>
      </c>
      <c r="F2" s="2" t="s">
        <v>3</v>
      </c>
      <c r="G2" s="3" t="s">
        <v>5</v>
      </c>
      <c r="H2" s="2" t="s">
        <v>14</v>
      </c>
      <c r="I2" s="3" t="s">
        <v>13</v>
      </c>
    </row>
    <row r="3" spans="1:9" x14ac:dyDescent="0.25">
      <c r="A3" s="38">
        <v>1</v>
      </c>
      <c r="B3" s="31" t="s">
        <v>16</v>
      </c>
      <c r="C3" s="9" t="s">
        <v>57</v>
      </c>
      <c r="D3" s="9" t="s">
        <v>17</v>
      </c>
      <c r="E3" s="11">
        <v>68009710</v>
      </c>
      <c r="F3" s="11">
        <v>4875000</v>
      </c>
      <c r="G3" s="11">
        <v>72884710</v>
      </c>
      <c r="H3" s="4" t="s">
        <v>6</v>
      </c>
      <c r="I3" s="5" t="s">
        <v>7</v>
      </c>
    </row>
    <row r="4" spans="1:9" x14ac:dyDescent="0.25">
      <c r="A4" s="39">
        <v>2</v>
      </c>
      <c r="B4" s="30" t="s">
        <v>20</v>
      </c>
      <c r="C4" s="10" t="s">
        <v>45</v>
      </c>
      <c r="D4" s="10" t="s">
        <v>46</v>
      </c>
      <c r="E4" s="12">
        <v>827738.38</v>
      </c>
      <c r="F4" s="12">
        <v>194160.86</v>
      </c>
      <c r="G4" s="12">
        <v>1021899.24</v>
      </c>
      <c r="H4" s="6" t="s">
        <v>7</v>
      </c>
      <c r="I4" s="7" t="s">
        <v>6</v>
      </c>
    </row>
    <row r="5" spans="1:9" x14ac:dyDescent="0.25">
      <c r="A5" s="39">
        <v>3</v>
      </c>
      <c r="B5" s="30" t="s">
        <v>22</v>
      </c>
      <c r="C5" s="10" t="s">
        <v>58</v>
      </c>
      <c r="D5" s="10" t="s">
        <v>29</v>
      </c>
      <c r="E5" s="12">
        <v>37511924.539999999</v>
      </c>
      <c r="F5" s="12">
        <v>14840000</v>
      </c>
      <c r="G5" s="12">
        <v>52351924.539999999</v>
      </c>
      <c r="H5" s="6" t="s">
        <v>7</v>
      </c>
      <c r="I5" s="7" t="s">
        <v>6</v>
      </c>
    </row>
    <row r="6" spans="1:9" x14ac:dyDescent="0.25">
      <c r="A6" s="39">
        <v>4</v>
      </c>
      <c r="B6" s="30" t="s">
        <v>50</v>
      </c>
      <c r="C6" s="10" t="s">
        <v>59</v>
      </c>
      <c r="D6" s="10" t="s">
        <v>60</v>
      </c>
      <c r="E6" s="12">
        <v>224616.23</v>
      </c>
      <c r="F6" s="12">
        <v>399317.74</v>
      </c>
      <c r="G6" s="12">
        <v>623933.97</v>
      </c>
      <c r="H6" s="6" t="s">
        <v>7</v>
      </c>
      <c r="I6" s="7" t="s">
        <v>6</v>
      </c>
    </row>
    <row r="7" spans="1:9" x14ac:dyDescent="0.25">
      <c r="A7" s="39">
        <v>5</v>
      </c>
      <c r="B7" s="30" t="s">
        <v>24</v>
      </c>
      <c r="C7" s="10" t="s">
        <v>61</v>
      </c>
      <c r="D7" s="10" t="s">
        <v>62</v>
      </c>
      <c r="E7" s="12">
        <v>6192542.4800000004</v>
      </c>
      <c r="F7" s="12">
        <v>6445299.3099999996</v>
      </c>
      <c r="G7" s="12">
        <v>12637841.789999999</v>
      </c>
      <c r="H7" s="6" t="s">
        <v>7</v>
      </c>
      <c r="I7" s="7" t="s">
        <v>6</v>
      </c>
    </row>
    <row r="8" spans="1:9" x14ac:dyDescent="0.25">
      <c r="A8" s="39">
        <v>6</v>
      </c>
      <c r="B8" s="30" t="s">
        <v>63</v>
      </c>
      <c r="C8" s="10" t="s">
        <v>64</v>
      </c>
      <c r="D8" s="10" t="s">
        <v>65</v>
      </c>
      <c r="E8" s="12">
        <v>529074</v>
      </c>
      <c r="F8" s="12">
        <v>284886</v>
      </c>
      <c r="G8" s="12">
        <v>813960</v>
      </c>
      <c r="H8" s="6" t="s">
        <v>7</v>
      </c>
      <c r="I8" s="7" t="s">
        <v>6</v>
      </c>
    </row>
    <row r="9" spans="1:9" x14ac:dyDescent="0.25">
      <c r="A9" s="39">
        <v>7</v>
      </c>
      <c r="B9" s="30" t="s">
        <v>33</v>
      </c>
      <c r="C9" s="10" t="s">
        <v>66</v>
      </c>
      <c r="D9" s="10" t="s">
        <v>15</v>
      </c>
      <c r="E9" s="12">
        <v>1757774.7</v>
      </c>
      <c r="F9" s="12">
        <v>905520.3</v>
      </c>
      <c r="G9" s="12">
        <v>2663295</v>
      </c>
      <c r="H9" s="6" t="s">
        <v>7</v>
      </c>
      <c r="I9" s="7" t="s">
        <v>6</v>
      </c>
    </row>
    <row r="10" spans="1:9" x14ac:dyDescent="0.25">
      <c r="A10" s="39">
        <v>8</v>
      </c>
      <c r="B10" s="30" t="s">
        <v>18</v>
      </c>
      <c r="C10" s="10" t="s">
        <v>67</v>
      </c>
      <c r="D10" s="10" t="s">
        <v>68</v>
      </c>
      <c r="E10" s="12">
        <v>3116657.38</v>
      </c>
      <c r="F10" s="12">
        <v>3376378.82</v>
      </c>
      <c r="G10" s="12">
        <v>6493036.1999999993</v>
      </c>
      <c r="H10" s="6" t="s">
        <v>7</v>
      </c>
      <c r="I10" s="7" t="s">
        <v>6</v>
      </c>
    </row>
    <row r="11" spans="1:9" x14ac:dyDescent="0.25">
      <c r="A11" s="39">
        <v>9</v>
      </c>
      <c r="B11" s="30" t="s">
        <v>30</v>
      </c>
      <c r="C11" s="10" t="s">
        <v>69</v>
      </c>
      <c r="D11" s="10" t="s">
        <v>31</v>
      </c>
      <c r="E11" s="12">
        <v>8388952.4399999995</v>
      </c>
      <c r="F11" s="12">
        <v>6591319.7699999996</v>
      </c>
      <c r="G11" s="12">
        <v>14980272.209999999</v>
      </c>
      <c r="H11" s="6" t="s">
        <v>7</v>
      </c>
      <c r="I11" s="7" t="s">
        <v>6</v>
      </c>
    </row>
    <row r="12" spans="1:9" x14ac:dyDescent="0.25">
      <c r="A12" s="39">
        <v>10</v>
      </c>
      <c r="B12" s="30" t="s">
        <v>37</v>
      </c>
      <c r="C12" s="34" t="s">
        <v>152</v>
      </c>
      <c r="D12" s="10" t="s">
        <v>70</v>
      </c>
      <c r="E12" s="12">
        <v>23736341.239999998</v>
      </c>
      <c r="F12" s="12">
        <v>1249281.1200000001</v>
      </c>
      <c r="G12" s="12">
        <v>24985622.359999999</v>
      </c>
      <c r="H12" s="6" t="s">
        <v>7</v>
      </c>
      <c r="I12" s="7" t="s">
        <v>6</v>
      </c>
    </row>
    <row r="13" spans="1:9" x14ac:dyDescent="0.25">
      <c r="A13" s="39">
        <v>11</v>
      </c>
      <c r="B13" s="30" t="s">
        <v>34</v>
      </c>
      <c r="C13" s="10" t="s">
        <v>35</v>
      </c>
      <c r="D13" s="10" t="s">
        <v>71</v>
      </c>
      <c r="E13" s="12">
        <v>4506260.37</v>
      </c>
      <c r="F13" s="12">
        <v>2120593.12</v>
      </c>
      <c r="G13" s="12">
        <v>6626853.4900000002</v>
      </c>
      <c r="H13" s="6" t="s">
        <v>7</v>
      </c>
      <c r="I13" s="7" t="s">
        <v>6</v>
      </c>
    </row>
    <row r="14" spans="1:9" x14ac:dyDescent="0.25">
      <c r="A14" s="39">
        <v>12</v>
      </c>
      <c r="B14" s="30" t="s">
        <v>41</v>
      </c>
      <c r="C14" s="10" t="s">
        <v>72</v>
      </c>
      <c r="D14" s="10" t="s">
        <v>73</v>
      </c>
      <c r="E14" s="12">
        <v>845359</v>
      </c>
      <c r="F14" s="12">
        <v>104482.57</v>
      </c>
      <c r="G14" s="12">
        <v>949841.57000000007</v>
      </c>
      <c r="H14" s="6" t="s">
        <v>7</v>
      </c>
      <c r="I14" s="7" t="s">
        <v>6</v>
      </c>
    </row>
    <row r="15" spans="1:9" x14ac:dyDescent="0.25">
      <c r="A15" s="39">
        <v>13</v>
      </c>
      <c r="B15" s="30" t="s">
        <v>20</v>
      </c>
      <c r="C15" s="10" t="s">
        <v>74</v>
      </c>
      <c r="D15" s="10" t="s">
        <v>75</v>
      </c>
      <c r="E15" s="12">
        <v>156826.63</v>
      </c>
      <c r="F15" s="12">
        <v>169895.51</v>
      </c>
      <c r="G15" s="12">
        <v>326722.14</v>
      </c>
      <c r="H15" s="6" t="s">
        <v>7</v>
      </c>
      <c r="I15" s="7" t="s">
        <v>6</v>
      </c>
    </row>
    <row r="16" spans="1:9" x14ac:dyDescent="0.25">
      <c r="A16" s="39">
        <v>14</v>
      </c>
      <c r="B16" s="30" t="s">
        <v>18</v>
      </c>
      <c r="C16" s="10" t="s">
        <v>76</v>
      </c>
      <c r="D16" s="10" t="s">
        <v>77</v>
      </c>
      <c r="E16" s="12">
        <v>274289.95</v>
      </c>
      <c r="F16" s="12">
        <v>349096.31</v>
      </c>
      <c r="G16" s="12">
        <v>623386.26</v>
      </c>
      <c r="H16" s="6" t="s">
        <v>7</v>
      </c>
      <c r="I16" s="7" t="s">
        <v>6</v>
      </c>
    </row>
    <row r="17" spans="1:9" x14ac:dyDescent="0.25">
      <c r="A17" s="39">
        <v>15</v>
      </c>
      <c r="B17" s="30" t="s">
        <v>21</v>
      </c>
      <c r="C17" s="34" t="s">
        <v>81</v>
      </c>
      <c r="D17" s="10" t="s">
        <v>38</v>
      </c>
      <c r="E17" s="12">
        <v>10045749.48</v>
      </c>
      <c r="F17" s="12">
        <v>13316458.619999999</v>
      </c>
      <c r="G17" s="12">
        <v>23362208.100000001</v>
      </c>
      <c r="H17" s="6" t="s">
        <v>7</v>
      </c>
      <c r="I17" s="7" t="s">
        <v>6</v>
      </c>
    </row>
    <row r="18" spans="1:9" x14ac:dyDescent="0.25">
      <c r="A18" s="39">
        <v>16</v>
      </c>
      <c r="B18" s="30" t="s">
        <v>53</v>
      </c>
      <c r="C18" s="10" t="s">
        <v>78</v>
      </c>
      <c r="D18" s="10" t="s">
        <v>79</v>
      </c>
      <c r="E18" s="12">
        <v>5499153.8300000001</v>
      </c>
      <c r="F18" s="12">
        <v>2000033.17</v>
      </c>
      <c r="G18" s="12">
        <v>7499187</v>
      </c>
      <c r="H18" s="6" t="s">
        <v>7</v>
      </c>
      <c r="I18" s="7" t="s">
        <v>6</v>
      </c>
    </row>
    <row r="19" spans="1:9" ht="15.75" thickBot="1" x14ac:dyDescent="0.3">
      <c r="A19" s="40">
        <v>17</v>
      </c>
      <c r="B19" s="32" t="s">
        <v>43</v>
      </c>
      <c r="C19" s="13" t="s">
        <v>80</v>
      </c>
      <c r="D19" s="13" t="s">
        <v>15</v>
      </c>
      <c r="E19" s="14">
        <v>1619265.41</v>
      </c>
      <c r="F19" s="14">
        <v>910836.8</v>
      </c>
      <c r="G19" s="14">
        <v>2530102.21</v>
      </c>
      <c r="H19" s="19" t="s">
        <v>7</v>
      </c>
      <c r="I19" s="15" t="s">
        <v>6</v>
      </c>
    </row>
    <row r="20" spans="1:9" ht="15.75" thickBot="1" x14ac:dyDescent="0.3">
      <c r="A20" s="41" t="s">
        <v>56</v>
      </c>
      <c r="B20" s="35"/>
      <c r="D20" s="25" t="s">
        <v>11</v>
      </c>
      <c r="E20" s="26">
        <f>SUM(E3:E19)</f>
        <v>173242236.05999997</v>
      </c>
      <c r="F20" s="26">
        <f>SUM(F3:F19)</f>
        <v>58132560.019999988</v>
      </c>
      <c r="G20" s="27">
        <f>SUM(G3:G19)</f>
        <v>231374796.07999998</v>
      </c>
      <c r="H20" s="28">
        <f>COUNTIF(H3:H19,"YES*")</f>
        <v>16</v>
      </c>
      <c r="I20" s="29">
        <f>COUNTIF(I3:I19,"YES*")</f>
        <v>1</v>
      </c>
    </row>
    <row r="21" spans="1:9" x14ac:dyDescent="0.25">
      <c r="B21" s="16"/>
      <c r="D21" s="21" t="s">
        <v>9</v>
      </c>
      <c r="E21" s="20">
        <f>E3</f>
        <v>68009710</v>
      </c>
      <c r="F21" s="20">
        <f t="shared" ref="F21:G21" si="0">F3</f>
        <v>4875000</v>
      </c>
      <c r="G21" s="20">
        <f t="shared" si="0"/>
        <v>72884710</v>
      </c>
      <c r="H21" s="18"/>
      <c r="I21" s="18"/>
    </row>
    <row r="22" spans="1:9" ht="15.75" thickBot="1" x14ac:dyDescent="0.3">
      <c r="B22" s="16"/>
      <c r="D22" s="22" t="s">
        <v>8</v>
      </c>
      <c r="E22" s="23">
        <f>E20-E21</f>
        <v>105232526.05999997</v>
      </c>
      <c r="F22" s="23">
        <f t="shared" ref="F22:G22" si="1">F20-F21</f>
        <v>53257560.019999988</v>
      </c>
      <c r="G22" s="24">
        <f t="shared" si="1"/>
        <v>158490086.07999998</v>
      </c>
      <c r="H22" s="18"/>
      <c r="I22" s="18"/>
    </row>
    <row r="23" spans="1:9" ht="15.75" thickBot="1" x14ac:dyDescent="0.3">
      <c r="A23" s="43" t="s">
        <v>12</v>
      </c>
      <c r="B23" s="16"/>
      <c r="E23" s="17"/>
      <c r="F23" s="17"/>
      <c r="G23" s="17"/>
      <c r="H23" s="18"/>
      <c r="I23" s="18"/>
    </row>
    <row r="24" spans="1:9" x14ac:dyDescent="0.25">
      <c r="A24" s="44">
        <v>18</v>
      </c>
      <c r="B24" s="9" t="s">
        <v>137</v>
      </c>
      <c r="C24" s="33" t="s">
        <v>153</v>
      </c>
      <c r="D24" s="9" t="s">
        <v>138</v>
      </c>
      <c r="E24" s="49">
        <v>50465796.539999999</v>
      </c>
      <c r="F24" s="49">
        <v>75698694.799999997</v>
      </c>
      <c r="G24" s="49">
        <v>126164491.34</v>
      </c>
      <c r="H24" s="4" t="s">
        <v>54</v>
      </c>
      <c r="I24" s="5" t="s">
        <v>6</v>
      </c>
    </row>
    <row r="25" spans="1:9" x14ac:dyDescent="0.25">
      <c r="A25" s="45">
        <v>19</v>
      </c>
      <c r="B25" s="30" t="s">
        <v>82</v>
      </c>
      <c r="C25" s="10" t="s">
        <v>83</v>
      </c>
      <c r="D25" s="10" t="s">
        <v>84</v>
      </c>
      <c r="E25" s="12">
        <v>6543493.0499999998</v>
      </c>
      <c r="F25" s="12">
        <v>133540.67000000001</v>
      </c>
      <c r="G25" s="12">
        <v>6677033.7199999997</v>
      </c>
      <c r="H25" s="6" t="s">
        <v>54</v>
      </c>
      <c r="I25" s="7" t="s">
        <v>6</v>
      </c>
    </row>
    <row r="26" spans="1:9" x14ac:dyDescent="0.25">
      <c r="A26" s="45">
        <v>20</v>
      </c>
      <c r="B26" s="30" t="s">
        <v>25</v>
      </c>
      <c r="C26" s="34" t="s">
        <v>154</v>
      </c>
      <c r="D26" s="10" t="s">
        <v>26</v>
      </c>
      <c r="E26" s="12">
        <v>40782802.659999996</v>
      </c>
      <c r="F26" s="12">
        <v>17478344</v>
      </c>
      <c r="G26" s="12">
        <v>58261146.659999996</v>
      </c>
      <c r="H26" s="6" t="s">
        <v>54</v>
      </c>
      <c r="I26" s="7" t="s">
        <v>6</v>
      </c>
    </row>
    <row r="27" spans="1:9" x14ac:dyDescent="0.25">
      <c r="A27" s="45">
        <v>21</v>
      </c>
      <c r="B27" s="30" t="s">
        <v>20</v>
      </c>
      <c r="C27" s="10" t="s">
        <v>85</v>
      </c>
      <c r="D27" s="10" t="s">
        <v>52</v>
      </c>
      <c r="E27" s="12">
        <v>1283474.44</v>
      </c>
      <c r="F27" s="12">
        <v>226495.49</v>
      </c>
      <c r="G27" s="12">
        <v>1509969.93</v>
      </c>
      <c r="H27" s="6" t="s">
        <v>54</v>
      </c>
      <c r="I27" s="7" t="s">
        <v>6</v>
      </c>
    </row>
    <row r="28" spans="1:9" x14ac:dyDescent="0.25">
      <c r="A28" s="45">
        <v>22</v>
      </c>
      <c r="B28" s="30" t="s">
        <v>32</v>
      </c>
      <c r="C28" s="10" t="s">
        <v>86</v>
      </c>
      <c r="D28" s="10" t="s">
        <v>87</v>
      </c>
      <c r="E28" s="12">
        <v>1825052.2</v>
      </c>
      <c r="F28" s="12">
        <v>2230619.36</v>
      </c>
      <c r="G28" s="12">
        <v>4055671.5599999996</v>
      </c>
      <c r="H28" s="6" t="s">
        <v>54</v>
      </c>
      <c r="I28" s="7" t="s">
        <v>6</v>
      </c>
    </row>
    <row r="29" spans="1:9" x14ac:dyDescent="0.25">
      <c r="A29" s="45">
        <v>23</v>
      </c>
      <c r="B29" s="30" t="s">
        <v>18</v>
      </c>
      <c r="C29" s="10" t="s">
        <v>88</v>
      </c>
      <c r="D29" s="10" t="s">
        <v>89</v>
      </c>
      <c r="E29" s="12">
        <v>373296</v>
      </c>
      <c r="F29" s="12">
        <v>93324</v>
      </c>
      <c r="G29" s="12">
        <v>466620</v>
      </c>
      <c r="H29" s="6" t="s">
        <v>54</v>
      </c>
      <c r="I29" s="7" t="s">
        <v>6</v>
      </c>
    </row>
    <row r="30" spans="1:9" x14ac:dyDescent="0.25">
      <c r="A30" s="45">
        <v>24</v>
      </c>
      <c r="B30" s="30" t="s">
        <v>90</v>
      </c>
      <c r="C30" s="34" t="s">
        <v>155</v>
      </c>
      <c r="D30" s="10" t="s">
        <v>26</v>
      </c>
      <c r="E30" s="12">
        <v>55823589.479999997</v>
      </c>
      <c r="F30" s="12">
        <v>4617934.4000000004</v>
      </c>
      <c r="G30" s="12">
        <v>60441523.879999995</v>
      </c>
      <c r="H30" s="6" t="s">
        <v>54</v>
      </c>
      <c r="I30" s="7" t="s">
        <v>6</v>
      </c>
    </row>
    <row r="31" spans="1:9" x14ac:dyDescent="0.25">
      <c r="A31" s="45">
        <v>25</v>
      </c>
      <c r="B31" s="30" t="s">
        <v>50</v>
      </c>
      <c r="C31" s="10" t="s">
        <v>91</v>
      </c>
      <c r="D31" s="10" t="s">
        <v>92</v>
      </c>
      <c r="E31" s="12">
        <v>745880.27</v>
      </c>
      <c r="F31" s="12">
        <v>497253.51</v>
      </c>
      <c r="G31" s="12">
        <v>1243133.78</v>
      </c>
      <c r="H31" s="6" t="s">
        <v>54</v>
      </c>
      <c r="I31" s="7" t="s">
        <v>6</v>
      </c>
    </row>
    <row r="32" spans="1:9" x14ac:dyDescent="0.25">
      <c r="A32" s="45">
        <v>26</v>
      </c>
      <c r="B32" s="30" t="s">
        <v>39</v>
      </c>
      <c r="C32" s="10" t="s">
        <v>93</v>
      </c>
      <c r="D32" s="10" t="s">
        <v>40</v>
      </c>
      <c r="E32" s="12">
        <v>4017998.5</v>
      </c>
      <c r="F32" s="12">
        <v>3031121.68</v>
      </c>
      <c r="G32" s="12">
        <v>7049120.1799999997</v>
      </c>
      <c r="H32" s="6" t="s">
        <v>54</v>
      </c>
      <c r="I32" s="7" t="s">
        <v>6</v>
      </c>
    </row>
    <row r="33" spans="1:9" x14ac:dyDescent="0.25">
      <c r="A33" s="45">
        <v>27</v>
      </c>
      <c r="B33" s="30" t="s">
        <v>18</v>
      </c>
      <c r="C33" s="10" t="s">
        <v>94</v>
      </c>
      <c r="D33" s="10" t="s">
        <v>95</v>
      </c>
      <c r="E33" s="12">
        <v>3439581.68</v>
      </c>
      <c r="F33" s="12">
        <v>4559445.4800000004</v>
      </c>
      <c r="G33" s="12">
        <v>7999027.1600000001</v>
      </c>
      <c r="H33" s="6" t="s">
        <v>54</v>
      </c>
      <c r="I33" s="7" t="s">
        <v>6</v>
      </c>
    </row>
    <row r="34" spans="1:9" x14ac:dyDescent="0.25">
      <c r="A34" s="45">
        <v>28</v>
      </c>
      <c r="B34" s="30" t="s">
        <v>30</v>
      </c>
      <c r="C34" s="34" t="s">
        <v>156</v>
      </c>
      <c r="D34" s="10" t="s">
        <v>36</v>
      </c>
      <c r="E34" s="12">
        <v>35423110.409999996</v>
      </c>
      <c r="F34" s="12">
        <v>9027503</v>
      </c>
      <c r="G34" s="12">
        <v>44450613.409999996</v>
      </c>
      <c r="H34" s="6" t="s">
        <v>54</v>
      </c>
      <c r="I34" s="7" t="s">
        <v>6</v>
      </c>
    </row>
    <row r="35" spans="1:9" x14ac:dyDescent="0.25">
      <c r="A35" s="45">
        <v>29</v>
      </c>
      <c r="B35" s="30" t="s">
        <v>28</v>
      </c>
      <c r="C35" s="10" t="s">
        <v>96</v>
      </c>
      <c r="D35" s="10" t="s">
        <v>97</v>
      </c>
      <c r="E35" s="12">
        <v>131923.88</v>
      </c>
      <c r="F35" s="12">
        <v>280338.23</v>
      </c>
      <c r="G35" s="12">
        <v>412262.11</v>
      </c>
      <c r="H35" s="6" t="s">
        <v>54</v>
      </c>
      <c r="I35" s="7" t="s">
        <v>6</v>
      </c>
    </row>
    <row r="36" spans="1:9" x14ac:dyDescent="0.25">
      <c r="A36" s="45">
        <v>30</v>
      </c>
      <c r="B36" s="30" t="s">
        <v>44</v>
      </c>
      <c r="C36" s="34" t="s">
        <v>157</v>
      </c>
      <c r="D36" s="10" t="s">
        <v>98</v>
      </c>
      <c r="E36" s="12">
        <v>22704162.829999998</v>
      </c>
      <c r="F36" s="12">
        <v>32801968</v>
      </c>
      <c r="G36" s="12">
        <v>55506130.829999998</v>
      </c>
      <c r="H36" s="6" t="s">
        <v>54</v>
      </c>
      <c r="I36" s="7" t="s">
        <v>6</v>
      </c>
    </row>
    <row r="37" spans="1:9" x14ac:dyDescent="0.25">
      <c r="A37" s="45">
        <v>31</v>
      </c>
      <c r="B37" s="30" t="s">
        <v>18</v>
      </c>
      <c r="C37" s="10" t="s">
        <v>99</v>
      </c>
      <c r="D37" s="10" t="s">
        <v>100</v>
      </c>
      <c r="E37" s="12">
        <v>643937.75</v>
      </c>
      <c r="F37" s="12">
        <v>643937.74</v>
      </c>
      <c r="G37" s="12">
        <v>1287875.49</v>
      </c>
      <c r="H37" s="6" t="s">
        <v>54</v>
      </c>
      <c r="I37" s="7" t="s">
        <v>6</v>
      </c>
    </row>
    <row r="38" spans="1:9" x14ac:dyDescent="0.25">
      <c r="A38" s="45">
        <v>32</v>
      </c>
      <c r="B38" s="30" t="s">
        <v>33</v>
      </c>
      <c r="C38" s="10" t="s">
        <v>101</v>
      </c>
      <c r="D38" s="10" t="s">
        <v>29</v>
      </c>
      <c r="E38" s="12">
        <v>48243522.189999998</v>
      </c>
      <c r="F38" s="12">
        <v>6000000</v>
      </c>
      <c r="G38" s="12">
        <v>54243522.189999998</v>
      </c>
      <c r="H38" s="6" t="s">
        <v>54</v>
      </c>
      <c r="I38" s="7" t="s">
        <v>6</v>
      </c>
    </row>
    <row r="39" spans="1:9" x14ac:dyDescent="0.25">
      <c r="A39" s="45">
        <v>33</v>
      </c>
      <c r="B39" s="30" t="s">
        <v>34</v>
      </c>
      <c r="C39" s="10" t="s">
        <v>102</v>
      </c>
      <c r="D39" s="10" t="s">
        <v>103</v>
      </c>
      <c r="E39" s="12">
        <v>459905.65</v>
      </c>
      <c r="F39" s="12">
        <v>719339.61</v>
      </c>
      <c r="G39" s="12">
        <v>1179245.26</v>
      </c>
      <c r="H39" s="6" t="s">
        <v>54</v>
      </c>
      <c r="I39" s="7" t="s">
        <v>6</v>
      </c>
    </row>
    <row r="40" spans="1:9" x14ac:dyDescent="0.25">
      <c r="A40" s="45">
        <v>34</v>
      </c>
      <c r="B40" s="30" t="s">
        <v>51</v>
      </c>
      <c r="C40" s="10" t="s">
        <v>104</v>
      </c>
      <c r="D40" s="10" t="s">
        <v>105</v>
      </c>
      <c r="E40" s="12">
        <v>25527335.989999998</v>
      </c>
      <c r="F40" s="12">
        <v>520966.04</v>
      </c>
      <c r="G40" s="12">
        <v>26048302.029999997</v>
      </c>
      <c r="H40" s="6" t="s">
        <v>54</v>
      </c>
      <c r="I40" s="7" t="s">
        <v>6</v>
      </c>
    </row>
    <row r="41" spans="1:9" x14ac:dyDescent="0.25">
      <c r="A41" s="45">
        <v>35</v>
      </c>
      <c r="B41" s="30" t="s">
        <v>106</v>
      </c>
      <c r="C41" s="10" t="s">
        <v>107</v>
      </c>
      <c r="D41" s="10" t="s">
        <v>108</v>
      </c>
      <c r="E41" s="12">
        <v>1113167.21</v>
      </c>
      <c r="F41" s="12">
        <v>1537230.91</v>
      </c>
      <c r="G41" s="12">
        <v>2650398.12</v>
      </c>
      <c r="H41" s="6" t="s">
        <v>54</v>
      </c>
      <c r="I41" s="7" t="s">
        <v>6</v>
      </c>
    </row>
    <row r="42" spans="1:9" x14ac:dyDescent="0.25">
      <c r="A42" s="45">
        <v>36</v>
      </c>
      <c r="B42" s="30" t="s">
        <v>49</v>
      </c>
      <c r="C42" s="10" t="s">
        <v>109</v>
      </c>
      <c r="D42" s="10" t="s">
        <v>110</v>
      </c>
      <c r="E42" s="12">
        <v>491532.05</v>
      </c>
      <c r="F42" s="12">
        <v>954150.46</v>
      </c>
      <c r="G42" s="12">
        <v>1445682.51</v>
      </c>
      <c r="H42" s="6" t="s">
        <v>54</v>
      </c>
      <c r="I42" s="7" t="s">
        <v>6</v>
      </c>
    </row>
    <row r="43" spans="1:9" x14ac:dyDescent="0.25">
      <c r="A43" s="45">
        <v>37</v>
      </c>
      <c r="B43" s="30" t="s">
        <v>34</v>
      </c>
      <c r="C43" s="10" t="s">
        <v>111</v>
      </c>
      <c r="D43" s="10" t="s">
        <v>42</v>
      </c>
      <c r="E43" s="12">
        <v>22969545.68</v>
      </c>
      <c r="F43" s="12">
        <v>59064546.039999999</v>
      </c>
      <c r="G43" s="12">
        <v>82034091.719999999</v>
      </c>
      <c r="H43" s="6" t="s">
        <v>54</v>
      </c>
      <c r="I43" s="7" t="s">
        <v>6</v>
      </c>
    </row>
    <row r="44" spans="1:9" x14ac:dyDescent="0.25">
      <c r="A44" s="45">
        <v>38</v>
      </c>
      <c r="B44" s="30" t="s">
        <v>34</v>
      </c>
      <c r="C44" s="10" t="s">
        <v>112</v>
      </c>
      <c r="D44" s="10" t="s">
        <v>113</v>
      </c>
      <c r="E44" s="12">
        <v>999327.16</v>
      </c>
      <c r="F44" s="12">
        <v>111036.35</v>
      </c>
      <c r="G44" s="12">
        <v>1110363.51</v>
      </c>
      <c r="H44" s="6" t="s">
        <v>54</v>
      </c>
      <c r="I44" s="7" t="s">
        <v>6</v>
      </c>
    </row>
    <row r="45" spans="1:9" x14ac:dyDescent="0.25">
      <c r="A45" s="45">
        <v>39</v>
      </c>
      <c r="B45" s="30" t="s">
        <v>50</v>
      </c>
      <c r="C45" s="10" t="s">
        <v>114</v>
      </c>
      <c r="D45" s="10" t="s">
        <v>115</v>
      </c>
      <c r="E45" s="12">
        <v>1603545.67</v>
      </c>
      <c r="F45" s="12">
        <v>282978.65000000002</v>
      </c>
      <c r="G45" s="12">
        <v>1886524.3199999998</v>
      </c>
      <c r="H45" s="6" t="s">
        <v>54</v>
      </c>
      <c r="I45" s="7" t="s">
        <v>6</v>
      </c>
    </row>
    <row r="46" spans="1:9" x14ac:dyDescent="0.25">
      <c r="A46" s="45">
        <v>40</v>
      </c>
      <c r="B46" s="30" t="s">
        <v>18</v>
      </c>
      <c r="C46" s="10" t="s">
        <v>116</v>
      </c>
      <c r="D46" s="10" t="s">
        <v>117</v>
      </c>
      <c r="E46" s="12">
        <v>388368.87</v>
      </c>
      <c r="F46" s="12">
        <v>248301.41</v>
      </c>
      <c r="G46" s="12">
        <v>636670.28</v>
      </c>
      <c r="H46" s="6" t="s">
        <v>54</v>
      </c>
      <c r="I46" s="7" t="s">
        <v>6</v>
      </c>
    </row>
    <row r="47" spans="1:9" x14ac:dyDescent="0.25">
      <c r="A47" s="45">
        <v>41</v>
      </c>
      <c r="B47" s="30" t="s">
        <v>18</v>
      </c>
      <c r="C47" s="10" t="s">
        <v>118</v>
      </c>
      <c r="D47" s="10" t="s">
        <v>48</v>
      </c>
      <c r="E47" s="12">
        <v>5025564.18</v>
      </c>
      <c r="F47" s="12">
        <v>6142356.21</v>
      </c>
      <c r="G47" s="12">
        <v>11167920.390000001</v>
      </c>
      <c r="H47" s="6" t="s">
        <v>54</v>
      </c>
      <c r="I47" s="7" t="s">
        <v>6</v>
      </c>
    </row>
    <row r="48" spans="1:9" x14ac:dyDescent="0.25">
      <c r="A48" s="45">
        <v>42</v>
      </c>
      <c r="B48" s="30" t="s">
        <v>20</v>
      </c>
      <c r="C48" s="10" t="s">
        <v>119</v>
      </c>
      <c r="D48" s="10" t="s">
        <v>120</v>
      </c>
      <c r="E48" s="12">
        <v>3306023.77</v>
      </c>
      <c r="F48" s="12">
        <v>5877375.5899999999</v>
      </c>
      <c r="G48" s="12">
        <v>9183399.3599999994</v>
      </c>
      <c r="H48" s="6" t="s">
        <v>54</v>
      </c>
      <c r="I48" s="7" t="s">
        <v>6</v>
      </c>
    </row>
    <row r="49" spans="1:9" x14ac:dyDescent="0.25">
      <c r="A49" s="45">
        <v>43</v>
      </c>
      <c r="B49" s="30" t="s">
        <v>39</v>
      </c>
      <c r="C49" s="34" t="s">
        <v>158</v>
      </c>
      <c r="D49" s="10" t="s">
        <v>121</v>
      </c>
      <c r="E49" s="12">
        <v>3323050.79</v>
      </c>
      <c r="F49" s="12">
        <v>3458685.52</v>
      </c>
      <c r="G49" s="12">
        <v>6781736.3100000005</v>
      </c>
      <c r="H49" s="6" t="s">
        <v>54</v>
      </c>
      <c r="I49" s="7" t="s">
        <v>6</v>
      </c>
    </row>
    <row r="50" spans="1:9" x14ac:dyDescent="0.25">
      <c r="A50" s="45">
        <v>44</v>
      </c>
      <c r="B50" s="30" t="s">
        <v>20</v>
      </c>
      <c r="C50" s="10" t="s">
        <v>119</v>
      </c>
      <c r="D50" s="10" t="s">
        <v>122</v>
      </c>
      <c r="E50" s="12">
        <v>2825715.75</v>
      </c>
      <c r="F50" s="12">
        <v>5023494.68</v>
      </c>
      <c r="G50" s="12">
        <v>7849210.4299999997</v>
      </c>
      <c r="H50" s="6" t="s">
        <v>54</v>
      </c>
      <c r="I50" s="7" t="s">
        <v>6</v>
      </c>
    </row>
    <row r="51" spans="1:9" x14ac:dyDescent="0.25">
      <c r="A51" s="45">
        <v>45</v>
      </c>
      <c r="B51" s="30" t="s">
        <v>34</v>
      </c>
      <c r="C51" s="10" t="s">
        <v>123</v>
      </c>
      <c r="D51" s="10" t="s">
        <v>124</v>
      </c>
      <c r="E51" s="12">
        <v>749924.56</v>
      </c>
      <c r="F51" s="12">
        <v>589226.43999999994</v>
      </c>
      <c r="G51" s="12">
        <v>1339151</v>
      </c>
      <c r="H51" s="6" t="s">
        <v>54</v>
      </c>
      <c r="I51" s="7" t="s">
        <v>6</v>
      </c>
    </row>
    <row r="52" spans="1:9" x14ac:dyDescent="0.25">
      <c r="A52" s="45">
        <v>46</v>
      </c>
      <c r="B52" s="30" t="s">
        <v>47</v>
      </c>
      <c r="C52" s="10" t="s">
        <v>125</v>
      </c>
      <c r="D52" s="10" t="s">
        <v>126</v>
      </c>
      <c r="E52" s="12">
        <v>975431.98</v>
      </c>
      <c r="F52" s="12">
        <v>1980422.5</v>
      </c>
      <c r="G52" s="12">
        <v>2955854.48</v>
      </c>
      <c r="H52" s="6" t="s">
        <v>54</v>
      </c>
      <c r="I52" s="7" t="s">
        <v>6</v>
      </c>
    </row>
    <row r="53" spans="1:9" x14ac:dyDescent="0.25">
      <c r="A53" s="45">
        <v>47</v>
      </c>
      <c r="B53" s="30" t="s">
        <v>41</v>
      </c>
      <c r="C53" s="34" t="s">
        <v>159</v>
      </c>
      <c r="D53" s="10" t="s">
        <v>127</v>
      </c>
      <c r="E53" s="12">
        <v>1808047.03</v>
      </c>
      <c r="F53" s="12">
        <v>931418.17</v>
      </c>
      <c r="G53" s="12">
        <v>2739465.2</v>
      </c>
      <c r="H53" s="6" t="s">
        <v>54</v>
      </c>
      <c r="I53" s="7" t="s">
        <v>6</v>
      </c>
    </row>
    <row r="54" spans="1:9" x14ac:dyDescent="0.25">
      <c r="A54" s="45">
        <v>48</v>
      </c>
      <c r="B54" s="30" t="s">
        <v>27</v>
      </c>
      <c r="C54" s="10" t="s">
        <v>128</v>
      </c>
      <c r="D54" s="10" t="s">
        <v>92</v>
      </c>
      <c r="E54" s="12">
        <v>119499.77</v>
      </c>
      <c r="F54" s="12">
        <v>110307.48</v>
      </c>
      <c r="G54" s="12">
        <v>229807.25</v>
      </c>
      <c r="H54" s="6" t="s">
        <v>54</v>
      </c>
      <c r="I54" s="7" t="s">
        <v>6</v>
      </c>
    </row>
    <row r="55" spans="1:9" x14ac:dyDescent="0.25">
      <c r="A55" s="45">
        <v>49</v>
      </c>
      <c r="B55" s="30" t="s">
        <v>18</v>
      </c>
      <c r="C55" s="10" t="s">
        <v>116</v>
      </c>
      <c r="D55" s="10" t="s">
        <v>129</v>
      </c>
      <c r="E55" s="12">
        <v>924628.47999999998</v>
      </c>
      <c r="F55" s="12">
        <v>591155.91</v>
      </c>
      <c r="G55" s="12">
        <v>1515784.3900000001</v>
      </c>
      <c r="H55" s="6" t="s">
        <v>54</v>
      </c>
      <c r="I55" s="7" t="s">
        <v>6</v>
      </c>
    </row>
    <row r="56" spans="1:9" x14ac:dyDescent="0.25">
      <c r="A56" s="45">
        <v>50</v>
      </c>
      <c r="B56" s="30" t="s">
        <v>130</v>
      </c>
      <c r="C56" s="10" t="s">
        <v>131</v>
      </c>
      <c r="D56" s="10" t="s">
        <v>132</v>
      </c>
      <c r="E56" s="12">
        <v>2915849.5</v>
      </c>
      <c r="F56" s="12">
        <v>971949.84</v>
      </c>
      <c r="G56" s="12">
        <v>3887799.34</v>
      </c>
      <c r="H56" s="6" t="s">
        <v>54</v>
      </c>
      <c r="I56" s="7" t="s">
        <v>6</v>
      </c>
    </row>
    <row r="57" spans="1:9" x14ac:dyDescent="0.25">
      <c r="A57" s="45">
        <v>51</v>
      </c>
      <c r="B57" s="30" t="s">
        <v>23</v>
      </c>
      <c r="C57" s="10" t="s">
        <v>133</v>
      </c>
      <c r="D57" s="10" t="s">
        <v>134</v>
      </c>
      <c r="E57" s="12">
        <v>2670914.65</v>
      </c>
      <c r="F57" s="12">
        <v>1568632.42</v>
      </c>
      <c r="G57" s="12">
        <v>4239547.07</v>
      </c>
      <c r="H57" s="6" t="s">
        <v>54</v>
      </c>
      <c r="I57" s="7" t="s">
        <v>6</v>
      </c>
    </row>
    <row r="58" spans="1:9" ht="15.75" thickBot="1" x14ac:dyDescent="0.3">
      <c r="A58" s="46">
        <v>52</v>
      </c>
      <c r="B58" s="32" t="s">
        <v>50</v>
      </c>
      <c r="C58" s="13" t="s">
        <v>135</v>
      </c>
      <c r="D58" s="13" t="s">
        <v>136</v>
      </c>
      <c r="E58" s="14">
        <v>271038.34000000003</v>
      </c>
      <c r="F58" s="14">
        <v>47830.3</v>
      </c>
      <c r="G58" s="14">
        <v>318868.64</v>
      </c>
      <c r="H58" s="19" t="s">
        <v>54</v>
      </c>
      <c r="I58" s="15" t="s">
        <v>6</v>
      </c>
    </row>
    <row r="59" spans="1:9" ht="15.75" thickBot="1" x14ac:dyDescent="0.3">
      <c r="A59" s="47"/>
      <c r="B59" s="16"/>
      <c r="D59" s="48" t="s">
        <v>55</v>
      </c>
      <c r="E59" s="50">
        <f>SUM(E24:E58)</f>
        <v>350916038.95999998</v>
      </c>
      <c r="F59" s="50">
        <f t="shared" ref="F59:G59" si="2">SUM(F24:F58)</f>
        <v>248051924.89000002</v>
      </c>
      <c r="G59" s="50">
        <f t="shared" si="2"/>
        <v>598967963.85000002</v>
      </c>
      <c r="H59" s="18"/>
      <c r="I59" s="18"/>
    </row>
    <row r="60" spans="1:9" x14ac:dyDescent="0.25">
      <c r="A60" s="41"/>
      <c r="B60" s="8"/>
    </row>
    <row r="61" spans="1:9" x14ac:dyDescent="0.25">
      <c r="A61" s="51" t="s">
        <v>140</v>
      </c>
      <c r="B61" s="52"/>
      <c r="C61" s="52"/>
      <c r="D61" s="52"/>
      <c r="E61" s="53"/>
      <c r="F61" s="54"/>
      <c r="G61" s="52"/>
    </row>
    <row r="62" spans="1:9" x14ac:dyDescent="0.25">
      <c r="A62" s="52"/>
      <c r="B62" s="55" t="s">
        <v>130</v>
      </c>
      <c r="C62" s="55" t="s">
        <v>141</v>
      </c>
      <c r="D62" s="55" t="s">
        <v>142</v>
      </c>
      <c r="E62" s="56">
        <v>5709079.6828000005</v>
      </c>
      <c r="F62" s="56">
        <v>16248919.097200001</v>
      </c>
      <c r="G62" s="56">
        <v>21957998.780000001</v>
      </c>
    </row>
    <row r="63" spans="1:9" x14ac:dyDescent="0.25">
      <c r="A63" s="52"/>
      <c r="B63" s="55" t="s">
        <v>39</v>
      </c>
      <c r="C63" s="55" t="s">
        <v>160</v>
      </c>
      <c r="D63" s="55" t="s">
        <v>143</v>
      </c>
      <c r="E63" s="56">
        <v>5601973.4100000001</v>
      </c>
      <c r="F63" s="56">
        <v>8061376.3700000001</v>
      </c>
      <c r="G63" s="56">
        <v>13663349.780000001</v>
      </c>
    </row>
    <row r="64" spans="1:9" x14ac:dyDescent="0.25">
      <c r="A64" s="52"/>
      <c r="B64" s="55" t="s">
        <v>144</v>
      </c>
      <c r="C64" s="55" t="s">
        <v>145</v>
      </c>
      <c r="D64" s="55" t="s">
        <v>146</v>
      </c>
      <c r="E64" s="56">
        <v>916799.87</v>
      </c>
      <c r="F64" s="56">
        <v>916799.88</v>
      </c>
      <c r="G64" s="56">
        <v>1833599.75</v>
      </c>
    </row>
    <row r="65" spans="1:7" x14ac:dyDescent="0.25">
      <c r="A65" s="57" t="s">
        <v>149</v>
      </c>
      <c r="B65" s="52"/>
      <c r="C65" s="52"/>
      <c r="D65" s="52"/>
      <c r="E65" s="58"/>
      <c r="F65" s="58"/>
      <c r="G65" s="58"/>
    </row>
    <row r="66" spans="1:7" x14ac:dyDescent="0.25">
      <c r="A66" s="52"/>
      <c r="B66" s="55" t="s">
        <v>16</v>
      </c>
      <c r="C66" s="55" t="s">
        <v>150</v>
      </c>
      <c r="D66" s="55" t="s">
        <v>147</v>
      </c>
      <c r="E66" s="56">
        <v>1654091.68</v>
      </c>
      <c r="F66" s="56">
        <v>1654091.68</v>
      </c>
      <c r="G66" s="56">
        <v>3308183.36</v>
      </c>
    </row>
    <row r="67" spans="1:7" x14ac:dyDescent="0.25">
      <c r="A67" s="52"/>
      <c r="B67" s="55" t="s">
        <v>19</v>
      </c>
      <c r="C67" s="55" t="s">
        <v>151</v>
      </c>
      <c r="D67" s="55" t="s">
        <v>148</v>
      </c>
      <c r="E67" s="56">
        <v>144360.18</v>
      </c>
      <c r="F67" s="56">
        <v>207737.82</v>
      </c>
      <c r="G67" s="56">
        <v>352098</v>
      </c>
    </row>
  </sheetData>
  <phoneticPr fontId="5" type="noConversion"/>
  <conditionalFormatting sqref="H3:I59">
    <cfRule type="cellIs" dxfId="2" priority="1" stopIfTrue="1" operator="equal">
      <formula>"Yes"</formula>
    </cfRule>
    <cfRule type="cellIs" dxfId="1" priority="2" stopIfTrue="1" operator="equal">
      <formula>"NA"</formula>
    </cfRule>
    <cfRule type="cellIs" dxfId="0" priority="3" stopIfTrue="1" operator="equal">
      <formula>"-"</formula>
    </cfRule>
  </conditionalFormatting>
  <pageMargins left="0.25" right="0.25" top="0.5" bottom="0.5" header="0" footer="0"/>
  <pageSetup scale="68" fitToHeight="0" orientation="landscape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FY2026-27</vt:lpstr>
      <vt:lpstr>'FY2026-27'!Print_Titles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Hoskinson, Jay</dc:creator>
  <cp:lastModifiedBy>Garcia, Angel</cp:lastModifiedBy>
  <cp:lastPrinted>2025-08-06T17:45:29Z</cp:lastPrinted>
  <dcterms:created xsi:type="dcterms:W3CDTF">2018-05-18T16:05:22Z</dcterms:created>
  <dcterms:modified xsi:type="dcterms:W3CDTF">2026-05-21T19:36:42Z</dcterms:modified>
</cp:coreProperties>
</file>