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LSITE Resources Folder\Category 3\"/>
    </mc:Choice>
  </mc:AlternateContent>
  <xr:revisionPtr revIDLastSave="0" documentId="8_{18DFA2FA-3032-425E-B945-2A24B3DE9FBC}" xr6:coauthVersionLast="47" xr6:coauthVersionMax="47" xr10:uidLastSave="{00000000-0000-0000-0000-000000000000}"/>
  <bookViews>
    <workbookView xWindow="-120" yWindow="-120" windowWidth="38640" windowHeight="21120" xr2:uid="{FB491A6C-E175-4574-9459-7351BD62853B}"/>
  </bookViews>
  <sheets>
    <sheet name="26.27+5%" sheetId="2" r:id="rId1"/>
  </sheets>
  <definedNames>
    <definedName name="_xlnm.Print_Area" localSheetId="0">'26.27+5%'!$A$1:$F$55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2" l="1"/>
  <c r="E27" i="2"/>
  <c r="E11" i="2"/>
  <c r="E16" i="2"/>
  <c r="E12" i="2"/>
  <c r="E10" i="2"/>
  <c r="E7" i="2"/>
  <c r="C42" i="2"/>
  <c r="B37" i="2"/>
  <c r="B39" i="2" s="1"/>
  <c r="B42" i="2" s="1"/>
  <c r="D37" i="2"/>
  <c r="E29" i="2"/>
  <c r="C15" i="2"/>
  <c r="C18" i="2" s="1"/>
  <c r="D13" i="2"/>
  <c r="D15" i="2" s="1"/>
  <c r="D18" i="2" s="1"/>
  <c r="B13" i="2"/>
  <c r="E13" i="2" s="1"/>
  <c r="B15" i="2" l="1"/>
  <c r="B18" i="2" s="1"/>
  <c r="D39" i="2"/>
  <c r="D42" i="2" l="1"/>
</calcChain>
</file>

<file path=xl/sharedStrings.xml><?xml version="1.0" encoding="utf-8"?>
<sst xmlns="http://schemas.openxmlformats.org/spreadsheetml/2006/main" count="50" uniqueCount="26">
  <si>
    <t>School of Graduate Studies</t>
  </si>
  <si>
    <t>Tuition</t>
  </si>
  <si>
    <t>TOTAL</t>
  </si>
  <si>
    <t>Operational Fee</t>
  </si>
  <si>
    <t>Activity Fee:</t>
  </si>
  <si>
    <t>Student Union</t>
  </si>
  <si>
    <t>Union Construction</t>
  </si>
  <si>
    <t>Student Health</t>
  </si>
  <si>
    <t>Yearbook</t>
  </si>
  <si>
    <t>Student Government Association</t>
  </si>
  <si>
    <t>Total Activity Fees</t>
  </si>
  <si>
    <t>Total Student Fees</t>
  </si>
  <si>
    <t>RESIDENTS</t>
  </si>
  <si>
    <t>Non-Resident Fee</t>
  </si>
  <si>
    <t>Graduate (Full-Time) 9 or more hours in the Fall and Spring, 6 or more hours in the Summer</t>
  </si>
  <si>
    <t>Doctor of Philosophy</t>
  </si>
  <si>
    <t>Anatomy Lab Fee</t>
  </si>
  <si>
    <t>Lab and Supply Fee</t>
  </si>
  <si>
    <t xml:space="preserve">Non-Resident </t>
  </si>
  <si>
    <t>Master of Biomedical Science, and Master of Medical Science</t>
  </si>
  <si>
    <t>FALL 2026</t>
  </si>
  <si>
    <t>SPRING 2027</t>
  </si>
  <si>
    <t>SUMMER 2027</t>
  </si>
  <si>
    <t>Tuition and Fees 5% increase effective Fall 2026.</t>
  </si>
  <si>
    <t xml:space="preserve"> July 1, 2026 Tuition and Fees are subject to change.</t>
  </si>
  <si>
    <t>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</si>
</sst>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7">
    <font>
      <sz val="11"/>
      <color theme="1"/>
      <name val="Aptos Narrow"/>
      <family val="2"/>
      <scheme val="minor"/>
    </font>
    <font>
      <sz val="12"/>
      <color theme="1"/>
      <name val="Aril"/>
    </font>
    <font>
      <b/>
      <sz val="15"/>
      <color theme="3"/>
      <name val="Aptos Narrow"/>
      <family val="2"/>
      <scheme val="minor"/>
    </font>
    <font>
      <sz val="12"/>
      <color theme="1" tint="0.14999847407452621"/>
      <name val="Arial"/>
      <family val="2"/>
    </font>
    <font>
      <b/>
      <sz val="20"/>
      <color theme="3"/>
      <name val="Arial"/>
      <family val="2"/>
    </font>
    <font>
      <b/>
      <sz val="14"/>
      <color theme="3"/>
      <name val="Arial"/>
      <family val="2"/>
    </font>
    <font>
      <b/>
      <sz val="12"/>
      <color theme="3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b/>
      <sz val="12"/>
      <color theme="1"/>
      <name val="Arial"/>
      <family val="2"/>
    </font>
    <font>
      <sz val="14"/>
      <color theme="1"/>
      <name val="Aril"/>
    </font>
    <font>
      <b/>
      <sz val="12"/>
      <color theme="7" tint="-0.499984740745262"/>
      <name val="Arial"/>
      <family val="2"/>
    </font>
    <font>
      <sz val="11"/>
      <color theme="1"/>
      <name val="Aptos Narrow"/>
      <family val="2"/>
      <scheme val="minor"/>
    </font>
    <font>
      <b/>
      <sz val="13"/>
      <color theme="3"/>
      <name val="Arial"/>
      <family val="2"/>
    </font>
    <font>
      <sz val="12"/>
      <color rgb="FFFF0000"/>
      <name val="Aril"/>
    </font>
    <font>
      <sz val="14"/>
      <color rgb="FFFF0000"/>
      <name val="Ari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/>
      <right style="thin">
        <color theme="4" tint="0.79998168889431442"/>
      </right>
      <top style="thin">
        <color theme="0"/>
      </top>
      <bottom style="thin">
        <color theme="0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4" tint="0.59996337778862885"/>
      </right>
      <top/>
      <bottom/>
      <diagonal/>
    </border>
    <border>
      <left style="thin">
        <color theme="4" tint="0.59996337778862885"/>
      </left>
      <right style="thin">
        <color theme="4" tint="0.59996337778862885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4" tint="0.79998168889431442"/>
      </right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</borders>
  <cellStyleXfs count="4">
    <xf numFmtId="0" fontId="0" fillId="0" borderId="0"/>
    <xf numFmtId="0" fontId="2" fillId="0" borderId="12" applyNumberFormat="0" applyFill="0" applyAlignment="0" applyProtection="0"/>
    <xf numFmtId="43" fontId="13" fillId="0" borderId="0" applyFont="0" applyFill="0" applyBorder="0" applyAlignment="0" applyProtection="0"/>
    <xf numFmtId="0" fontId="14" fillId="0" borderId="13" applyNumberFormat="0" applyFill="0" applyAlignment="0" applyProtection="0"/>
  </cellStyleXfs>
  <cellXfs count="50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 applyAlignment="1">
      <alignment horizontal="left" vertical="center" indent="2"/>
    </xf>
    <xf numFmtId="4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12" xfId="1" applyFont="1" applyFill="1"/>
    <xf numFmtId="44" fontId="5" fillId="2" borderId="12" xfId="1" applyNumberFormat="1" applyFont="1" applyFill="1" applyAlignment="1">
      <alignment vertical="center"/>
    </xf>
    <xf numFmtId="44" fontId="8" fillId="2" borderId="11" xfId="0" applyNumberFormat="1" applyFont="1" applyFill="1" applyBorder="1" applyAlignment="1">
      <alignment horizontal="left" vertical="center"/>
    </xf>
    <xf numFmtId="44" fontId="8" fillId="2" borderId="4" xfId="0" applyNumberFormat="1" applyFont="1" applyFill="1" applyBorder="1" applyAlignment="1">
      <alignment horizontal="left" vertical="center"/>
    </xf>
    <xf numFmtId="44" fontId="10" fillId="2" borderId="2" xfId="0" applyNumberFormat="1" applyFont="1" applyFill="1" applyBorder="1" applyAlignment="1">
      <alignment horizontal="left" vertical="center"/>
    </xf>
    <xf numFmtId="44" fontId="10" fillId="2" borderId="3" xfId="0" applyNumberFormat="1" applyFont="1" applyFill="1" applyBorder="1" applyAlignment="1">
      <alignment horizontal="left" vertical="center"/>
    </xf>
    <xf numFmtId="44" fontId="10" fillId="2" borderId="10" xfId="0" applyNumberFormat="1" applyFont="1" applyFill="1" applyBorder="1" applyAlignment="1">
      <alignment horizontal="left" vertical="center"/>
    </xf>
    <xf numFmtId="0" fontId="11" fillId="3" borderId="0" xfId="0" applyFont="1" applyFill="1"/>
    <xf numFmtId="0" fontId="1" fillId="3" borderId="0" xfId="0" applyFont="1" applyFill="1"/>
    <xf numFmtId="44" fontId="1" fillId="3" borderId="0" xfId="0" applyNumberFormat="1" applyFont="1" applyFill="1"/>
    <xf numFmtId="0" fontId="11" fillId="2" borderId="0" xfId="0" applyFont="1" applyFill="1"/>
    <xf numFmtId="44" fontId="3" fillId="2" borderId="5" xfId="0" applyNumberFormat="1" applyFont="1" applyFill="1" applyBorder="1" applyAlignment="1">
      <alignment horizontal="left" vertical="center"/>
    </xf>
    <xf numFmtId="44" fontId="3" fillId="2" borderId="6" xfId="0" applyNumberFormat="1" applyFont="1" applyFill="1" applyBorder="1" applyAlignment="1">
      <alignment horizontal="left" vertical="center"/>
    </xf>
    <xf numFmtId="44" fontId="7" fillId="2" borderId="2" xfId="0" applyNumberFormat="1" applyFont="1" applyFill="1" applyBorder="1" applyAlignment="1">
      <alignment horizontal="left" vertical="center"/>
    </xf>
    <xf numFmtId="44" fontId="7" fillId="2" borderId="3" xfId="0" applyNumberFormat="1" applyFont="1" applyFill="1" applyBorder="1" applyAlignment="1">
      <alignment horizontal="left" vertical="center"/>
    </xf>
    <xf numFmtId="44" fontId="3" fillId="2" borderId="8" xfId="0" applyNumberFormat="1" applyFont="1" applyFill="1" applyBorder="1" applyAlignment="1">
      <alignment horizontal="left" vertical="center"/>
    </xf>
    <xf numFmtId="44" fontId="7" fillId="2" borderId="10" xfId="0" applyNumberFormat="1" applyFont="1" applyFill="1" applyBorder="1" applyAlignment="1">
      <alignment horizontal="left" vertical="center"/>
    </xf>
    <xf numFmtId="44" fontId="9" fillId="2" borderId="5" xfId="0" applyNumberFormat="1" applyFont="1" applyFill="1" applyBorder="1" applyAlignment="1">
      <alignment horizontal="left" vertical="center"/>
    </xf>
    <xf numFmtId="44" fontId="9" fillId="2" borderId="8" xfId="0" applyNumberFormat="1" applyFont="1" applyFill="1" applyBorder="1" applyAlignment="1">
      <alignment horizontal="left" vertical="center"/>
    </xf>
    <xf numFmtId="44" fontId="9" fillId="2" borderId="9" xfId="0" applyNumberFormat="1" applyFont="1" applyFill="1" applyBorder="1" applyAlignment="1">
      <alignment horizontal="left" vertical="center"/>
    </xf>
    <xf numFmtId="44" fontId="3" fillId="2" borderId="9" xfId="0" applyNumberFormat="1" applyFont="1" applyFill="1" applyBorder="1" applyAlignment="1">
      <alignment horizontal="left" vertical="center"/>
    </xf>
    <xf numFmtId="44" fontId="7" fillId="2" borderId="5" xfId="0" applyNumberFormat="1" applyFont="1" applyFill="1" applyBorder="1" applyAlignment="1">
      <alignment horizontal="left" vertical="center"/>
    </xf>
    <xf numFmtId="44" fontId="7" fillId="2" borderId="8" xfId="0" applyNumberFormat="1" applyFont="1" applyFill="1" applyBorder="1" applyAlignment="1">
      <alignment horizontal="left" vertical="center"/>
    </xf>
    <xf numFmtId="44" fontId="7" fillId="2" borderId="9" xfId="0" applyNumberFormat="1" applyFont="1" applyFill="1" applyBorder="1" applyAlignment="1">
      <alignment horizontal="left" vertical="center"/>
    </xf>
    <xf numFmtId="0" fontId="5" fillId="2" borderId="12" xfId="1" applyFont="1" applyFill="1" applyAlignment="1">
      <alignment horizontal="centerContinuous"/>
    </xf>
    <xf numFmtId="44" fontId="5" fillId="2" borderId="12" xfId="1" applyNumberFormat="1" applyFont="1" applyFill="1" applyAlignment="1">
      <alignment horizontal="centerContinuous" vertical="center"/>
    </xf>
    <xf numFmtId="0" fontId="14" fillId="2" borderId="13" xfId="3" applyFill="1" applyAlignment="1">
      <alignment horizontal="left" vertical="center" indent="2"/>
    </xf>
    <xf numFmtId="0" fontId="14" fillId="2" borderId="13" xfId="3" applyFill="1" applyAlignment="1">
      <alignment horizontal="left" indent="1"/>
    </xf>
    <xf numFmtId="0" fontId="14" fillId="2" borderId="13" xfId="3" applyFill="1" applyAlignment="1">
      <alignment horizontal="left" vertical="center" indent="1"/>
    </xf>
    <xf numFmtId="0" fontId="14" fillId="2" borderId="13" xfId="3" applyFill="1" applyAlignment="1">
      <alignment vertical="center"/>
    </xf>
    <xf numFmtId="0" fontId="15" fillId="0" borderId="0" xfId="0" applyFont="1"/>
    <xf numFmtId="0" fontId="16" fillId="3" borderId="0" xfId="0" applyFont="1" applyFill="1"/>
    <xf numFmtId="0" fontId="15" fillId="3" borderId="0" xfId="0" applyFont="1" applyFill="1"/>
    <xf numFmtId="0" fontId="15" fillId="2" borderId="0" xfId="0" applyFont="1" applyFill="1"/>
    <xf numFmtId="0" fontId="16" fillId="2" borderId="0" xfId="0" applyFont="1" applyFill="1"/>
    <xf numFmtId="44" fontId="3" fillId="2" borderId="0" xfId="0" applyNumberFormat="1" applyFont="1" applyFill="1" applyAlignment="1">
      <alignment vertical="center"/>
    </xf>
    <xf numFmtId="0" fontId="6" fillId="2" borderId="0" xfId="1" applyFont="1" applyFill="1" applyBorder="1" applyAlignment="1">
      <alignment vertical="top"/>
    </xf>
    <xf numFmtId="44" fontId="6" fillId="2" borderId="0" xfId="1" applyNumberFormat="1" applyFont="1" applyFill="1" applyBorder="1" applyAlignment="1">
      <alignment vertical="center"/>
    </xf>
    <xf numFmtId="44" fontId="8" fillId="2" borderId="1" xfId="0" applyNumberFormat="1" applyFont="1" applyFill="1" applyBorder="1" applyAlignment="1">
      <alignment horizontal="left" vertical="center"/>
    </xf>
    <xf numFmtId="44" fontId="12" fillId="2" borderId="14" xfId="0" applyNumberFormat="1" applyFont="1" applyFill="1" applyBorder="1" applyAlignment="1">
      <alignment horizontal="center" vertical="center"/>
    </xf>
    <xf numFmtId="44" fontId="12" fillId="2" borderId="15" xfId="0" applyNumberFormat="1" applyFont="1" applyFill="1" applyBorder="1" applyAlignment="1">
      <alignment horizontal="center" vertical="center"/>
    </xf>
    <xf numFmtId="44" fontId="12" fillId="2" borderId="16" xfId="0" applyNumberFormat="1" applyFont="1" applyFill="1" applyBorder="1" applyAlignment="1">
      <alignment horizontal="center" vertical="center"/>
    </xf>
    <xf numFmtId="44" fontId="3" fillId="2" borderId="7" xfId="0" applyNumberFormat="1" applyFont="1" applyFill="1" applyBorder="1" applyAlignment="1">
      <alignment horizontal="left" vertical="center"/>
    </xf>
    <xf numFmtId="43" fontId="9" fillId="2" borderId="8" xfId="2" applyFont="1" applyFill="1" applyBorder="1" applyAlignment="1">
      <alignment horizontal="left" vertical="center"/>
    </xf>
  </cellXfs>
  <cellStyles count="4">
    <cellStyle name="Comma" xfId="2" builtinId="3"/>
    <cellStyle name="Heading 1" xfId="1" builtinId="16"/>
    <cellStyle name="Heading 2" xfId="3" builtinId="17"/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ill>
        <patternFill patternType="solid">
          <fgColor indexed="64"/>
          <bgColor theme="0"/>
        </patternFill>
      </fill>
      <alignment horizontal="left" vertical="center" textRotation="0" wrapText="0" indent="2" justifyLastLine="0" shrinkToFit="0" readingOrder="0"/>
    </dxf>
    <dxf>
      <border outline="0">
        <top style="thick">
          <color theme="4"/>
        </top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2" justifyLastLine="0" shrinkToFit="0" readingOrder="0"/>
    </dxf>
    <dxf>
      <border outline="0">
        <top style="thick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C4E644-FE75-4FD6-A574-563A6F1DBFD4}" name="Table1" displayName="Table1" ref="A4:E19" totalsRowShown="0" tableBorderDxfId="7">
  <autoFilter ref="A4:E19" xr:uid="{CDC4E644-FE75-4FD6-A574-563A6F1DBFD4}"/>
  <tableColumns count="5">
    <tableColumn id="1" xr3:uid="{1CC02B96-F324-417C-B6C3-821D551EB9DE}" name="Fees" dataDxfId="6" dataCellStyle="Heading 2"/>
    <tableColumn id="3" xr3:uid="{F3D958BA-510D-41D9-B5D2-390D9421E7AE}" name="FALL 2026"/>
    <tableColumn id="5" xr3:uid="{2D739E83-BDB3-4D36-B3D2-199A7BA26B79}" name="SPRING 2027"/>
    <tableColumn id="7" xr3:uid="{25F4BA38-E90F-4FCF-B6C0-10F864599434}" name="SUMMER 2027"/>
    <tableColumn id="9" xr3:uid="{943CCE50-7D5C-43A3-8BEE-7CAC239DDB47}" name="TOTAL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FCD922-9E1B-4AE1-A3A2-00ACD055057A}" name="Table3" displayName="Table3" ref="A26:E42" totalsRowShown="0" tableBorderDxfId="5">
  <autoFilter ref="A26:E42" xr:uid="{79FCD922-9E1B-4AE1-A3A2-00ACD055057A}"/>
  <tableColumns count="5">
    <tableColumn id="1" xr3:uid="{AE8A04A3-6EB4-431D-B0D1-E5A24DE057B8}" name="Fees" dataDxfId="4" dataCellStyle="Heading 2"/>
    <tableColumn id="2" xr3:uid="{0997AFE3-A68A-4691-856E-1449BB18CC8A}" name="FALL 2026" dataDxfId="3"/>
    <tableColumn id="3" xr3:uid="{B2D663FE-5CC2-4AEF-8114-27A047F32C9D}" name="SPRING 2027" dataDxfId="2"/>
    <tableColumn id="4" xr3:uid="{B40F0E43-38B2-4C54-92F2-BD1F2521231B}" name="SUMMER 2027" dataDxfId="1"/>
    <tableColumn id="5" xr3:uid="{E306282C-16FA-44D9-88B7-2F142A139B29}" name="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5CC3F-F4D2-4206-8A54-A8D0F2ADC8F2}">
  <sheetPr>
    <tabColor theme="9" tint="-0.499984740745262"/>
  </sheetPr>
  <dimension ref="A1:BE54"/>
  <sheetViews>
    <sheetView tabSelected="1" zoomScale="75" zoomScaleNormal="75" workbookViewId="0">
      <selection activeCell="E32" sqref="E32"/>
    </sheetView>
  </sheetViews>
  <sheetFormatPr defaultColWidth="8.7109375" defaultRowHeight="15"/>
  <cols>
    <col min="1" max="1" width="35.85546875" style="3" customWidth="1"/>
    <col min="2" max="2" width="16" style="4" customWidth="1"/>
    <col min="3" max="3" width="18.85546875" style="4" customWidth="1"/>
    <col min="4" max="4" width="20.42578125" style="4" customWidth="1"/>
    <col min="5" max="5" width="15.140625" style="4" customWidth="1"/>
    <col min="6" max="6" width="8.7109375" style="2"/>
    <col min="7" max="8" width="8.7109375" style="1" hidden="1" customWidth="1"/>
    <col min="9" max="9" width="13.28515625" style="1" hidden="1" customWidth="1"/>
    <col min="10" max="33" width="8.7109375" style="39"/>
    <col min="34" max="57" width="8.7109375" style="36"/>
    <col min="58" max="16384" width="8.7109375" style="1"/>
  </cols>
  <sheetData>
    <row r="1" spans="1:57" ht="27" thickBot="1">
      <c r="A1" s="6" t="s">
        <v>0</v>
      </c>
      <c r="B1" s="7"/>
      <c r="C1" s="7"/>
      <c r="D1" s="7"/>
      <c r="E1" s="7"/>
    </row>
    <row r="2" spans="1:57" s="13" customFormat="1" ht="19.5" thickTop="1" thickBot="1">
      <c r="A2" s="30" t="s">
        <v>15</v>
      </c>
      <c r="B2" s="31"/>
      <c r="C2" s="31"/>
      <c r="D2" s="31"/>
      <c r="E2" s="31"/>
      <c r="F2" s="16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s="14" customFormat="1" ht="16.5" thickTop="1">
      <c r="A3" s="42" t="s">
        <v>14</v>
      </c>
      <c r="B3" s="43"/>
      <c r="C3" s="43"/>
      <c r="D3" s="43"/>
      <c r="E3" s="43"/>
      <c r="F3" s="2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s="14" customFormat="1" ht="17.25" thickBot="1">
      <c r="A4" s="33" t="s">
        <v>25</v>
      </c>
      <c r="B4" s="45" t="s">
        <v>20</v>
      </c>
      <c r="C4" s="46" t="s">
        <v>21</v>
      </c>
      <c r="D4" s="46" t="s">
        <v>22</v>
      </c>
      <c r="E4" s="47" t="s">
        <v>2</v>
      </c>
      <c r="F4" s="2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s="14" customFormat="1" ht="18" thickTop="1" thickBot="1">
      <c r="A5" s="33" t="s">
        <v>1</v>
      </c>
      <c r="B5" s="44">
        <v>2862.92</v>
      </c>
      <c r="C5" s="8">
        <v>2862.92</v>
      </c>
      <c r="D5" s="8">
        <v>1404.31</v>
      </c>
      <c r="E5" s="9">
        <v>7130.12</v>
      </c>
      <c r="F5" s="2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s="14" customFormat="1" ht="18" thickTop="1" thickBot="1">
      <c r="A6" s="34" t="s">
        <v>3</v>
      </c>
      <c r="B6" s="17">
        <v>62.84</v>
      </c>
      <c r="C6" s="18">
        <v>62.84</v>
      </c>
      <c r="D6" s="18">
        <v>30.87</v>
      </c>
      <c r="E6" s="9">
        <v>156.56</v>
      </c>
      <c r="F6" s="2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s="14" customFormat="1" ht="18" thickTop="1" thickBot="1">
      <c r="A7" s="34" t="s">
        <v>4</v>
      </c>
      <c r="B7" s="19"/>
      <c r="C7" s="20"/>
      <c r="D7" s="20"/>
      <c r="E7" s="9">
        <f>SUM(B7,C7,D7)</f>
        <v>0</v>
      </c>
      <c r="F7" s="2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s="14" customFormat="1" ht="18" thickTop="1" thickBot="1">
      <c r="A8" s="34" t="s">
        <v>5</v>
      </c>
      <c r="B8" s="17">
        <v>33.08</v>
      </c>
      <c r="C8" s="18">
        <v>33.08</v>
      </c>
      <c r="D8" s="18">
        <v>19.850000000000001</v>
      </c>
      <c r="E8" s="9">
        <v>86</v>
      </c>
      <c r="F8" s="2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s="14" customFormat="1" ht="18" thickTop="1" thickBot="1">
      <c r="A9" s="34" t="s">
        <v>6</v>
      </c>
      <c r="B9" s="17">
        <v>27.56</v>
      </c>
      <c r="C9" s="21">
        <v>27.56</v>
      </c>
      <c r="D9" s="21">
        <v>0</v>
      </c>
      <c r="E9" s="9">
        <v>55.13</v>
      </c>
      <c r="F9" s="2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s="14" customFormat="1" ht="18" thickTop="1" thickBot="1">
      <c r="A10" s="34" t="s">
        <v>7</v>
      </c>
      <c r="B10" s="21">
        <v>38.590000000000003</v>
      </c>
      <c r="C10" s="21">
        <v>38.590000000000003</v>
      </c>
      <c r="D10" s="21">
        <v>18.899999999999999</v>
      </c>
      <c r="E10" s="9">
        <f>SUM(B10,C10,D10)</f>
        <v>96.080000000000013</v>
      </c>
      <c r="F10" s="2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s="14" customFormat="1" ht="18" thickTop="1" thickBot="1">
      <c r="A11" s="34" t="s">
        <v>8</v>
      </c>
      <c r="B11" s="17">
        <v>0</v>
      </c>
      <c r="C11" s="21">
        <v>34.18</v>
      </c>
      <c r="D11" s="21">
        <v>0</v>
      </c>
      <c r="E11" s="9">
        <f>SUM(B11,C11,D11)</f>
        <v>34.18</v>
      </c>
      <c r="F11" s="2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s="14" customFormat="1" ht="18" thickTop="1" thickBot="1">
      <c r="A12" s="34" t="s">
        <v>9</v>
      </c>
      <c r="B12" s="17">
        <v>29.4</v>
      </c>
      <c r="C12" s="21">
        <v>29.4</v>
      </c>
      <c r="D12" s="21">
        <v>0</v>
      </c>
      <c r="E12" s="9">
        <f>SUM(B12,C12,D12)</f>
        <v>58.8</v>
      </c>
      <c r="F12" s="2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s="14" customFormat="1" ht="18" thickTop="1" thickBot="1">
      <c r="A13" s="35" t="s">
        <v>10</v>
      </c>
      <c r="B13" s="17">
        <f>SUM(B8:B12)</f>
        <v>128.63</v>
      </c>
      <c r="C13" s="21">
        <v>162.80000000000001</v>
      </c>
      <c r="D13" s="21">
        <f>SUM(D8:D12)</f>
        <v>38.75</v>
      </c>
      <c r="E13" s="9">
        <f>SUM(B13,C13,D13)</f>
        <v>330.18</v>
      </c>
      <c r="F13" s="2"/>
      <c r="I13" s="15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s="14" customFormat="1" ht="18" thickTop="1" thickBot="1">
      <c r="A14" s="34" t="s">
        <v>11</v>
      </c>
      <c r="B14" s="19"/>
      <c r="C14" s="20"/>
      <c r="D14" s="20"/>
      <c r="E14" s="22"/>
      <c r="F14" s="2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s="14" customFormat="1" ht="18" thickTop="1" thickBot="1">
      <c r="A15" s="32" t="s">
        <v>12</v>
      </c>
      <c r="B15" s="23">
        <f>SUM(B5,B6,B13)</f>
        <v>3054.3900000000003</v>
      </c>
      <c r="C15" s="24">
        <f>SUM(C5,C6,C13)</f>
        <v>3088.5600000000004</v>
      </c>
      <c r="D15" s="24">
        <f>SUM(D5,D6,D13)</f>
        <v>1473.9299999999998</v>
      </c>
      <c r="E15" s="25">
        <v>7616.85</v>
      </c>
      <c r="F15" s="2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s="14" customFormat="1" ht="18" thickTop="1" thickBot="1">
      <c r="A16" s="32" t="s">
        <v>13</v>
      </c>
      <c r="B16" s="21">
        <v>4152.29</v>
      </c>
      <c r="C16" s="21">
        <v>4152.29</v>
      </c>
      <c r="D16" s="21">
        <v>2064.15</v>
      </c>
      <c r="E16" s="26">
        <f>SUM(B16,C16,D16)</f>
        <v>10368.73</v>
      </c>
      <c r="F16" s="2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s="14" customFormat="1" ht="18" thickTop="1" thickBot="1">
      <c r="A17" s="34" t="s">
        <v>11</v>
      </c>
      <c r="B17" s="27"/>
      <c r="C17" s="28"/>
      <c r="D17" s="28"/>
      <c r="E17" s="29"/>
      <c r="F17" s="2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s="14" customFormat="1" ht="18" thickTop="1" thickBot="1">
      <c r="A18" s="32" t="s">
        <v>18</v>
      </c>
      <c r="B18" s="10">
        <f>SUM(B15:B16)</f>
        <v>7206.68</v>
      </c>
      <c r="C18" s="11">
        <f>SUM(C15:C16)</f>
        <v>7240.85</v>
      </c>
      <c r="D18" s="11">
        <f>SUM(D15:D16)</f>
        <v>3538.08</v>
      </c>
      <c r="E18" s="12">
        <v>17985.580000000002</v>
      </c>
      <c r="F18" s="2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14" customFormat="1" ht="15.75" thickTop="1">
      <c r="A19" s="3"/>
      <c r="B19" s="4"/>
      <c r="C19" s="4"/>
      <c r="D19" s="4"/>
      <c r="E19" s="4"/>
      <c r="F19" s="2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14" customFormat="1">
      <c r="A20" s="3" t="s">
        <v>23</v>
      </c>
      <c r="B20" s="4"/>
      <c r="C20" s="4"/>
      <c r="D20" s="4"/>
      <c r="E20" s="4"/>
      <c r="F20" s="2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14" customFormat="1">
      <c r="A21" s="3" t="s">
        <v>24</v>
      </c>
      <c r="B21" s="4"/>
      <c r="C21" s="4"/>
      <c r="D21" s="4"/>
      <c r="E21" s="4"/>
      <c r="F21" s="2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4" customFormat="1">
      <c r="A22" s="3"/>
      <c r="B22" s="4"/>
      <c r="C22" s="4"/>
      <c r="D22" s="4"/>
      <c r="E22" s="4"/>
      <c r="F22" s="2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14" customFormat="1" ht="27" thickBot="1">
      <c r="A23" s="6" t="s">
        <v>0</v>
      </c>
      <c r="B23" s="7"/>
      <c r="C23" s="7"/>
      <c r="D23" s="7"/>
      <c r="E23" s="7"/>
      <c r="F23" s="2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s="13" customFormat="1" ht="19.5" thickTop="1" thickBot="1">
      <c r="A24" s="30" t="s">
        <v>19</v>
      </c>
      <c r="B24" s="31"/>
      <c r="C24" s="31"/>
      <c r="D24" s="31"/>
      <c r="E24" s="31"/>
      <c r="F24" s="16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s="14" customFormat="1" ht="16.5" thickTop="1">
      <c r="A25" s="42" t="s">
        <v>14</v>
      </c>
      <c r="B25" s="43"/>
      <c r="C25" s="43"/>
      <c r="D25" s="43"/>
      <c r="E25" s="43"/>
      <c r="F25" s="2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s="14" customFormat="1" ht="17.25" thickBot="1">
      <c r="A26" s="33" t="s">
        <v>25</v>
      </c>
      <c r="B26" s="45" t="s">
        <v>20</v>
      </c>
      <c r="C26" s="46" t="s">
        <v>21</v>
      </c>
      <c r="D26" s="46" t="s">
        <v>22</v>
      </c>
      <c r="E26" s="47" t="s">
        <v>2</v>
      </c>
      <c r="F26" s="2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s="14" customFormat="1" ht="18" thickTop="1" thickBot="1">
      <c r="A27" s="33" t="s">
        <v>1</v>
      </c>
      <c r="B27" s="44">
        <v>5328.38</v>
      </c>
      <c r="C27" s="8">
        <v>5328.38</v>
      </c>
      <c r="D27" s="8">
        <v>2573.2399999999998</v>
      </c>
      <c r="E27" s="9">
        <f>SUM(B27,C27,D27)</f>
        <v>13230</v>
      </c>
      <c r="F27" s="2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s="14" customFormat="1" ht="18" thickTop="1" thickBot="1">
      <c r="A28" s="34" t="s">
        <v>3</v>
      </c>
      <c r="B28" s="17">
        <v>62.84</v>
      </c>
      <c r="C28" s="18">
        <v>62.84</v>
      </c>
      <c r="D28" s="18">
        <v>30.87</v>
      </c>
      <c r="E28" s="48">
        <v>156.56</v>
      </c>
      <c r="F28" s="2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s="14" customFormat="1" ht="18" thickTop="1" thickBot="1">
      <c r="A29" s="34" t="s">
        <v>16</v>
      </c>
      <c r="B29" s="17">
        <v>0</v>
      </c>
      <c r="C29" s="4">
        <v>0</v>
      </c>
      <c r="D29" s="4">
        <v>556.76</v>
      </c>
      <c r="E29" s="4">
        <f>SUM(D29:D29)</f>
        <v>556.76</v>
      </c>
      <c r="F29" s="2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s="14" customFormat="1" ht="18" thickTop="1" thickBot="1">
      <c r="A30" s="34" t="s">
        <v>17</v>
      </c>
      <c r="B30" s="17">
        <v>44.1</v>
      </c>
      <c r="C30" s="4">
        <v>44.1</v>
      </c>
      <c r="D30" s="4">
        <v>27.56</v>
      </c>
      <c r="E30" s="4">
        <v>115.76</v>
      </c>
      <c r="F30" s="2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s="14" customFormat="1" ht="18" thickTop="1" thickBot="1">
      <c r="A31" s="34" t="s">
        <v>4</v>
      </c>
      <c r="B31" s="19"/>
      <c r="C31" s="20"/>
      <c r="D31" s="20"/>
      <c r="E31" s="22"/>
      <c r="F31" s="2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s="14" customFormat="1" ht="18" thickTop="1" thickBot="1">
      <c r="A32" s="34" t="s">
        <v>5</v>
      </c>
      <c r="B32" s="17">
        <v>33.08</v>
      </c>
      <c r="C32" s="18">
        <v>33.08</v>
      </c>
      <c r="D32" s="18">
        <v>19.850000000000001</v>
      </c>
      <c r="E32" s="48">
        <v>86</v>
      </c>
      <c r="F32" s="2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s="14" customFormat="1" ht="18" thickTop="1" thickBot="1">
      <c r="A33" s="34" t="s">
        <v>6</v>
      </c>
      <c r="B33" s="17">
        <v>27.56</v>
      </c>
      <c r="C33" s="21">
        <v>27.56</v>
      </c>
      <c r="D33" s="21">
        <v>0</v>
      </c>
      <c r="E33" s="26">
        <v>55.13</v>
      </c>
      <c r="F33" s="2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s="14" customFormat="1" ht="18" thickTop="1" thickBot="1">
      <c r="A34" s="34" t="s">
        <v>7</v>
      </c>
      <c r="B34" s="21">
        <v>38.590000000000003</v>
      </c>
      <c r="C34" s="21">
        <v>38.590000000000003</v>
      </c>
      <c r="D34" s="21">
        <v>18.899999999999999</v>
      </c>
      <c r="E34" s="26">
        <v>96.08</v>
      </c>
      <c r="F34" s="2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s="14" customFormat="1" ht="18" thickTop="1" thickBot="1">
      <c r="A35" s="34" t="s">
        <v>8</v>
      </c>
      <c r="B35" s="17">
        <v>0</v>
      </c>
      <c r="C35" s="21">
        <v>34.18</v>
      </c>
      <c r="D35" s="21">
        <v>0</v>
      </c>
      <c r="E35" s="26">
        <v>34.18</v>
      </c>
      <c r="F35" s="2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s="14" customFormat="1" ht="18" thickTop="1" thickBot="1">
      <c r="A36" s="34" t="s">
        <v>9</v>
      </c>
      <c r="B36" s="17">
        <v>29.4</v>
      </c>
      <c r="C36" s="21">
        <v>29.4</v>
      </c>
      <c r="D36" s="21">
        <v>0</v>
      </c>
      <c r="E36" s="26">
        <v>58.8</v>
      </c>
      <c r="F36" s="2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s="14" customFormat="1" ht="18" thickTop="1" thickBot="1">
      <c r="A37" s="35" t="s">
        <v>10</v>
      </c>
      <c r="B37" s="17">
        <f>SUM(B32:B36)</f>
        <v>128.63</v>
      </c>
      <c r="C37" s="21">
        <v>162.80000000000001</v>
      </c>
      <c r="D37" s="21">
        <f>SUM(D32:D36)</f>
        <v>38.75</v>
      </c>
      <c r="E37" s="26">
        <v>330.17</v>
      </c>
      <c r="F37" s="2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s="14" customFormat="1" ht="18" thickTop="1" thickBot="1">
      <c r="A38" s="34" t="s">
        <v>11</v>
      </c>
      <c r="B38" s="19"/>
      <c r="C38" s="20"/>
      <c r="D38" s="20"/>
      <c r="E38" s="22"/>
      <c r="F38" s="2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s="14" customFormat="1" ht="18" thickTop="1" thickBot="1">
      <c r="A39" s="32" t="s">
        <v>12</v>
      </c>
      <c r="B39" s="23">
        <f>SUM(B27,B28,B30,B37)</f>
        <v>5563.9500000000007</v>
      </c>
      <c r="C39" s="49">
        <v>5598.13</v>
      </c>
      <c r="D39" s="24">
        <f>SUM(D27,D28,D29,D30,D37)</f>
        <v>3227.18</v>
      </c>
      <c r="E39" s="25">
        <v>14389.25</v>
      </c>
      <c r="F39" s="2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s="14" customFormat="1" ht="18" thickTop="1" thickBot="1">
      <c r="A40" s="32" t="s">
        <v>13</v>
      </c>
      <c r="B40" s="21">
        <v>8268.75</v>
      </c>
      <c r="C40" s="21">
        <v>8268.75</v>
      </c>
      <c r="D40" s="21">
        <v>5512.5</v>
      </c>
      <c r="E40" s="26">
        <v>22050</v>
      </c>
      <c r="F40" s="2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s="14" customFormat="1" ht="18" thickTop="1" thickBot="1">
      <c r="A41" s="34" t="s">
        <v>11</v>
      </c>
      <c r="B41" s="27"/>
      <c r="C41" s="28"/>
      <c r="D41" s="28"/>
      <c r="E41" s="29"/>
      <c r="F41" s="2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s="14" customFormat="1" ht="18" thickTop="1" thickBot="1">
      <c r="A42" s="32" t="s">
        <v>18</v>
      </c>
      <c r="B42" s="10">
        <f>SUM(B39:B40)</f>
        <v>13832.7</v>
      </c>
      <c r="C42" s="11">
        <f>SUM(C39:C40)</f>
        <v>13866.880000000001</v>
      </c>
      <c r="D42" s="11">
        <f>SUM(D39:D40)</f>
        <v>8739.68</v>
      </c>
      <c r="E42" s="12">
        <f>SUM(E39:E41)</f>
        <v>36439.25</v>
      </c>
      <c r="F42" s="2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s="14" customFormat="1" ht="15.75" thickTop="1">
      <c r="A43" s="3"/>
      <c r="B43" s="4"/>
      <c r="C43" s="4"/>
      <c r="D43" s="4"/>
      <c r="E43" s="4"/>
      <c r="F43" s="2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>
      <c r="A44" s="3" t="s">
        <v>23</v>
      </c>
    </row>
    <row r="45" spans="1:57">
      <c r="A45" s="3" t="s">
        <v>24</v>
      </c>
    </row>
    <row r="48" spans="1:57">
      <c r="A48" s="5"/>
    </row>
    <row r="50" spans="1:5">
      <c r="A50" s="5"/>
      <c r="B50" s="41"/>
      <c r="C50" s="41"/>
      <c r="D50" s="41"/>
      <c r="E50" s="41"/>
    </row>
    <row r="51" spans="1:5">
      <c r="A51" s="5"/>
      <c r="B51" s="41"/>
      <c r="C51" s="41"/>
      <c r="D51" s="41"/>
      <c r="E51" s="41"/>
    </row>
    <row r="52" spans="1:5">
      <c r="A52" s="5"/>
      <c r="B52" s="41"/>
      <c r="C52" s="41"/>
      <c r="D52" s="41"/>
      <c r="E52" s="41"/>
    </row>
    <row r="54" spans="1:5">
      <c r="A54" s="5"/>
      <c r="B54" s="41"/>
      <c r="C54" s="41"/>
      <c r="D54" s="41"/>
      <c r="E54" s="41"/>
    </row>
  </sheetData>
  <dataValidations count="1">
    <dataValidation allowBlank="1" showInputMessage="1" showErrorMessage="1" prompt="Enter your company name in this cell" sqref="A1:A2 A23:A24" xr:uid="{3119E80E-D1D4-41D6-AC13-59B8613759B4}"/>
  </dataValidations>
  <pageMargins left="0.7" right="0.7" top="0.75" bottom="0.75" header="0.3" footer="0.3"/>
  <pageSetup scale="87" orientation="landscape" r:id="rId1"/>
  <headerFooter>
    <oddFooter>&amp;R&amp;Z&amp;F</oddFooter>
  </headerFooter>
  <rowBreaks count="1" manualBreakCount="1">
    <brk id="22" max="16383" man="1"/>
  </rowBreaks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26.27+5%</vt:lpstr>
      <vt:lpstr>'26.27+5%'!Print_Area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Edwards-Avant, Mary</dc:creator>
  <cp:lastModifiedBy>Washington, Brian</cp:lastModifiedBy>
  <cp:lastPrinted>2026-04-15T16:32:51Z</cp:lastPrinted>
  <dcterms:created xsi:type="dcterms:W3CDTF">2026-01-11T04:03:03Z</dcterms:created>
  <dcterms:modified xsi:type="dcterms:W3CDTF">2026-04-24T22:21:11Z</dcterms:modified>
</cp:coreProperties>
</file>