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ercsdorg.sharepoint.com/sites/FP/Shared Documents/General/FP/1F. CONSOLIDATED APPLICATION 2026 - 2027/Website uploads/"/>
    </mc:Choice>
  </mc:AlternateContent>
  <xr:revisionPtr revIDLastSave="479" documentId="11_7C594267D8710036A83F10524DD8018A7460A282" xr6:coauthVersionLast="47" xr6:coauthVersionMax="47" xr10:uidLastSave="{915D801C-6D93-46FE-8A38-8AFEAC6B29F8}"/>
  <bookViews>
    <workbookView xWindow="19065" yWindow="0" windowWidth="19455" windowHeight="15600" activeTab="2" xr2:uid="{00000000-000D-0000-FFFF-FFFF00000000}"/>
  </bookViews>
  <sheets>
    <sheet name="Instructions" sheetId="2" r:id="rId1"/>
    <sheet name="Eligibility" sheetId="4" r:id="rId2"/>
    <sheet name="Enrollment Summary" sheetId="3" r:id="rId3"/>
    <sheet name="Student Data" sheetId="1" r:id="rId4"/>
  </sheets>
  <externalReferences>
    <externalReference r:id="rId5"/>
  </externalReferences>
  <definedNames>
    <definedName name="W_Change">'[1]Grade K-12 Students with IDs'!$N$4:$N$20000</definedName>
    <definedName name="W_Grade">'[1]Grade K-12 Students with IDs'!$F$4:$F$20000</definedName>
    <definedName name="W_IncomeEligibility">'[1]Grade K-12 Students with IDs'!$G$4:$G$20000</definedName>
    <definedName name="W_StudentID">'[1]Grade K-12 Students with IDs'!$B$4:$B$20000</definedName>
    <definedName name="WO_Change">'[1]Grade K-12 Students without IDs'!$N$5:$N$20000</definedName>
    <definedName name="WO_Grade">'[1]Grade K-12 Students without IDs'!$D$5:$D$20000</definedName>
    <definedName name="WO_IncomeEligibility">'[1]Grade K-12 Students without IDs'!$E$5:$E$20000</definedName>
    <definedName name="WO_StudentID">'[1]Grade K-12 Students without IDs'!$L$5:$L$20000</definedName>
    <definedName name="WO_StudLastName">'[1]Grade K-12 Students without IDs'!$A$5:$A$20000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" l="1"/>
  <c r="F16" i="3"/>
  <c r="H28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H27" i="3"/>
  <c r="F15" i="3"/>
  <c r="F17" i="3"/>
  <c r="F18" i="3"/>
  <c r="F19" i="3"/>
  <c r="F20" i="3"/>
  <c r="F21" i="3"/>
  <c r="F22" i="3"/>
  <c r="F23" i="3"/>
  <c r="F24" i="3"/>
  <c r="F25" i="3"/>
  <c r="F26" i="3"/>
  <c r="F27" i="3"/>
  <c r="F28" i="3"/>
  <c r="H16" i="3"/>
  <c r="H17" i="3"/>
  <c r="H18" i="3"/>
  <c r="H19" i="3"/>
  <c r="H20" i="3"/>
  <c r="H21" i="3"/>
  <c r="H22" i="3"/>
  <c r="H23" i="3"/>
  <c r="H24" i="3"/>
  <c r="H25" i="3"/>
  <c r="H26" i="3"/>
  <c r="H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I21" i="3" l="1"/>
  <c r="I28" i="3"/>
  <c r="J28" i="3"/>
  <c r="J22" i="3"/>
  <c r="J16" i="3"/>
  <c r="J19" i="3"/>
  <c r="H29" i="3"/>
  <c r="J24" i="3"/>
  <c r="J18" i="3"/>
  <c r="J23" i="3"/>
  <c r="J17" i="3"/>
  <c r="J21" i="3"/>
  <c r="J15" i="3"/>
  <c r="J25" i="3"/>
  <c r="J27" i="3"/>
  <c r="J26" i="3"/>
  <c r="J20" i="3"/>
  <c r="I15" i="3"/>
  <c r="I23" i="3"/>
  <c r="I17" i="3"/>
  <c r="I24" i="3"/>
  <c r="I18" i="3"/>
  <c r="G29" i="3"/>
  <c r="I22" i="3"/>
  <c r="I16" i="3"/>
  <c r="I25" i="3"/>
  <c r="I19" i="3"/>
  <c r="I27" i="3"/>
  <c r="I26" i="3"/>
  <c r="I20" i="3"/>
  <c r="E29" i="3"/>
  <c r="F29" i="3"/>
  <c r="J29" i="3" l="1"/>
  <c r="I29" i="3"/>
</calcChain>
</file>

<file path=xl/sharedStrings.xml><?xml version="1.0" encoding="utf-8"?>
<sst xmlns="http://schemas.openxmlformats.org/spreadsheetml/2006/main" count="94" uniqueCount="94">
  <si>
    <t>School</t>
  </si>
  <si>
    <t>Gender</t>
  </si>
  <si>
    <t>Home Phone</t>
  </si>
  <si>
    <t>Guardian 1 Name</t>
  </si>
  <si>
    <t>Guardian 1 Relationship</t>
  </si>
  <si>
    <t>Guardian 1 Email</t>
  </si>
  <si>
    <t>Guardian 1 Phone Number</t>
  </si>
  <si>
    <t>Middle Name</t>
  </si>
  <si>
    <t>Date (new) ID is added (For IDs added after initial Submission)</t>
  </si>
  <si>
    <t>Add/ Remove</t>
  </si>
  <si>
    <t>Add/ Remove Date</t>
  </si>
  <si>
    <t>Steps to Complete:</t>
  </si>
  <si>
    <t>“Date (new) ID added” → if adding a Student ID later</t>
  </si>
  <si>
    <t>Add/Remove columns → if adding or removing students</t>
  </si>
  <si>
    <t>Important Notes:</t>
  </si>
  <si>
    <t>If you update your sheet after initial submission:</t>
  </si>
  <si>
    <r>
      <t xml:space="preserve">2. Review the </t>
    </r>
    <r>
      <rPr>
        <b/>
        <sz val="11"/>
        <color theme="1"/>
        <rFont val="Nunito"/>
      </rPr>
      <t>Eligibility</t>
    </r>
    <r>
      <rPr>
        <sz val="11"/>
        <color theme="1"/>
        <rFont val="Nunito"/>
      </rPr>
      <t xml:space="preserve"> tab.</t>
    </r>
  </si>
  <si>
    <r>
      <t xml:space="preserve">3. Go to the </t>
    </r>
    <r>
      <rPr>
        <b/>
        <sz val="11"/>
        <color theme="1"/>
        <rFont val="Nunito"/>
      </rPr>
      <t>Enrollment Summary</t>
    </r>
    <r>
      <rPr>
        <sz val="11"/>
        <color theme="1"/>
        <rFont val="Nunito"/>
      </rPr>
      <t xml:space="preserve"> tab and complete </t>
    </r>
    <r>
      <rPr>
        <b/>
        <sz val="11"/>
        <color theme="1"/>
        <rFont val="Nunito"/>
      </rPr>
      <t>only the yellow highlighted fields</t>
    </r>
    <r>
      <rPr>
        <sz val="11"/>
        <color theme="1"/>
        <rFont val="Nunito"/>
      </rPr>
      <t>:</t>
    </r>
  </si>
  <si>
    <r>
      <t xml:space="preserve">5. Only complete these fields </t>
    </r>
    <r>
      <rPr>
        <b/>
        <sz val="11"/>
        <color theme="1"/>
        <rFont val="Nunito"/>
      </rPr>
      <t>if making updates after your initial submission</t>
    </r>
    <r>
      <rPr>
        <sz val="11"/>
        <color theme="1"/>
        <rFont val="Nunito"/>
      </rPr>
      <t>:</t>
    </r>
  </si>
  <si>
    <r>
      <t xml:space="preserve">6. Submit </t>
    </r>
    <r>
      <rPr>
        <b/>
        <sz val="11"/>
        <color theme="1"/>
        <rFont val="Nunito"/>
      </rPr>
      <t>one sheet per school</t>
    </r>
    <r>
      <rPr>
        <sz val="11"/>
        <color theme="1"/>
        <rFont val="Nunito"/>
      </rPr>
      <t xml:space="preserve"> (this will be used for both Title I and Textbook funding).</t>
    </r>
  </si>
  <si>
    <r>
      <t xml:space="preserve">Students who transfer into your school </t>
    </r>
    <r>
      <rPr>
        <b/>
        <sz val="11"/>
        <color theme="1"/>
        <rFont val="Nunito"/>
      </rPr>
      <t>after allocations are made</t>
    </r>
    <r>
      <rPr>
        <sz val="11"/>
        <color theme="1"/>
        <rFont val="Nunito"/>
      </rPr>
      <t xml:space="preserve"> cannot receive funding.</t>
    </r>
  </si>
  <si>
    <r>
      <t xml:space="preserve">Newly enrolled (non-transfer) students added after allocations can receive </t>
    </r>
    <r>
      <rPr>
        <b/>
        <sz val="11"/>
        <color theme="1"/>
        <rFont val="Nunito"/>
      </rPr>
      <t>Textbook funding only</t>
    </r>
    <r>
      <rPr>
        <sz val="11"/>
        <color theme="1"/>
        <rFont val="Nunito"/>
      </rPr>
      <t>, not Title I.</t>
    </r>
  </si>
  <si>
    <r>
      <t xml:space="preserve">The </t>
    </r>
    <r>
      <rPr>
        <b/>
        <sz val="11"/>
        <color theme="1"/>
        <rFont val="Nunito"/>
      </rPr>
      <t>final deadline for updates is 12/31/26</t>
    </r>
    <r>
      <rPr>
        <sz val="11"/>
        <color theme="1"/>
        <rFont val="Nunito"/>
      </rPr>
      <t>.</t>
    </r>
  </si>
  <si>
    <t>Title I Eligibility</t>
  </si>
  <si>
    <r>
      <t xml:space="preserve">Only residents of East Ramapo Central School District "Federal Free or Reduced-Price Meals" and "Free Milk Program" participating students entering Kindergarten through Grade 12 can be included in the Title I eligibility count for 2025-26. </t>
    </r>
    <r>
      <rPr>
        <b/>
        <sz val="11"/>
        <color rgb="FFFF0000"/>
        <rFont val="Nunito"/>
      </rPr>
      <t>Children whose place of residency lies outside the geographic boundaries of the East Ramapo CSD are not eligible for Title I services from East Ramapo CSD</t>
    </r>
    <r>
      <rPr>
        <sz val="11"/>
        <rFont val="Nunito"/>
      </rPr>
      <t>.  Eligible students must have a unique student identification number issued by the East Ramapo School District.</t>
    </r>
  </si>
  <si>
    <t>Textbook Eligibility</t>
  </si>
  <si>
    <r>
      <t>1. Save this file to your computer using this format:</t>
    </r>
    <r>
      <rPr>
        <b/>
        <sz val="11"/>
        <color theme="1"/>
        <rFont val="Nunito"/>
      </rPr>
      <t xml:space="preserve"> [your School Name_Last 4 digits of BEDS Code] - Student Demographic Information 26-27</t>
    </r>
  </si>
  <si>
    <t>****Please do NOT change the sorting of the sheet after your initial submission. Add new students to the bottom of the table****</t>
  </si>
  <si>
    <t>EAST RAMAPO CENTRAL SCHOOL DISTRICT</t>
  </si>
  <si>
    <t>OFFICE OF FUNDED PROGRAMS</t>
  </si>
  <si>
    <t>Summary of District Resident Student Enrollment</t>
  </si>
  <si>
    <t>School Name:</t>
  </si>
  <si>
    <t>School BEDS Number:</t>
  </si>
  <si>
    <t>School Administrator Name:</t>
  </si>
  <si>
    <t>Contact Telephone Number:</t>
  </si>
  <si>
    <t>Email:</t>
  </si>
  <si>
    <t>Submission Date:</t>
  </si>
  <si>
    <t>Grades</t>
  </si>
  <si>
    <t>Enrollment count of Students with IDs</t>
  </si>
  <si>
    <t>Income Eligible Students with IDs</t>
  </si>
  <si>
    <t>Enrollment count of Students with pending ID numbers</t>
  </si>
  <si>
    <t>Income Eligible Students with pending ID numbers</t>
  </si>
  <si>
    <t>Total Enrollment</t>
  </si>
  <si>
    <t>Total Income Eligible</t>
  </si>
  <si>
    <t>Grade 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</si>
  <si>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</si>
  <si>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</si>
  <si>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</si>
  <si>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</si>
  <si>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</si>
  <si>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</si>
  <si>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</si>
  <si>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</si>
  <si>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</si>
  <si>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</si>
  <si>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</si>
  <si>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</si>
  <si>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Ungraded</t>
  </si>
  <si>
    <t>Total</t>
  </si>
  <si>
    <t>K</t>
  </si>
  <si>
    <t>2026-27</t>
  </si>
  <si>
    <t>!Please! Paste data starting here --&gt;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</si>
  <si>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</si>
  <si>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</si>
  <si>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</si>
  <si>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</si>
  <si>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</si>
  <si>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</si>
  <si>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</si>
  <si>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</si>
  <si>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</si>
  <si>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</si>
  <si>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UG/ UGS</t>
  </si>
  <si>
    <r>
      <t xml:space="preserve">All ERCSD-resident students entering Kindergarten through Grade 12, regardless of family income, are eligible for textbook funds. </t>
    </r>
    <r>
      <rPr>
        <b/>
        <sz val="11"/>
        <color rgb="FFFF0000"/>
        <rFont val="Nunito"/>
      </rPr>
      <t>Children whose place of residency lies outside the geographic boundaries of the East Ramapo CSD are not eligible for Textbooks from East Ramapo</t>
    </r>
    <r>
      <rPr>
        <sz val="11"/>
        <color rgb="FFFF0000"/>
        <rFont val="Nunito"/>
      </rPr>
      <t xml:space="preserve"> </t>
    </r>
    <r>
      <rPr>
        <b/>
        <sz val="11"/>
        <color rgb="FFFF0000"/>
        <rFont val="Nunito"/>
      </rPr>
      <t>CSD</t>
    </r>
    <r>
      <rPr>
        <sz val="11"/>
        <color rgb="FFFF0000"/>
        <rFont val="Nunito"/>
      </rPr>
      <t xml:space="preserve">. </t>
    </r>
    <r>
      <rPr>
        <sz val="11"/>
        <color theme="1"/>
        <rFont val="Nunito"/>
      </rPr>
      <t xml:space="preserve"> Only students that have an ERCSD-issued ID number will be counted towards the school's textbook allocation.</t>
    </r>
  </si>
  <si>
    <r>
      <t xml:space="preserve">4. Complete the </t>
    </r>
    <r>
      <rPr>
        <b/>
        <sz val="11"/>
        <color theme="1"/>
        <rFont val="Nunito"/>
      </rPr>
      <t>Student Data</t>
    </r>
    <r>
      <rPr>
        <sz val="11"/>
        <color theme="1"/>
        <rFont val="Nunito"/>
      </rPr>
      <t xml:space="preserve"> tab (Leave the Student ID field blank if a student does not yet have a student ID number).</t>
    </r>
  </si>
  <si>
    <t>Helpful Tip:</t>
  </si>
  <si>
    <t>* Complete the income eligibility section and select the appropriate school zone for each student.</t>
  </si>
  <si>
    <r>
      <t xml:space="preserve">7. Click </t>
    </r>
    <r>
      <rPr>
        <u/>
        <sz val="11"/>
        <color theme="8"/>
        <rFont val="Nunito"/>
      </rPr>
      <t>here</t>
    </r>
    <r>
      <rPr>
        <sz val="11"/>
        <color theme="1"/>
        <rFont val="Nunito"/>
      </rPr>
      <t xml:space="preserve"> to submit the file through the </t>
    </r>
    <r>
      <rPr>
        <b/>
        <sz val="11"/>
        <color theme="1"/>
        <rFont val="Nunito"/>
      </rPr>
      <t>Data Collection form</t>
    </r>
    <r>
      <rPr>
        <sz val="11"/>
        <color theme="1"/>
        <rFont val="Nunito"/>
      </rPr>
      <t xml:space="preserve"> (Email submissions will not be accepted.).</t>
    </r>
  </si>
  <si>
    <r>
      <t>In past years, some schools received an “N/A” error on the Enrollment Summary page. This usually happens when Student ID numbers are pasted in as</t>
    </r>
    <r>
      <rPr>
        <b/>
        <sz val="11"/>
        <rFont val="Nunito"/>
      </rPr>
      <t xml:space="preserve"> text</t>
    </r>
    <r>
      <rPr>
        <sz val="11"/>
        <rFont val="Nunito"/>
      </rPr>
      <t xml:space="preserve"> instead of</t>
    </r>
    <r>
      <rPr>
        <b/>
        <sz val="11"/>
        <rFont val="Nunito"/>
      </rPr>
      <t xml:space="preserve"> numbers</t>
    </r>
    <r>
      <rPr>
        <sz val="11"/>
        <rFont val="Nunito"/>
      </rPr>
      <t xml:space="preserve">. To avoid this, please make sure you paste ID numbers as values and that they are </t>
    </r>
    <r>
      <rPr>
        <b/>
        <sz val="11"/>
        <rFont val="Nunito"/>
      </rPr>
      <t>formatted as numbers.</t>
    </r>
  </si>
  <si>
    <r>
      <t>Student ID (Leave blank if student does not have ID)</t>
    </r>
    <r>
      <rPr>
        <sz val="11"/>
        <color rgb="FFFF0000"/>
        <rFont val="Calibri"/>
        <family val="2"/>
        <scheme val="minor"/>
      </rPr>
      <t>*</t>
    </r>
  </si>
  <si>
    <r>
      <t>Last Name</t>
    </r>
    <r>
      <rPr>
        <sz val="11"/>
        <color rgb="FFFF0000"/>
        <rFont val="Calibri"/>
        <family val="2"/>
        <scheme val="minor"/>
      </rPr>
      <t>*</t>
    </r>
  </si>
  <si>
    <r>
      <t>First Name</t>
    </r>
    <r>
      <rPr>
        <sz val="11"/>
        <color rgb="FFFF0000"/>
        <rFont val="Calibri"/>
        <family val="2"/>
        <scheme val="minor"/>
      </rPr>
      <t>*</t>
    </r>
  </si>
  <si>
    <r>
      <t>School Year 26-27  Grade</t>
    </r>
    <r>
      <rPr>
        <sz val="11"/>
        <color rgb="FFFF0000"/>
        <rFont val="Calibri"/>
        <family val="2"/>
        <scheme val="minor"/>
      </rPr>
      <t>*</t>
    </r>
  </si>
  <si>
    <r>
      <t>Home Street Address</t>
    </r>
    <r>
      <rPr>
        <sz val="11"/>
        <color rgb="FFFF0000"/>
        <rFont val="Calibri"/>
        <family val="2"/>
        <scheme val="minor"/>
      </rPr>
      <t>*</t>
    </r>
  </si>
  <si>
    <r>
      <t>Home Apt. Number</t>
    </r>
    <r>
      <rPr>
        <sz val="11"/>
        <color rgb="FFFF0000"/>
        <rFont val="Calibri"/>
        <family val="2"/>
        <scheme val="minor"/>
      </rPr>
      <t>*</t>
    </r>
  </si>
  <si>
    <r>
      <t>Home City</t>
    </r>
    <r>
      <rPr>
        <sz val="11"/>
        <color rgb="FFFF0000"/>
        <rFont val="Calibri"/>
        <family val="2"/>
        <scheme val="minor"/>
      </rPr>
      <t>*</t>
    </r>
  </si>
  <si>
    <r>
      <t>Home State</t>
    </r>
    <r>
      <rPr>
        <sz val="11"/>
        <color rgb="FFFF0000"/>
        <rFont val="Calibri"/>
        <family val="2"/>
        <scheme val="minor"/>
      </rPr>
      <t>*</t>
    </r>
  </si>
  <si>
    <r>
      <t>Home Zip</t>
    </r>
    <r>
      <rPr>
        <sz val="11"/>
        <color rgb="FFFF0000"/>
        <rFont val="Calibri"/>
        <family val="2"/>
        <scheme val="minor"/>
      </rPr>
      <t>*</t>
    </r>
  </si>
  <si>
    <r>
      <t>Birthdate</t>
    </r>
    <r>
      <rPr>
        <sz val="11"/>
        <color rgb="FFFF0000"/>
        <rFont val="Calibri"/>
        <family val="2"/>
        <scheme val="minor"/>
      </rPr>
      <t>*</t>
    </r>
  </si>
  <si>
    <r>
      <t>Income Eligibility (Enter or Select from dropdown)</t>
    </r>
    <r>
      <rPr>
        <sz val="11"/>
        <color rgb="FFFF0000"/>
        <rFont val="Calibri"/>
        <family val="2"/>
        <scheme val="minor"/>
      </rPr>
      <t>*</t>
    </r>
  </si>
  <si>
    <r>
      <t>School Zone</t>
    </r>
    <r>
      <rPr>
        <sz val="11"/>
        <color rgb="FFFF0000"/>
        <rFont val="Calibri"/>
        <family val="2"/>
        <scheme val="minor"/>
      </rPr>
      <t>*</t>
    </r>
  </si>
  <si>
    <r>
      <t>* If you are not submitting an affidavit to the Transportation Office, you may manually enter the information. Please ensure all mandatory columns (those with red asterisk</t>
    </r>
    <r>
      <rPr>
        <sz val="11"/>
        <color rgb="FFFF0000"/>
        <rFont val="Nunito"/>
      </rPr>
      <t>*</t>
    </r>
    <r>
      <rPr>
        <sz val="11"/>
        <color theme="1"/>
        <rFont val="Nunito"/>
      </rPr>
      <t>) are completed</t>
    </r>
  </si>
  <si>
    <r>
      <t>* If you have (or are planning to submit) an affidavit to the Transportation Office, copy student information from the affidavit sheet directly into the Demographic sheet (columns B through S). All mandatory columns (those with red asterisk</t>
    </r>
    <r>
      <rPr>
        <sz val="11"/>
        <color rgb="FFFF0000"/>
        <rFont val="Nunito"/>
      </rPr>
      <t>*</t>
    </r>
    <r>
      <rPr>
        <sz val="11"/>
        <color theme="1"/>
        <rFont val="Nunito"/>
      </rPr>
      <t>) must be completed</t>
    </r>
  </si>
  <si>
    <t>Contact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</si>
</sst>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Nunito"/>
    </font>
    <font>
      <sz val="11"/>
      <color theme="1"/>
      <name val="Nunito"/>
    </font>
    <font>
      <b/>
      <sz val="11"/>
      <color rgb="FFFF0000"/>
      <name val="Nunito"/>
    </font>
    <font>
      <sz val="11"/>
      <name val="Nunito"/>
    </font>
    <font>
      <sz val="11"/>
      <color rgb="FFFF0000"/>
      <name val="Nunito"/>
    </font>
    <font>
      <b/>
      <sz val="18"/>
      <name val="Aptos Display"/>
      <family val="2"/>
    </font>
    <font>
      <b/>
      <sz val="16"/>
      <name val="Aptos Display"/>
      <family val="2"/>
    </font>
    <font>
      <b/>
      <sz val="14"/>
      <name val="Aptos Display"/>
      <family val="2"/>
    </font>
    <font>
      <sz val="12"/>
      <color theme="1"/>
      <name val="Aptos Display"/>
      <family val="2"/>
    </font>
    <font>
      <b/>
      <sz val="12"/>
      <color theme="1"/>
      <name val="Aptos Display"/>
      <family val="2"/>
    </font>
    <font>
      <sz val="12"/>
      <name val="Aptos Display"/>
      <family val="2"/>
    </font>
    <font>
      <sz val="11"/>
      <name val="Aptos Display"/>
      <family val="2"/>
    </font>
    <font>
      <b/>
      <sz val="12"/>
      <name val="Aptos Display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8"/>
      <name val="Nunito"/>
    </font>
    <font>
      <b/>
      <sz val="11"/>
      <name val="Nunito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 applyProtection="1">
      <alignment vertical="center"/>
      <protection locked="0"/>
    </xf>
    <xf numFmtId="0" fontId="15" fillId="5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1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1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5" xfId="0" applyFont="1" applyBorder="1" applyAlignment="1">
      <alignment vertical="center"/>
    </xf>
    <xf numFmtId="0" fontId="13" fillId="5" borderId="5" xfId="0" applyFont="1" applyFill="1" applyBorder="1" applyAlignment="1">
      <alignment vertical="center"/>
    </xf>
    <xf numFmtId="0" fontId="14" fillId="5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1" fontId="11" fillId="0" borderId="5" xfId="0" quotePrefix="1" applyNumberFormat="1" applyFont="1" applyBorder="1" applyAlignment="1">
      <alignment horizontal="center" vertical="center"/>
    </xf>
    <xf numFmtId="1" fontId="13" fillId="0" borderId="5" xfId="0" quotePrefix="1" applyNumberFormat="1" applyFont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 indent="3"/>
    </xf>
    <xf numFmtId="0" fontId="20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wrapText="1" indent="3"/>
    </xf>
    <xf numFmtId="14" fontId="2" fillId="0" borderId="5" xfId="0" applyNumberFormat="1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3" borderId="0" xfId="0" applyFont="1" applyFill="1" applyAlignment="1" applyProtection="1">
      <alignment horizontal="center"/>
      <protection locked="0"/>
    </xf>
    <xf numFmtId="0" fontId="9" fillId="3" borderId="0" xfId="0" applyFont="1" applyFill="1" applyAlignment="1" applyProtection="1">
      <alignment horizontal="center"/>
      <protection locked="0"/>
    </xf>
    <xf numFmtId="0" fontId="10" fillId="3" borderId="0" xfId="0" applyFont="1" applyFill="1" applyAlignment="1" applyProtection="1">
      <alignment horizontal="center"/>
      <protection locked="0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1" fillId="4" borderId="2" xfId="0" applyFont="1" applyFill="1" applyBorder="1" applyAlignment="1" applyProtection="1">
      <alignment horizontal="left" vertical="center"/>
      <protection locked="0"/>
    </xf>
    <xf numFmtId="0" fontId="11" fillId="4" borderId="4" xfId="0" applyFont="1" applyFill="1" applyBorder="1" applyAlignment="1" applyProtection="1">
      <alignment horizontal="left" vertical="center"/>
      <protection locked="0"/>
    </xf>
    <xf numFmtId="0" fontId="11" fillId="4" borderId="3" xfId="0" applyFont="1" applyFill="1" applyBorder="1" applyAlignment="1" applyProtection="1">
      <alignment horizontal="left" vertical="center"/>
      <protection locked="0"/>
    </xf>
    <xf numFmtId="1" fontId="11" fillId="4" borderId="2" xfId="0" applyNumberFormat="1" applyFont="1" applyFill="1" applyBorder="1" applyAlignment="1" applyProtection="1">
      <alignment horizontal="left" vertical="center"/>
      <protection locked="0"/>
    </xf>
    <xf numFmtId="1" fontId="11" fillId="4" borderId="4" xfId="0" applyNumberFormat="1" applyFont="1" applyFill="1" applyBorder="1" applyAlignment="1" applyProtection="1">
      <alignment horizontal="left" vertical="center"/>
      <protection locked="0"/>
    </xf>
    <xf numFmtId="1" fontId="11" fillId="4" borderId="3" xfId="0" applyNumberFormat="1" applyFont="1" applyFill="1" applyBorder="1" applyAlignment="1" applyProtection="1">
      <alignment horizontal="left" vertical="center"/>
      <protection locked="0"/>
    </xf>
    <xf numFmtId="14" fontId="11" fillId="4" borderId="2" xfId="0" applyNumberFormat="1" applyFont="1" applyFill="1" applyBorder="1" applyAlignment="1" applyProtection="1">
      <alignment horizontal="left" vertical="center"/>
      <protection locked="0"/>
    </xf>
    <xf numFmtId="14" fontId="11" fillId="4" borderId="4" xfId="0" applyNumberFormat="1" applyFont="1" applyFill="1" applyBorder="1" applyAlignment="1" applyProtection="1">
      <alignment horizontal="left" vertical="center"/>
      <protection locked="0"/>
    </xf>
    <xf numFmtId="14" fontId="11" fillId="4" borderId="3" xfId="0" applyNumberFormat="1" applyFont="1" applyFill="1" applyBorder="1" applyAlignment="1" applyProtection="1">
      <alignment horizontal="left" vertical="center"/>
      <protection locked="0"/>
    </xf>
    <xf numFmtId="164" fontId="11" fillId="4" borderId="2" xfId="0" applyNumberFormat="1" applyFont="1" applyFill="1" applyBorder="1" applyAlignment="1" applyProtection="1">
      <alignment horizontal="left" vertical="center"/>
      <protection locked="0"/>
    </xf>
    <xf numFmtId="164" fontId="11" fillId="4" borderId="4" xfId="0" applyNumberFormat="1" applyFont="1" applyFill="1" applyBorder="1" applyAlignment="1" applyProtection="1">
      <alignment horizontal="left" vertical="center"/>
      <protection locked="0"/>
    </xf>
    <xf numFmtId="164" fontId="11" fillId="4" borderId="3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35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ptos Display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ptos Display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ptos Display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ptos Display"/>
        <family val="2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Display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ptos Display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ptos Display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ptos Display"/>
        <family val="2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theme="0"/>
        <name val="Aptos Display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E.%20CONSOLIDATED%20APPLICATION%202025-2026/Website%20uploads/FY25-26%20Non-Public%20Student%20Demographic%20Sheet_Template.xlsx" TargetMode="External"/><Relationship Id="rId2" Type="http://schemas.openxmlformats.org/officeDocument/2006/relationships/externalLinkPath" Target="https://ercsdorg.sharepoint.com/sites/FP/Shared%20Documents/General/FP/1E.%20CONSOLIDATED%20APPLICATION%202025-2026/Website%20uploads/FY25-26%20Non-Public%20Student%20Demographic%20Sheet_Template.xlsx" TargetMode="External"/><Relationship Id="rId1" Type="http://schemas.openxmlformats.org/officeDocument/2006/relationships/externalLinkPath" Target="/sites/FP/Shared%20Documents/General/FP/1E.%20CONSOLIDATED%20APPLICATION%202025-2026/Website%20uploads/FY25-26%20Non-Public%20Student%20Demographic%20Sheet_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s"/>
      <sheetName val="Eligibility"/>
      <sheetName val="Enrollment Summary"/>
      <sheetName val="Grade K-12 Students with IDs"/>
      <sheetName val="Grade K-12 Students without IDs"/>
      <sheetName val="Shee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89F48F-A42D-47E2-859A-364B0A58A478}" name="Table4" displayName="Table4" ref="D14:J28" totalsRowShown="0" headerRowDxfId="34" dataDxfId="33">
  <autoFilter ref="D14:J28" xr:uid="{CB89F48F-A42D-47E2-859A-364B0A58A478}"/>
  <tableColumns count="7">
    <tableColumn id="1" xr3:uid="{D1F22C45-2787-4C2B-AC33-1E29D73B8AE1}" name="Grades" dataDxfId="32"/>
    <tableColumn id="2" xr3:uid="{98BA7987-DF98-4238-997A-ED02D7ACE769}" name="Enrollment count of Students with IDs" dataDxfId="31">
      <calculatedColumnFormula>COUNTIFS(studentdata[Student ID (Leave blank if student does not have ID)*],"&gt;0",studentdata[School Year 26-27  Grade*],'Enrollment Summary'!B15)-COUNTIFS(studentdata[Student ID (Leave blank if student does not have ID)*],"&gt;0",studentdata[School Year 26-27  Grade*],'Enrollment Summary'!B15,studentdata[Add/ Remove],"Remove")</calculatedColumnFormula>
    </tableColumn>
    <tableColumn id="9" xr3:uid="{58ED8580-DADC-43E1-A82F-30F228552EF6}" name="Income Eligible Students with IDs" dataDxfId="30">
      <calculatedColumnFormula>COUNTIFS(studentdata[Student ID (Leave blank if student does not have ID)*],"&gt;0",studentdata[School Year 26-27  Grade*],'Enrollment Summary'!B15,studentdata[Income Eligibility (Enter or Select from dropdown)*],"Y")-COUNTIFS(studentdata[Student ID (Leave blank if student does not have ID)*],"&gt;0",studentdata[School Year 26-27  Grade*],'Enrollment Summary'!B15,studentdata[Income Eligibility (Enter or Select from dropdown)*],"Y",studentdata[Add/ Remove],"Remove")</calculatedColumnFormula>
    </tableColumn>
    <tableColumn id="3" xr3:uid="{F1574098-0B77-4801-8CFA-20D11CFC7D5A}" name="Enrollment count of Students with pending ID numbers" dataDxfId="29">
      <calculatedColumnFormula>COUNTIFS(studentdata[Student ID (Leave blank if student does not have ID)*],"",studentdata[Last Name*],"&lt;&gt;",studentdata[School Year 26-27  Grade*],'Enrollment Summary'!B15)-COUNTIFS(studentdata[Student ID (Leave blank if student does not have ID)*],"",studentdata[Last Name*],"&lt;&gt;",studentdata[School Year 26-27  Grade*],'Enrollment Summary'!B15,studentdata[Add/ Remove],"Remove")</calculatedColumnFormula>
    </tableColumn>
    <tableColumn id="4" xr3:uid="{13D7BD08-2B0D-46AC-A5B5-1859C9D5514E}" name="Income Eligible Students with pending ID numbers" dataDxfId="28"/>
    <tableColumn id="11" xr3:uid="{860FF7F5-B278-40ED-AE5C-F6FF34B304D7}" name="Total Enrollment" dataDxfId="27">
      <calculatedColumnFormula>Table4[[#This Row],[Enrollment count of Students with IDs]]+Table4[[#This Row],[Enrollment count of Students with pending ID numbers]]</calculatedColumnFormula>
    </tableColumn>
    <tableColumn id="12" xr3:uid="{6FEB046C-0FE7-47EB-848B-DF7EE9B9EBBD}" name="Total Income Eligible" dataDxfId="26">
      <calculatedColumnFormula>Table4[[#This Row],[Income Eligible Students with IDs]]+Table4[[#This Row],[Income Eligible Students with pending ID numbers]]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EF7B47-A4FD-4E71-B48D-42498EEA7640}" name="studentdata" displayName="studentdata" ref="B1:X65" totalsRowShown="0" headerRowDxfId="25" dataDxfId="23" headerRowBorderDxfId="24">
  <autoFilter ref="B1:X65" xr:uid="{F5EF7B47-A4FD-4E71-B48D-42498EEA7640}"/>
  <tableColumns count="23">
    <tableColumn id="1" xr3:uid="{BA34E40C-0504-45AA-903A-06C504045989}" name="Student ID (Leave blank if student does not have ID)*" dataDxfId="22"/>
    <tableColumn id="2" xr3:uid="{AD64C6E1-03D3-4554-B71F-2A2BD17D7F96}" name="Last Name*" dataDxfId="21"/>
    <tableColumn id="3" xr3:uid="{976E454A-897D-418D-BC5F-DAD174E9AB08}" name="First Name*" dataDxfId="20"/>
    <tableColumn id="4" xr3:uid="{68FB575C-E280-424A-A25C-63279AA9BC89}" name="Middle Name" dataDxfId="19"/>
    <tableColumn id="5" xr3:uid="{019C9114-B22D-408B-849E-FA4D9C89272F}" name="School Year 26-27  Grade*" dataDxfId="18"/>
    <tableColumn id="6" xr3:uid="{8ABC8EDA-00DF-4B4F-A802-FAD912286975}" name="School" dataDxfId="17"/>
    <tableColumn id="7" xr3:uid="{5A93CF85-2ECD-4C09-AC0B-31E5B3A24DED}" name="Home Street Address*" dataDxfId="16"/>
    <tableColumn id="8" xr3:uid="{CDAA279A-71F3-4330-BFAB-2334BE24342F}" name="Home Apt. Number*" dataDxfId="15"/>
    <tableColumn id="9" xr3:uid="{D5934068-CF8E-4619-9308-57BF15E71D68}" name="Home City*" dataDxfId="14"/>
    <tableColumn id="10" xr3:uid="{34649A76-D5ED-4051-AF3F-94881109A079}" name="Home State*" dataDxfId="13"/>
    <tableColumn id="11" xr3:uid="{1DD6DAE5-4963-40C4-8F81-068BC84E4AB8}" name="Home Zip*" dataDxfId="12"/>
    <tableColumn id="12" xr3:uid="{898BEFCC-24CB-4661-8D48-AF3D6783A8D7}" name="Gender" dataDxfId="11"/>
    <tableColumn id="13" xr3:uid="{9F7A97D6-3807-4A29-AA8D-F2032FF8F867}" name="Birthdate*" dataDxfId="10"/>
    <tableColumn id="14" xr3:uid="{489EB3E9-7CD1-44AD-8A13-CD3C3532C40C}" name="Home Phone" dataDxfId="9"/>
    <tableColumn id="15" xr3:uid="{195D6B16-D1AE-4CC1-A0A4-086260E19B46}" name="Guardian 1 Name" dataDxfId="8"/>
    <tableColumn id="16" xr3:uid="{C6A3C34C-23AB-411E-9913-E321E38673BA}" name="Guardian 1 Relationship" dataDxfId="7"/>
    <tableColumn id="17" xr3:uid="{9CE5BEA3-EE35-4E54-A04E-DE3F57480F6B}" name="Guardian 1 Email" dataDxfId="6"/>
    <tableColumn id="18" xr3:uid="{7957E8B3-BD6A-40D5-A97E-F01E7745FC37}" name="Guardian 1 Phone Number" dataDxfId="5"/>
    <tableColumn id="19" xr3:uid="{B96C1FD3-2722-4F10-A9AA-3413F777F909}" name="Income Eligibility (Enter or Select from dropdown)*" dataDxfId="4"/>
    <tableColumn id="20" xr3:uid="{5A1E9B91-07DE-4D59-90F4-4F7F3E220BCA}" name="School Zone*" dataDxfId="3"/>
    <tableColumn id="21" xr3:uid="{C7C2FEB7-F3DB-4334-9480-1F52C302BADD}" name="Date (new) ID is added (For IDs added after initial Submission)" dataDxfId="2"/>
    <tableColumn id="22" xr3:uid="{E4634593-F873-4829-B7DD-767981FCFCC7}" name="Add/ Remove" dataDxfId="1"/>
    <tableColumn id="23" xr3:uid="{07017E16-5327-450A-9AFF-C48B8EB2C1CC}" name="Add/ Remove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undedercsd.jotform.com/25065487186206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CC4FE-D821-4DFA-ABCD-9A4F8E2E74CF}">
  <dimension ref="A2:A35"/>
  <sheetViews>
    <sheetView showGridLines="0" topLeftCell="A22" workbookViewId="0">
      <selection activeCell="A17" sqref="A17"/>
    </sheetView>
  </sheetViews>
  <sheetFormatPr defaultColWidth="9.140625" defaultRowHeight="16.5" x14ac:dyDescent="0.3"/>
  <cols>
    <col min="1" max="1" width="103" style="2" bestFit="1" customWidth="1"/>
    <col min="2" max="16384" width="9.140625" style="2"/>
  </cols>
  <sheetData>
    <row r="2" spans="1:1" x14ac:dyDescent="0.3">
      <c r="A2" s="1" t="s">
        <v>11</v>
      </c>
    </row>
    <row r="3" spans="1:1" x14ac:dyDescent="0.3">
      <c r="A3" s="3"/>
    </row>
    <row r="4" spans="1:1" x14ac:dyDescent="0.3">
      <c r="A4" s="3" t="s">
        <v>26</v>
      </c>
    </row>
    <row r="5" spans="1:1" x14ac:dyDescent="0.3">
      <c r="A5" s="3"/>
    </row>
    <row r="6" spans="1:1" x14ac:dyDescent="0.3">
      <c r="A6" s="3" t="s">
        <v>16</v>
      </c>
    </row>
    <row r="7" spans="1:1" x14ac:dyDescent="0.3">
      <c r="A7" s="3"/>
    </row>
    <row r="8" spans="1:1" x14ac:dyDescent="0.3">
      <c r="A8" s="3" t="s">
        <v>17</v>
      </c>
    </row>
    <row r="9" spans="1:1" x14ac:dyDescent="0.3">
      <c r="A9" s="3"/>
    </row>
    <row r="10" spans="1:1" x14ac:dyDescent="0.3">
      <c r="A10" s="3" t="s">
        <v>74</v>
      </c>
    </row>
    <row r="11" spans="1:1" ht="9" customHeight="1" x14ac:dyDescent="0.3">
      <c r="A11" s="3"/>
    </row>
    <row r="12" spans="1:1" ht="54" customHeight="1" x14ac:dyDescent="0.3">
      <c r="A12" s="32" t="s">
        <v>92</v>
      </c>
    </row>
    <row r="13" spans="1:1" ht="6" customHeight="1" x14ac:dyDescent="0.3">
      <c r="A13" s="3"/>
    </row>
    <row r="14" spans="1:1" ht="39" customHeight="1" x14ac:dyDescent="0.3">
      <c r="A14" s="32" t="s">
        <v>91</v>
      </c>
    </row>
    <row r="15" spans="1:1" ht="30.75" customHeight="1" x14ac:dyDescent="0.3">
      <c r="A15" s="32" t="s">
        <v>76</v>
      </c>
    </row>
    <row r="16" spans="1:1" x14ac:dyDescent="0.3">
      <c r="A16" s="33" t="s">
        <v>75</v>
      </c>
    </row>
    <row r="17" spans="1:1" ht="49.5" x14ac:dyDescent="0.3">
      <c r="A17" s="34" t="s">
        <v>78</v>
      </c>
    </row>
    <row r="18" spans="1:1" x14ac:dyDescent="0.3">
      <c r="A18" s="3"/>
    </row>
    <row r="19" spans="1:1" x14ac:dyDescent="0.3">
      <c r="A19" s="3" t="s">
        <v>18</v>
      </c>
    </row>
    <row r="20" spans="1:1" x14ac:dyDescent="0.3">
      <c r="A20" s="4" t="s">
        <v>12</v>
      </c>
    </row>
    <row r="21" spans="1:1" x14ac:dyDescent="0.3">
      <c r="A21" s="4" t="s">
        <v>13</v>
      </c>
    </row>
    <row r="22" spans="1:1" x14ac:dyDescent="0.3">
      <c r="A22" s="3"/>
    </row>
    <row r="23" spans="1:1" x14ac:dyDescent="0.3">
      <c r="A23" s="3" t="s">
        <v>19</v>
      </c>
    </row>
    <row r="24" spans="1:1" x14ac:dyDescent="0.3">
      <c r="A24" s="3"/>
    </row>
    <row r="25" spans="1:1" x14ac:dyDescent="0.3">
      <c r="A25" s="3" t="s">
        <v>77</v>
      </c>
    </row>
    <row r="27" spans="1:1" x14ac:dyDescent="0.3">
      <c r="A27" s="1" t="s">
        <v>14</v>
      </c>
    </row>
    <row r="28" spans="1:1" x14ac:dyDescent="0.3">
      <c r="A28" s="3"/>
    </row>
    <row r="29" spans="1:1" x14ac:dyDescent="0.3">
      <c r="A29" s="3" t="s">
        <v>15</v>
      </c>
    </row>
    <row r="30" spans="1:1" x14ac:dyDescent="0.3">
      <c r="A30" s="4" t="s">
        <v>20</v>
      </c>
    </row>
    <row r="31" spans="1:1" x14ac:dyDescent="0.3">
      <c r="A31" s="4" t="s">
        <v>21</v>
      </c>
    </row>
    <row r="32" spans="1:1" x14ac:dyDescent="0.3">
      <c r="A32" s="3"/>
    </row>
    <row r="33" spans="1:1" x14ac:dyDescent="0.3">
      <c r="A33" s="3" t="s">
        <v>22</v>
      </c>
    </row>
    <row r="34" spans="1:1" x14ac:dyDescent="0.3">
      <c r="A34" s="3"/>
    </row>
    <row r="35" spans="1:1" x14ac:dyDescent="0.3">
      <c r="A35" s="5" t="s">
        <v>27</v>
      </c>
    </row>
  </sheetData>
  <hyperlinks>
    <hyperlink ref="A25" r:id="rId1" display="7. Submit the file through the Data Collection form (Email submissions will not be accepted.)." xr:uid="{BA4BDD9C-B9D5-4CC7-8341-D7F76E11751F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E876-8C84-4F78-B628-D778CE27E1A6}">
  <dimension ref="A1:L13"/>
  <sheetViews>
    <sheetView showGridLines="0" topLeftCell="A5" workbookViewId="0">
      <selection activeCell="B32" sqref="B32"/>
    </sheetView>
  </sheetViews>
  <sheetFormatPr defaultRowHeight="15" x14ac:dyDescent="0.25"/>
  <sheetData>
    <row r="1" spans="1:12" ht="9" customHeight="1" x14ac:dyDescent="0.25"/>
    <row r="2" spans="1:12" ht="16.5" x14ac:dyDescent="0.25">
      <c r="A2" s="37" t="s">
        <v>23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7.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spans="1:12" x14ac:dyDescent="0.25">
      <c r="A4" s="38" t="s">
        <v>24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2" ht="42.75" customHeight="1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2" ht="16.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16.5" x14ac:dyDescent="0.25">
      <c r="A10" s="37" t="s">
        <v>25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ht="5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</row>
    <row r="12" spans="1:12" x14ac:dyDescent="0.25">
      <c r="A12" s="39" t="s">
        <v>73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2" ht="77.25" customHeight="1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</row>
  </sheetData>
  <mergeCells count="4">
    <mergeCell ref="A2:L2"/>
    <mergeCell ref="A4:L8"/>
    <mergeCell ref="A10:L10"/>
    <mergeCell ref="A12:L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DBCB-81D1-426D-B110-B2ED996F1D24}">
  <dimension ref="B1:J29"/>
  <sheetViews>
    <sheetView showGridLines="0" tabSelected="1" workbookViewId="0">
      <selection activeCell="F8" sqref="F8:J8"/>
    </sheetView>
  </sheetViews>
  <sheetFormatPr defaultRowHeight="15" x14ac:dyDescent="0.25"/>
  <cols>
    <col min="1" max="1" width="3.7109375" customWidth="1"/>
    <col min="2" max="2" width="9.42578125" hidden="1" customWidth="1"/>
    <col min="3" max="3" width="3.7109375" hidden="1" customWidth="1"/>
    <col min="4" max="7" width="17.7109375" customWidth="1"/>
    <col min="8" max="8" width="16.85546875" customWidth="1"/>
    <col min="9" max="10" width="17.7109375" customWidth="1"/>
    <col min="11" max="11" width="2.7109375" customWidth="1"/>
  </cols>
  <sheetData>
    <row r="1" spans="2:10" ht="24" x14ac:dyDescent="0.4">
      <c r="D1" s="40" t="s">
        <v>28</v>
      </c>
      <c r="E1" s="40"/>
      <c r="F1" s="40"/>
      <c r="G1" s="40"/>
      <c r="H1" s="40"/>
      <c r="I1" s="40"/>
      <c r="J1" s="40"/>
    </row>
    <row r="2" spans="2:10" ht="24" x14ac:dyDescent="0.4">
      <c r="D2" s="40" t="s">
        <v>29</v>
      </c>
      <c r="E2" s="40"/>
      <c r="F2" s="40"/>
      <c r="G2" s="40"/>
      <c r="H2" s="40"/>
      <c r="I2" s="40"/>
      <c r="J2" s="40"/>
    </row>
    <row r="3" spans="2:10" ht="21" x14ac:dyDescent="0.35">
      <c r="D3" s="41" t="s">
        <v>60</v>
      </c>
      <c r="E3" s="41"/>
      <c r="F3" s="41"/>
      <c r="G3" s="41"/>
      <c r="H3" s="41"/>
      <c r="I3" s="41"/>
      <c r="J3" s="41"/>
    </row>
    <row r="4" spans="2:10" ht="18.75" x14ac:dyDescent="0.3">
      <c r="D4" s="42" t="s">
        <v>30</v>
      </c>
      <c r="E4" s="42"/>
      <c r="F4" s="42"/>
      <c r="G4" s="42"/>
      <c r="H4" s="42"/>
      <c r="I4" s="42"/>
      <c r="J4" s="42"/>
    </row>
    <row r="5" spans="2:10" ht="15.75" x14ac:dyDescent="0.25">
      <c r="D5" s="9"/>
      <c r="E5" s="9"/>
      <c r="F5" s="9"/>
      <c r="G5" s="9"/>
      <c r="H5" s="9"/>
      <c r="I5" s="9"/>
      <c r="J5" s="9"/>
    </row>
    <row r="6" spans="2:10" ht="15.75" x14ac:dyDescent="0.25">
      <c r="D6" s="43" t="s">
        <v>31</v>
      </c>
      <c r="E6" s="44"/>
      <c r="F6" s="45"/>
      <c r="G6" s="46"/>
      <c r="H6" s="46"/>
      <c r="I6" s="46"/>
      <c r="J6" s="47"/>
    </row>
    <row r="7" spans="2:10" ht="15.75" x14ac:dyDescent="0.25">
      <c r="D7" s="43" t="s">
        <v>32</v>
      </c>
      <c r="E7" s="44"/>
      <c r="F7" s="48"/>
      <c r="G7" s="49"/>
      <c r="H7" s="49"/>
      <c r="I7" s="49"/>
      <c r="J7" s="50"/>
    </row>
    <row r="8" spans="2:10" ht="15.75" x14ac:dyDescent="0.25">
      <c r="D8" s="43" t="s">
        <v>33</v>
      </c>
      <c r="E8" s="44"/>
      <c r="F8" s="45"/>
      <c r="G8" s="46"/>
      <c r="H8" s="46"/>
      <c r="I8" s="46"/>
      <c r="J8" s="47"/>
    </row>
    <row r="9" spans="2:10" ht="15.75" x14ac:dyDescent="0.25">
      <c r="D9" s="43" t="s">
        <v>93</v>
      </c>
      <c r="E9" s="44"/>
      <c r="F9" s="45"/>
      <c r="G9" s="46"/>
      <c r="H9" s="46"/>
      <c r="I9" s="46"/>
      <c r="J9" s="47"/>
    </row>
    <row r="10" spans="2:10" ht="15.75" x14ac:dyDescent="0.25">
      <c r="D10" s="43" t="s">
        <v>34</v>
      </c>
      <c r="E10" s="44"/>
      <c r="F10" s="54"/>
      <c r="G10" s="55"/>
      <c r="H10" s="55"/>
      <c r="I10" s="55"/>
      <c r="J10" s="56"/>
    </row>
    <row r="11" spans="2:10" ht="15.75" x14ac:dyDescent="0.25">
      <c r="D11" s="43" t="s">
        <v>35</v>
      </c>
      <c r="E11" s="44"/>
      <c r="F11" s="45"/>
      <c r="G11" s="46"/>
      <c r="H11" s="46"/>
      <c r="I11" s="46"/>
      <c r="J11" s="47"/>
    </row>
    <row r="12" spans="2:10" ht="15.75" x14ac:dyDescent="0.25">
      <c r="D12" s="43" t="s">
        <v>36</v>
      </c>
      <c r="E12" s="44"/>
      <c r="F12" s="51"/>
      <c r="G12" s="52"/>
      <c r="H12" s="52"/>
      <c r="I12" s="52"/>
      <c r="J12" s="53"/>
    </row>
    <row r="14" spans="2:10" ht="60" x14ac:dyDescent="0.25">
      <c r="D14" s="24" t="s">
        <v>37</v>
      </c>
      <c r="E14" s="25" t="s">
        <v>38</v>
      </c>
      <c r="F14" s="25" t="s">
        <v>39</v>
      </c>
      <c r="G14" s="26" t="s">
        <v>40</v>
      </c>
      <c r="H14" s="26" t="s">
        <v>41</v>
      </c>
      <c r="I14" s="27" t="s">
        <v>42</v>
      </c>
      <c r="J14" s="27" t="s">
        <v>43</v>
      </c>
    </row>
    <row r="15" spans="2:10" ht="15.75" x14ac:dyDescent="0.25">
      <c r="B15" s="15" t="s">
        <v>59</v>
      </c>
      <c r="C15" s="15"/>
      <c r="D15" s="11" t="s">
        <v>44</v>
      </c>
      <c r="E15" s="28">
        <f>COUNTIFS(studentdata[Student ID (Leave blank if student does not have ID)*],"&gt;0",studentdata[School Year 26-27  Grade*],'Enrollment Summary'!B15)-COUNTIFS(studentdata[Student ID (Leave blank if student does not have ID)*],"&gt;0",studentdata[School Year 26-27  Grade*],'Enrollment Summary'!B15,studentdata[Add/ Remove],"Remove")</f>
        <v>0</v>
      </c>
      <c r="F15" s="28">
        <f>COUNTIFS(studentdata[Student ID (Leave blank if student does not have ID)*],"&gt;0",studentdata[School Year 26-27  Grade*],'Enrollment Summary'!B15,studentdata[Income Eligibility (Enter or Select from dropdown)*],"Y")-COUNTIFS(studentdata[Student ID (Leave blank if student does not have ID)*],"&gt;0",studentdata[School Year 26-27  Grade*],'Enrollment Summary'!B15,studentdata[Income Eligibility (Enter or Select from dropdown)*],"Y",studentdata[Add/ Remove],"Remove")</f>
        <v>0</v>
      </c>
      <c r="G15" s="28">
        <f>COUNTIFS(studentdata[Student ID (Leave blank if student does not have ID)*],"",studentdata[Last Name*],"&lt;&gt;",studentdata[School Year 26-27  Grade*],'Enrollment Summary'!B15)-COUNTIFS(studentdata[Student ID (Leave blank if student does not have ID)*],"",studentdata[Last Name*],"&lt;&gt;",studentdata[School Year 26-27  Grade*],'Enrollment Summary'!B15,studentdata[Add/ Remove],"Remove")</f>
        <v>0</v>
      </c>
      <c r="H15" s="28">
        <f>COUNTIFS(studentdata[Student ID (Leave blank if student does not have ID)*],"",studentdata[Last Name*],"&lt;&gt;",studentdata[School Year 26-27  Grade*],'Enrollment Summary'!B15,studentdata[Income Eligibility (Enter or Select from dropdown)*],"Y")-COUNTIFS(studentdata[Student ID (Leave blank if student does not have ID)*],"",studentdata[Last Name*],"&lt;&gt;",studentdata[School Year 26-27  Grade*],'Enrollment Summary'!B15,studentdata[Income Eligibility (Enter or Select from dropdown)*],"Y",studentdata[Add/ Remove],"Remove")</f>
        <v>0</v>
      </c>
      <c r="I15" s="12">
        <f>Table4[[#This Row],[Enrollment count of Students with IDs]]+Table4[[#This Row],[Enrollment count of Students with pending ID numbers]]</f>
        <v>0</v>
      </c>
      <c r="J15" s="12">
        <f>Table4[[#This Row],[Income Eligible Students with IDs]]+Table4[[#This Row],[Income Eligible Students with pending ID numbers]]</f>
        <v>0</v>
      </c>
    </row>
    <row r="16" spans="2:10" ht="15.75" x14ac:dyDescent="0.25">
      <c r="B16" s="15" t="s">
        <v>62</v>
      </c>
      <c r="C16" s="15"/>
      <c r="D16" s="11" t="s">
        <v>45</v>
      </c>
      <c r="E16" s="28">
        <f>COUNTIFS(studentdata[Student ID (Leave blank if student does not have ID)*],"&gt;0",studentdata[School Year 26-27  Grade*],'Enrollment Summary'!B16)-COUNTIFS(studentdata[Student ID (Leave blank if student does not have ID)*],"&gt;0",studentdata[School Year 26-27  Grade*],'Enrollment Summary'!B16,studentdata[Add/ Remove],"Remove")</f>
        <v>0</v>
      </c>
      <c r="F16" s="28">
        <f>COUNTIFS(studentdata[Student ID (Leave blank if student does not have ID)*],"&gt;0",studentdata[School Year 26-27  Grade*],'Enrollment Summary'!B16,studentdata[Income Eligibility (Enter or Select from dropdown)*],"Y")-COUNTIFS(studentdata[Student ID (Leave blank if student does not have ID)*],"&gt;0",studentdata[School Year 26-27  Grade*],'Enrollment Summary'!B16,studentdata[Income Eligibility (Enter or Select from dropdown)*],"Y",studentdata[Add/ Remove],"Remove")</f>
        <v>0</v>
      </c>
      <c r="G16" s="28">
        <f>COUNTIFS(studentdata[Student ID (Leave blank if student does not have ID)*],"",studentdata[Last Name*],"&lt;&gt;",studentdata[School Year 26-27  Grade*],'Enrollment Summary'!B16)-COUNTIFS(studentdata[Student ID (Leave blank if student does not have ID)*],"",studentdata[Last Name*],"&lt;&gt;",studentdata[School Year 26-27  Grade*],'Enrollment Summary'!B16,studentdata[Add/ Remove],"Remove")</f>
        <v>0</v>
      </c>
      <c r="H16" s="28">
        <f>COUNTIFS(studentdata[Student ID (Leave blank if student does not have ID)*],"",studentdata[Last Name*],"&lt;&gt;",studentdata[School Year 26-27  Grade*],'Enrollment Summary'!B16,studentdata[Income Eligibility (Enter or Select from dropdown)*],"Y")-COUNTIFS(studentdata[Student ID (Leave blank if student does not have ID)*],"",studentdata[Last Name*],"&lt;&gt;",studentdata[School Year 26-27  Grade*],'Enrollment Summary'!B16,studentdata[Income Eligibility (Enter or Select from dropdown)*],"Y",studentdata[Add/ Remove],"Remove")</f>
        <v>0</v>
      </c>
      <c r="I16" s="13">
        <f>Table4[[#This Row],[Enrollment count of Students with IDs]]+Table4[[#This Row],[Enrollment count of Students with pending ID numbers]]</f>
        <v>0</v>
      </c>
      <c r="J16" s="13">
        <f>Table4[[#This Row],[Income Eligible Students with IDs]]+Table4[[#This Row],[Income Eligible Students with pending ID numbers]]</f>
        <v>0</v>
      </c>
    </row>
    <row r="17" spans="2:10" ht="15.75" x14ac:dyDescent="0.25">
      <c r="B17" s="15" t="s">
        <v>63</v>
      </c>
      <c r="C17" s="15"/>
      <c r="D17" s="11" t="s">
        <v>46</v>
      </c>
      <c r="E17" s="28">
        <f>COUNTIFS(studentdata[Student ID (Leave blank if student does not have ID)*],"&gt;0",studentdata[School Year 26-27  Grade*],'Enrollment Summary'!B17)-COUNTIFS(studentdata[Student ID (Leave blank if student does not have ID)*],"&gt;0",studentdata[School Year 26-27  Grade*],'Enrollment Summary'!B17,studentdata[Add/ Remove],"Remove")</f>
        <v>0</v>
      </c>
      <c r="F17" s="28">
        <f>COUNTIFS(studentdata[Student ID (Leave blank if student does not have ID)*],"&gt;0",studentdata[School Year 26-27  Grade*],'Enrollment Summary'!B17,studentdata[Income Eligibility (Enter or Select from dropdown)*],"Y")-COUNTIFS(studentdata[Student ID (Leave blank if student does not have ID)*],"&gt;0",studentdata[School Year 26-27  Grade*],'Enrollment Summary'!B17,studentdata[Income Eligibility (Enter or Select from dropdown)*],"Y",studentdata[Add/ Remove],"Remove")</f>
        <v>0</v>
      </c>
      <c r="G17" s="28">
        <f>COUNTIFS(studentdata[Student ID (Leave blank if student does not have ID)*],"",studentdata[Last Name*],"&lt;&gt;",studentdata[School Year 26-27  Grade*],'Enrollment Summary'!B17)-COUNTIFS(studentdata[Student ID (Leave blank if student does not have ID)*],"",studentdata[Last Name*],"&lt;&gt;",studentdata[School Year 26-27  Grade*],'Enrollment Summary'!B17,studentdata[Add/ Remove],"Remove")</f>
        <v>0</v>
      </c>
      <c r="H17" s="28">
        <f>COUNTIFS(studentdata[Student ID (Leave blank if student does not have ID)*],"",studentdata[Last Name*],"&lt;&gt;",studentdata[School Year 26-27  Grade*],'Enrollment Summary'!B17,studentdata[Income Eligibility (Enter or Select from dropdown)*],"Y")-COUNTIFS(studentdata[Student ID (Leave blank if student does not have ID)*],"",studentdata[Last Name*],"&lt;&gt;",studentdata[School Year 26-27  Grade*],'Enrollment Summary'!B17,studentdata[Income Eligibility (Enter or Select from dropdown)*],"Y",studentdata[Add/ Remove],"Remove")</f>
        <v>0</v>
      </c>
      <c r="I17" s="13">
        <f>Table4[[#This Row],[Enrollment count of Students with IDs]]+Table4[[#This Row],[Enrollment count of Students with pending ID numbers]]</f>
        <v>0</v>
      </c>
      <c r="J17" s="13">
        <f>Table4[[#This Row],[Income Eligible Students with IDs]]+Table4[[#This Row],[Income Eligible Students with pending ID numbers]]</f>
        <v>0</v>
      </c>
    </row>
    <row r="18" spans="2:10" ht="15.75" x14ac:dyDescent="0.25">
      <c r="B18" s="15" t="s">
        <v>64</v>
      </c>
      <c r="C18" s="15"/>
      <c r="D18" s="11" t="s">
        <v>47</v>
      </c>
      <c r="E18" s="28">
        <f>COUNTIFS(studentdata[Student ID (Leave blank if student does not have ID)*],"&gt;0",studentdata[School Year 26-27  Grade*],'Enrollment Summary'!B18)-COUNTIFS(studentdata[Student ID (Leave blank if student does not have ID)*],"&gt;0",studentdata[School Year 26-27  Grade*],'Enrollment Summary'!B18,studentdata[Add/ Remove],"Remove")</f>
        <v>0</v>
      </c>
      <c r="F18" s="28">
        <f>COUNTIFS(studentdata[Student ID (Leave blank if student does not have ID)*],"&gt;0",studentdata[School Year 26-27  Grade*],'Enrollment Summary'!B18,studentdata[Income Eligibility (Enter or Select from dropdown)*],"Y")-COUNTIFS(studentdata[Student ID (Leave blank if student does not have ID)*],"&gt;0",studentdata[School Year 26-27  Grade*],'Enrollment Summary'!B18,studentdata[Income Eligibility (Enter or Select from dropdown)*],"Y",studentdata[Add/ Remove],"Remove")</f>
        <v>0</v>
      </c>
      <c r="G18" s="28">
        <f>COUNTIFS(studentdata[Student ID (Leave blank if student does not have ID)*],"",studentdata[Last Name*],"&lt;&gt;",studentdata[School Year 26-27  Grade*],'Enrollment Summary'!B18)-COUNTIFS(studentdata[Student ID (Leave blank if student does not have ID)*],"",studentdata[Last Name*],"&lt;&gt;",studentdata[School Year 26-27  Grade*],'Enrollment Summary'!B18,studentdata[Add/ Remove],"Remove")</f>
        <v>0</v>
      </c>
      <c r="H18" s="28">
        <f>COUNTIFS(studentdata[Student ID (Leave blank if student does not have ID)*],"",studentdata[Last Name*],"&lt;&gt;",studentdata[School Year 26-27  Grade*],'Enrollment Summary'!B18,studentdata[Income Eligibility (Enter or Select from dropdown)*],"Y")-COUNTIFS(studentdata[Student ID (Leave blank if student does not have ID)*],"",studentdata[Last Name*],"&lt;&gt;",studentdata[School Year 26-27  Grade*],'Enrollment Summary'!B18,studentdata[Income Eligibility (Enter or Select from dropdown)*],"Y",studentdata[Add/ Remove],"Remove")</f>
        <v>0</v>
      </c>
      <c r="I18" s="13">
        <f>Table4[[#This Row],[Enrollment count of Students with IDs]]+Table4[[#This Row],[Enrollment count of Students with pending ID numbers]]</f>
        <v>0</v>
      </c>
      <c r="J18" s="13">
        <f>Table4[[#This Row],[Income Eligible Students with IDs]]+Table4[[#This Row],[Income Eligible Students with pending ID numbers]]</f>
        <v>0</v>
      </c>
    </row>
    <row r="19" spans="2:10" ht="15.75" x14ac:dyDescent="0.25">
      <c r="B19" s="15" t="s">
        <v>65</v>
      </c>
      <c r="C19" s="15"/>
      <c r="D19" s="11" t="s">
        <v>48</v>
      </c>
      <c r="E19" s="28">
        <f>COUNTIFS(studentdata[Student ID (Leave blank if student does not have ID)*],"&gt;0",studentdata[School Year 26-27  Grade*],'Enrollment Summary'!B19)-COUNTIFS(studentdata[Student ID (Leave blank if student does not have ID)*],"&gt;0",studentdata[School Year 26-27  Grade*],'Enrollment Summary'!B19,studentdata[Add/ Remove],"Remove")</f>
        <v>0</v>
      </c>
      <c r="F19" s="28">
        <f>COUNTIFS(studentdata[Student ID (Leave blank if student does not have ID)*],"&gt;0",studentdata[School Year 26-27  Grade*],'Enrollment Summary'!B19,studentdata[Income Eligibility (Enter or Select from dropdown)*],"Y")-COUNTIFS(studentdata[Student ID (Leave blank if student does not have ID)*],"&gt;0",studentdata[School Year 26-27  Grade*],'Enrollment Summary'!B19,studentdata[Income Eligibility (Enter or Select from dropdown)*],"Y",studentdata[Add/ Remove],"Remove")</f>
        <v>0</v>
      </c>
      <c r="G19" s="28">
        <f>COUNTIFS(studentdata[Student ID (Leave blank if student does not have ID)*],"",studentdata[Last Name*],"&lt;&gt;",studentdata[School Year 26-27  Grade*],'Enrollment Summary'!B19)-COUNTIFS(studentdata[Student ID (Leave blank if student does not have ID)*],"",studentdata[Last Name*],"&lt;&gt;",studentdata[School Year 26-27  Grade*],'Enrollment Summary'!B19,studentdata[Add/ Remove],"Remove")</f>
        <v>0</v>
      </c>
      <c r="H19" s="28">
        <f>COUNTIFS(studentdata[Student ID (Leave blank if student does not have ID)*],"",studentdata[Last Name*],"&lt;&gt;",studentdata[School Year 26-27  Grade*],'Enrollment Summary'!B19,studentdata[Income Eligibility (Enter or Select from dropdown)*],"Y")-COUNTIFS(studentdata[Student ID (Leave blank if student does not have ID)*],"",studentdata[Last Name*],"&lt;&gt;",studentdata[School Year 26-27  Grade*],'Enrollment Summary'!B19,studentdata[Income Eligibility (Enter or Select from dropdown)*],"Y",studentdata[Add/ Remove],"Remove")</f>
        <v>0</v>
      </c>
      <c r="I19" s="13">
        <f>Table4[[#This Row],[Enrollment count of Students with IDs]]+Table4[[#This Row],[Enrollment count of Students with pending ID numbers]]</f>
        <v>0</v>
      </c>
      <c r="J19" s="13">
        <f>Table4[[#This Row],[Income Eligible Students with IDs]]+Table4[[#This Row],[Income Eligible Students with pending ID numbers]]</f>
        <v>0</v>
      </c>
    </row>
    <row r="20" spans="2:10" ht="15.75" x14ac:dyDescent="0.25">
      <c r="B20" s="15" t="s">
        <v>66</v>
      </c>
      <c r="C20" s="15"/>
      <c r="D20" s="11" t="s">
        <v>49</v>
      </c>
      <c r="E20" s="28">
        <f>COUNTIFS(studentdata[Student ID (Leave blank if student does not have ID)*],"&gt;0",studentdata[School Year 26-27  Grade*],'Enrollment Summary'!B20)-COUNTIFS(studentdata[Student ID (Leave blank if student does not have ID)*],"&gt;0",studentdata[School Year 26-27  Grade*],'Enrollment Summary'!B20,studentdata[Add/ Remove],"Remove")</f>
        <v>0</v>
      </c>
      <c r="F20" s="28">
        <f>COUNTIFS(studentdata[Student ID (Leave blank if student does not have ID)*],"&gt;0",studentdata[School Year 26-27  Grade*],'Enrollment Summary'!B20,studentdata[Income Eligibility (Enter or Select from dropdown)*],"Y")-COUNTIFS(studentdata[Student ID (Leave blank if student does not have ID)*],"&gt;0",studentdata[School Year 26-27  Grade*],'Enrollment Summary'!B20,studentdata[Income Eligibility (Enter or Select from dropdown)*],"Y",studentdata[Add/ Remove],"Remove")</f>
        <v>0</v>
      </c>
      <c r="G20" s="28">
        <f>COUNTIFS(studentdata[Student ID (Leave blank if student does not have ID)*],"",studentdata[Last Name*],"&lt;&gt;",studentdata[School Year 26-27  Grade*],'Enrollment Summary'!B20)-COUNTIFS(studentdata[Student ID (Leave blank if student does not have ID)*],"",studentdata[Last Name*],"&lt;&gt;",studentdata[School Year 26-27  Grade*],'Enrollment Summary'!B20,studentdata[Add/ Remove],"Remove")</f>
        <v>0</v>
      </c>
      <c r="H20" s="28">
        <f>COUNTIFS(studentdata[Student ID (Leave blank if student does not have ID)*],"",studentdata[Last Name*],"&lt;&gt;",studentdata[School Year 26-27  Grade*],'Enrollment Summary'!B20,studentdata[Income Eligibility (Enter or Select from dropdown)*],"Y")-COUNTIFS(studentdata[Student ID (Leave blank if student does not have ID)*],"",studentdata[Last Name*],"&lt;&gt;",studentdata[School Year 26-27  Grade*],'Enrollment Summary'!B20,studentdata[Income Eligibility (Enter or Select from dropdown)*],"Y",studentdata[Add/ Remove],"Remove")</f>
        <v>0</v>
      </c>
      <c r="I20" s="13">
        <f>Table4[[#This Row],[Enrollment count of Students with IDs]]+Table4[[#This Row],[Enrollment count of Students with pending ID numbers]]</f>
        <v>0</v>
      </c>
      <c r="J20" s="13">
        <f>Table4[[#This Row],[Income Eligible Students with IDs]]+Table4[[#This Row],[Income Eligible Students with pending ID numbers]]</f>
        <v>0</v>
      </c>
    </row>
    <row r="21" spans="2:10" ht="15.75" x14ac:dyDescent="0.25">
      <c r="B21" s="15" t="s">
        <v>67</v>
      </c>
      <c r="C21" s="15"/>
      <c r="D21" s="11" t="s">
        <v>50</v>
      </c>
      <c r="E21" s="28">
        <f>COUNTIFS(studentdata[Student ID (Leave blank if student does not have ID)*],"&gt;0",studentdata[School Year 26-27  Grade*],'Enrollment Summary'!B21)-COUNTIFS(studentdata[Student ID (Leave blank if student does not have ID)*],"&gt;0",studentdata[School Year 26-27  Grade*],'Enrollment Summary'!B21,studentdata[Add/ Remove],"Remove")</f>
        <v>0</v>
      </c>
      <c r="F21" s="28">
        <f>COUNTIFS(studentdata[Student ID (Leave blank if student does not have ID)*],"&gt;0",studentdata[School Year 26-27  Grade*],'Enrollment Summary'!B21,studentdata[Income Eligibility (Enter or Select from dropdown)*],"Y")-COUNTIFS(studentdata[Student ID (Leave blank if student does not have ID)*],"&gt;0",studentdata[School Year 26-27  Grade*],'Enrollment Summary'!B21,studentdata[Income Eligibility (Enter or Select from dropdown)*],"Y",studentdata[Add/ Remove],"Remove")</f>
        <v>0</v>
      </c>
      <c r="G21" s="28">
        <f>COUNTIFS(studentdata[Student ID (Leave blank if student does not have ID)*],"",studentdata[Last Name*],"&lt;&gt;",studentdata[School Year 26-27  Grade*],'Enrollment Summary'!B21)-COUNTIFS(studentdata[Student ID (Leave blank if student does not have ID)*],"",studentdata[Last Name*],"&lt;&gt;",studentdata[School Year 26-27  Grade*],'Enrollment Summary'!B21,studentdata[Add/ Remove],"Remove")</f>
        <v>0</v>
      </c>
      <c r="H21" s="28">
        <f>COUNTIFS(studentdata[Student ID (Leave blank if student does not have ID)*],"",studentdata[Last Name*],"&lt;&gt;",studentdata[School Year 26-27  Grade*],'Enrollment Summary'!B21,studentdata[Income Eligibility (Enter or Select from dropdown)*],"Y")-COUNTIFS(studentdata[Student ID (Leave blank if student does not have ID)*],"",studentdata[Last Name*],"&lt;&gt;",studentdata[School Year 26-27  Grade*],'Enrollment Summary'!B21,studentdata[Income Eligibility (Enter or Select from dropdown)*],"Y",studentdata[Add/ Remove],"Remove")</f>
        <v>0</v>
      </c>
      <c r="I21" s="13">
        <f>Table4[[#This Row],[Enrollment count of Students with IDs]]+Table4[[#This Row],[Enrollment count of Students with pending ID numbers]]</f>
        <v>0</v>
      </c>
      <c r="J21" s="13">
        <f>Table4[[#This Row],[Income Eligible Students with IDs]]+Table4[[#This Row],[Income Eligible Students with pending ID numbers]]</f>
        <v>0</v>
      </c>
    </row>
    <row r="22" spans="2:10" ht="15.75" x14ac:dyDescent="0.25">
      <c r="B22" s="15" t="s">
        <v>68</v>
      </c>
      <c r="C22" s="15"/>
      <c r="D22" s="11" t="s">
        <v>51</v>
      </c>
      <c r="E22" s="28">
        <f>COUNTIFS(studentdata[Student ID (Leave blank if student does not have ID)*],"&gt;0",studentdata[School Year 26-27  Grade*],'Enrollment Summary'!B22)-COUNTIFS(studentdata[Student ID (Leave blank if student does not have ID)*],"&gt;0",studentdata[School Year 26-27  Grade*],'Enrollment Summary'!B22,studentdata[Add/ Remove],"Remove")</f>
        <v>0</v>
      </c>
      <c r="F22" s="28">
        <f>COUNTIFS(studentdata[Student ID (Leave blank if student does not have ID)*],"&gt;0",studentdata[School Year 26-27  Grade*],'Enrollment Summary'!B22,studentdata[Income Eligibility (Enter or Select from dropdown)*],"Y")-COUNTIFS(studentdata[Student ID (Leave blank if student does not have ID)*],"&gt;0",studentdata[School Year 26-27  Grade*],'Enrollment Summary'!B22,studentdata[Income Eligibility (Enter or Select from dropdown)*],"Y",studentdata[Add/ Remove],"Remove")</f>
        <v>0</v>
      </c>
      <c r="G22" s="28">
        <f>COUNTIFS(studentdata[Student ID (Leave blank if student does not have ID)*],"",studentdata[Last Name*],"&lt;&gt;",studentdata[School Year 26-27  Grade*],'Enrollment Summary'!B22)-COUNTIFS(studentdata[Student ID (Leave blank if student does not have ID)*],"",studentdata[Last Name*],"&lt;&gt;",studentdata[School Year 26-27  Grade*],'Enrollment Summary'!B22,studentdata[Add/ Remove],"Remove")</f>
        <v>0</v>
      </c>
      <c r="H22" s="28">
        <f>COUNTIFS(studentdata[Student ID (Leave blank if student does not have ID)*],"",studentdata[Last Name*],"&lt;&gt;",studentdata[School Year 26-27  Grade*],'Enrollment Summary'!B22,studentdata[Income Eligibility (Enter or Select from dropdown)*],"Y")-COUNTIFS(studentdata[Student ID (Leave blank if student does not have ID)*],"",studentdata[Last Name*],"&lt;&gt;",studentdata[School Year 26-27  Grade*],'Enrollment Summary'!B22,studentdata[Income Eligibility (Enter or Select from dropdown)*],"Y",studentdata[Add/ Remove],"Remove")</f>
        <v>0</v>
      </c>
      <c r="I22" s="13">
        <f>Table4[[#This Row],[Enrollment count of Students with IDs]]+Table4[[#This Row],[Enrollment count of Students with pending ID numbers]]</f>
        <v>0</v>
      </c>
      <c r="J22" s="13">
        <f>Table4[[#This Row],[Income Eligible Students with IDs]]+Table4[[#This Row],[Income Eligible Students with pending ID numbers]]</f>
        <v>0</v>
      </c>
    </row>
    <row r="23" spans="2:10" ht="15.75" x14ac:dyDescent="0.25">
      <c r="B23" s="15" t="s">
        <v>69</v>
      </c>
      <c r="C23" s="15"/>
      <c r="D23" s="11" t="s">
        <v>52</v>
      </c>
      <c r="E23" s="28">
        <f>COUNTIFS(studentdata[Student ID (Leave blank if student does not have ID)*],"&gt;0",studentdata[School Year 26-27  Grade*],'Enrollment Summary'!B23)-COUNTIFS(studentdata[Student ID (Leave blank if student does not have ID)*],"&gt;0",studentdata[School Year 26-27  Grade*],'Enrollment Summary'!B23,studentdata[Add/ Remove],"Remove")</f>
        <v>0</v>
      </c>
      <c r="F23" s="28">
        <f>COUNTIFS(studentdata[Student ID (Leave blank if student does not have ID)*],"&gt;0",studentdata[School Year 26-27  Grade*],'Enrollment Summary'!B23,studentdata[Income Eligibility (Enter or Select from dropdown)*],"Y")-COUNTIFS(studentdata[Student ID (Leave blank if student does not have ID)*],"&gt;0",studentdata[School Year 26-27  Grade*],'Enrollment Summary'!B23,studentdata[Income Eligibility (Enter or Select from dropdown)*],"Y",studentdata[Add/ Remove],"Remove")</f>
        <v>0</v>
      </c>
      <c r="G23" s="28">
        <f>COUNTIFS(studentdata[Student ID (Leave blank if student does not have ID)*],"",studentdata[Last Name*],"&lt;&gt;",studentdata[School Year 26-27  Grade*],'Enrollment Summary'!B23)-COUNTIFS(studentdata[Student ID (Leave blank if student does not have ID)*],"",studentdata[Last Name*],"&lt;&gt;",studentdata[School Year 26-27  Grade*],'Enrollment Summary'!B23,studentdata[Add/ Remove],"Remove")</f>
        <v>0</v>
      </c>
      <c r="H23" s="28">
        <f>COUNTIFS(studentdata[Student ID (Leave blank if student does not have ID)*],"",studentdata[Last Name*],"&lt;&gt;",studentdata[School Year 26-27  Grade*],'Enrollment Summary'!B23,studentdata[Income Eligibility (Enter or Select from dropdown)*],"Y")-COUNTIFS(studentdata[Student ID (Leave blank if student does not have ID)*],"",studentdata[Last Name*],"&lt;&gt;",studentdata[School Year 26-27  Grade*],'Enrollment Summary'!B23,studentdata[Income Eligibility (Enter or Select from dropdown)*],"Y",studentdata[Add/ Remove],"Remove")</f>
        <v>0</v>
      </c>
      <c r="I23" s="13">
        <f>Table4[[#This Row],[Enrollment count of Students with IDs]]+Table4[[#This Row],[Enrollment count of Students with pending ID numbers]]</f>
        <v>0</v>
      </c>
      <c r="J23" s="13">
        <f>Table4[[#This Row],[Income Eligible Students with IDs]]+Table4[[#This Row],[Income Eligible Students with pending ID numbers]]</f>
        <v>0</v>
      </c>
    </row>
    <row r="24" spans="2:10" ht="15.75" x14ac:dyDescent="0.25">
      <c r="B24" s="15" t="s">
        <v>70</v>
      </c>
      <c r="C24" s="15"/>
      <c r="D24" s="11" t="s">
        <v>53</v>
      </c>
      <c r="E24" s="28">
        <f>COUNTIFS(studentdata[Student ID (Leave blank if student does not have ID)*],"&gt;0",studentdata[School Year 26-27  Grade*],'Enrollment Summary'!B24)-COUNTIFS(studentdata[Student ID (Leave blank if student does not have ID)*],"&gt;0",studentdata[School Year 26-27  Grade*],'Enrollment Summary'!B24,studentdata[Add/ Remove],"Remove")</f>
        <v>0</v>
      </c>
      <c r="F24" s="28">
        <f>COUNTIFS(studentdata[Student ID (Leave blank if student does not have ID)*],"&gt;0",studentdata[School Year 26-27  Grade*],'Enrollment Summary'!B24,studentdata[Income Eligibility (Enter or Select from dropdown)*],"Y")-COUNTIFS(studentdata[Student ID (Leave blank if student does not have ID)*],"&gt;0",studentdata[School Year 26-27  Grade*],'Enrollment Summary'!B24,studentdata[Income Eligibility (Enter or Select from dropdown)*],"Y",studentdata[Add/ Remove],"Remove")</f>
        <v>0</v>
      </c>
      <c r="G24" s="28">
        <f>COUNTIFS(studentdata[Student ID (Leave blank if student does not have ID)*],"",studentdata[Last Name*],"&lt;&gt;",studentdata[School Year 26-27  Grade*],'Enrollment Summary'!B24)-COUNTIFS(studentdata[Student ID (Leave blank if student does not have ID)*],"",studentdata[Last Name*],"&lt;&gt;",studentdata[School Year 26-27  Grade*],'Enrollment Summary'!B24,studentdata[Add/ Remove],"Remove")</f>
        <v>0</v>
      </c>
      <c r="H24" s="28">
        <f>COUNTIFS(studentdata[Student ID (Leave blank if student does not have ID)*],"",studentdata[Last Name*],"&lt;&gt;",studentdata[School Year 26-27  Grade*],'Enrollment Summary'!B24,studentdata[Income Eligibility (Enter or Select from dropdown)*],"Y")-COUNTIFS(studentdata[Student ID (Leave blank if student does not have ID)*],"",studentdata[Last Name*],"&lt;&gt;",studentdata[School Year 26-27  Grade*],'Enrollment Summary'!B24,studentdata[Income Eligibility (Enter or Select from dropdown)*],"Y",studentdata[Add/ Remove],"Remove")</f>
        <v>0</v>
      </c>
      <c r="I24" s="13">
        <f>Table4[[#This Row],[Enrollment count of Students with IDs]]+Table4[[#This Row],[Enrollment count of Students with pending ID numbers]]</f>
        <v>0</v>
      </c>
      <c r="J24" s="13">
        <f>Table4[[#This Row],[Income Eligible Students with IDs]]+Table4[[#This Row],[Income Eligible Students with pending ID numbers]]</f>
        <v>0</v>
      </c>
    </row>
    <row r="25" spans="2:10" ht="15.75" x14ac:dyDescent="0.25">
      <c r="B25" s="15" t="s">
        <v>71</v>
      </c>
      <c r="C25" s="15"/>
      <c r="D25" s="11" t="s">
        <v>54</v>
      </c>
      <c r="E25" s="28">
        <f>COUNTIFS(studentdata[Student ID (Leave blank if student does not have ID)*],"&gt;0",studentdata[School Year 26-27  Grade*],'Enrollment Summary'!B25)-COUNTIFS(studentdata[Student ID (Leave blank if student does not have ID)*],"&gt;0",studentdata[School Year 26-27  Grade*],'Enrollment Summary'!B25,studentdata[Add/ Remove],"Remove")</f>
        <v>0</v>
      </c>
      <c r="F25" s="28">
        <f>COUNTIFS(studentdata[Student ID (Leave blank if student does not have ID)*],"&gt;0",studentdata[School Year 26-27  Grade*],'Enrollment Summary'!B25,studentdata[Income Eligibility (Enter or Select from dropdown)*],"Y")-COUNTIFS(studentdata[Student ID (Leave blank if student does not have ID)*],"&gt;0",studentdata[School Year 26-27  Grade*],'Enrollment Summary'!B25,studentdata[Income Eligibility (Enter or Select from dropdown)*],"Y",studentdata[Add/ Remove],"Remove")</f>
        <v>0</v>
      </c>
      <c r="G25" s="28">
        <f>COUNTIFS(studentdata[Student ID (Leave blank if student does not have ID)*],"",studentdata[Last Name*],"&lt;&gt;",studentdata[School Year 26-27  Grade*],'Enrollment Summary'!B25)-COUNTIFS(studentdata[Student ID (Leave blank if student does not have ID)*],"",studentdata[Last Name*],"&lt;&gt;",studentdata[School Year 26-27  Grade*],'Enrollment Summary'!B25,studentdata[Add/ Remove],"Remove")</f>
        <v>0</v>
      </c>
      <c r="H25" s="28">
        <f>COUNTIFS(studentdata[Student ID (Leave blank if student does not have ID)*],"",studentdata[Last Name*],"&lt;&gt;",studentdata[School Year 26-27  Grade*],'Enrollment Summary'!B25,studentdata[Income Eligibility (Enter or Select from dropdown)*],"Y")-COUNTIFS(studentdata[Student ID (Leave blank if student does not have ID)*],"",studentdata[Last Name*],"&lt;&gt;",studentdata[School Year 26-27  Grade*],'Enrollment Summary'!B25,studentdata[Income Eligibility (Enter or Select from dropdown)*],"Y",studentdata[Add/ Remove],"Remove")</f>
        <v>0</v>
      </c>
      <c r="I25" s="13">
        <f>Table4[[#This Row],[Enrollment count of Students with IDs]]+Table4[[#This Row],[Enrollment count of Students with pending ID numbers]]</f>
        <v>0</v>
      </c>
      <c r="J25" s="13">
        <f>Table4[[#This Row],[Income Eligible Students with IDs]]+Table4[[#This Row],[Income Eligible Students with pending ID numbers]]</f>
        <v>0</v>
      </c>
    </row>
    <row r="26" spans="2:10" ht="15.75" x14ac:dyDescent="0.25">
      <c r="B26" s="15">
        <v>11</v>
      </c>
      <c r="C26" s="15"/>
      <c r="D26" s="11" t="s">
        <v>55</v>
      </c>
      <c r="E26" s="28">
        <f>COUNTIFS(studentdata[Student ID (Leave blank if student does not have ID)*],"&gt;0",studentdata[School Year 26-27  Grade*],'Enrollment Summary'!B26)-COUNTIFS(studentdata[Student ID (Leave blank if student does not have ID)*],"&gt;0",studentdata[School Year 26-27  Grade*],'Enrollment Summary'!B26,studentdata[Add/ Remove],"Remove")</f>
        <v>0</v>
      </c>
      <c r="F26" s="28">
        <f>COUNTIFS(studentdata[Student ID (Leave blank if student does not have ID)*],"&gt;0",studentdata[School Year 26-27  Grade*],'Enrollment Summary'!B26,studentdata[Income Eligibility (Enter or Select from dropdown)*],"Y")-COUNTIFS(studentdata[Student ID (Leave blank if student does not have ID)*],"&gt;0",studentdata[School Year 26-27  Grade*],'Enrollment Summary'!B26,studentdata[Income Eligibility (Enter or Select from dropdown)*],"Y",studentdata[Add/ Remove],"Remove")</f>
        <v>0</v>
      </c>
      <c r="G26" s="28">
        <f>COUNTIFS(studentdata[Student ID (Leave blank if student does not have ID)*],"",studentdata[Last Name*],"&lt;&gt;",studentdata[School Year 26-27  Grade*],'Enrollment Summary'!B26)-COUNTIFS(studentdata[Student ID (Leave blank if student does not have ID)*],"",studentdata[Last Name*],"&lt;&gt;",studentdata[School Year 26-27  Grade*],'Enrollment Summary'!B26,studentdata[Add/ Remove],"Remove")</f>
        <v>0</v>
      </c>
      <c r="H26" s="28">
        <f>COUNTIFS(studentdata[Student ID (Leave blank if student does not have ID)*],"",studentdata[Last Name*],"&lt;&gt;",studentdata[School Year 26-27  Grade*],'Enrollment Summary'!B26,studentdata[Income Eligibility (Enter or Select from dropdown)*],"Y")-COUNTIFS(studentdata[Student ID (Leave blank if student does not have ID)*],"",studentdata[Last Name*],"&lt;&gt;",studentdata[School Year 26-27  Grade*],'Enrollment Summary'!B26,studentdata[Income Eligibility (Enter or Select from dropdown)*],"Y",studentdata[Add/ Remove],"Remove")</f>
        <v>0</v>
      </c>
      <c r="I26" s="13">
        <f>Table4[[#This Row],[Enrollment count of Students with IDs]]+Table4[[#This Row],[Enrollment count of Students with pending ID numbers]]</f>
        <v>0</v>
      </c>
      <c r="J26" s="13">
        <f>Table4[[#This Row],[Income Eligible Students with IDs]]+Table4[[#This Row],[Income Eligible Students with pending ID numbers]]</f>
        <v>0</v>
      </c>
    </row>
    <row r="27" spans="2:10" ht="15.75" x14ac:dyDescent="0.25">
      <c r="B27" s="15">
        <v>12</v>
      </c>
      <c r="C27" s="15"/>
      <c r="D27" s="11" t="s">
        <v>56</v>
      </c>
      <c r="E27" s="28">
        <f>COUNTIFS(studentdata[Student ID (Leave blank if student does not have ID)*],"&gt;0",studentdata[School Year 26-27  Grade*],'Enrollment Summary'!B27)-COUNTIFS(studentdata[Student ID (Leave blank if student does not have ID)*],"&gt;0",studentdata[School Year 26-27  Grade*],'Enrollment Summary'!B27,studentdata[Add/ Remove],"Remove")</f>
        <v>0</v>
      </c>
      <c r="F27" s="28">
        <f>COUNTIFS(studentdata[Student ID (Leave blank if student does not have ID)*],"&gt;0",studentdata[School Year 26-27  Grade*],'Enrollment Summary'!B27,studentdata[Income Eligibility (Enter or Select from dropdown)*],"Y")-COUNTIFS(studentdata[Student ID (Leave blank if student does not have ID)*],"&gt;0",studentdata[School Year 26-27  Grade*],'Enrollment Summary'!B27,studentdata[Income Eligibility (Enter or Select from dropdown)*],"Y",studentdata[Add/ Remove],"Remove")</f>
        <v>0</v>
      </c>
      <c r="G27" s="28">
        <f>COUNTIFS(studentdata[Student ID (Leave blank if student does not have ID)*],"",studentdata[Last Name*],"&lt;&gt;",studentdata[School Year 26-27  Grade*],'Enrollment Summary'!B27)-COUNTIFS(studentdata[Student ID (Leave blank if student does not have ID)*],"",studentdata[Last Name*],"&lt;&gt;",studentdata[School Year 26-27  Grade*],'Enrollment Summary'!B27,studentdata[Add/ Remove],"Remove")</f>
        <v>0</v>
      </c>
      <c r="H27" s="28">
        <f>COUNTIFS(studentdata[Student ID (Leave blank if student does not have ID)*],"",studentdata[Last Name*],"&lt;&gt;",studentdata[School Year 26-27  Grade*],'Enrollment Summary'!B27,studentdata[Income Eligibility (Enter or Select from dropdown)*],"Y")-COUNTIFS(studentdata[Student ID (Leave blank if student does not have ID)*],"",studentdata[Last Name*],"&lt;&gt;",studentdata[School Year 26-27  Grade*],'Enrollment Summary'!B27,studentdata[Income Eligibility (Enter or Select from dropdown)*],"Y",studentdata[Add/ Remove],"Remove")</f>
        <v>0</v>
      </c>
      <c r="I27" s="13">
        <f>Table4[[#This Row],[Enrollment count of Students with IDs]]+Table4[[#This Row],[Enrollment count of Students with pending ID numbers]]</f>
        <v>0</v>
      </c>
      <c r="J27" s="13">
        <f>Table4[[#This Row],[Income Eligible Students with IDs]]+Table4[[#This Row],[Income Eligible Students with pending ID numbers]]</f>
        <v>0</v>
      </c>
    </row>
    <row r="28" spans="2:10" ht="15.75" x14ac:dyDescent="0.25">
      <c r="B28" s="15" t="s">
        <v>72</v>
      </c>
      <c r="C28" s="15"/>
      <c r="D28" s="23" t="s">
        <v>57</v>
      </c>
      <c r="E28" s="29">
        <f>COUNTIFS(studentdata[Student ID (Leave blank if student does not have ID)*],"&gt;0",studentdata[School Year 26-27  Grade*],"UG")-COUNTIFS(studentdata[Student ID (Leave blank if student does not have ID)*],"&gt;0",studentdata[School Year 26-27  Grade*],"UG",studentdata[Add/ Remove],"Remove")+COUNTIFS(studentdata[Student ID (Leave blank if student does not have ID)*],"&gt;0",studentdata[School Year 26-27  Grade*],"UGS")-COUNTIFS(studentdata[Student ID (Leave blank if student does not have ID)*],"&gt;0",studentdata[School Year 26-27  Grade*],"UGS",studentdata[Add/ Remove],"Remove")</f>
        <v>0</v>
      </c>
      <c r="F28" s="29">
        <f>COUNTIFS(studentdata[Student ID (Leave blank if student does not have ID)*],"&gt;0",studentdata[School Year 26-27  Grade*],"UG",studentdata[Income Eligibility (Enter or Select from dropdown)*],"Y")-COUNTIFS(studentdata[Student ID (Leave blank if student does not have ID)*],"&gt;0",studentdata[School Year 26-27  Grade*],"UG",studentdata[Income Eligibility (Enter or Select from dropdown)*],"Y",studentdata[Add/ Remove],"Remove")+COUNTIFS(studentdata[Student ID (Leave blank if student does not have ID)*],"&gt;0",studentdata[School Year 26-27  Grade*],"UGS",studentdata[Income Eligibility (Enter or Select from dropdown)*],"Y")-COUNTIFS(studentdata[Student ID (Leave blank if student does not have ID)*],"&gt;0",studentdata[School Year 26-27  Grade*],"UGS",studentdata[Income Eligibility (Enter or Select from dropdown)*],"Y",studentdata[Add/ Remove],"Remove")</f>
        <v>0</v>
      </c>
      <c r="G28" s="29">
        <f>COUNTIFS(studentdata[Student ID (Leave blank if student does not have ID)*],"",studentdata[Last Name*],"&lt;&gt;",studentdata[School Year 26-27  Grade*],"UG")-COUNTIFS(studentdata[Student ID (Leave blank if student does not have ID)*],"",studentdata[Last Name*],"&lt;&gt;",studentdata[School Year 26-27  Grade*],"UG",studentdata[Add/ Remove],"Remove")+COUNTIFS(studentdata[Student ID (Leave blank if student does not have ID)*],"",studentdata[Last Name*],"&lt;&gt;",studentdata[School Year 26-27  Grade*],"UGS")-COUNTIFS(studentdata[Student ID (Leave blank if student does not have ID)*],"",studentdata[Last Name*],"&lt;&gt;",studentdata[School Year 26-27  Grade*],"UGS",studentdata[Add/ Remove],"Remove")</f>
        <v>0</v>
      </c>
      <c r="H28" s="29">
        <f>COUNTIFS(studentdata[Student ID (Leave blank if student does not have ID)*],"",studentdata[Last Name*],"&lt;&gt;",studentdata[School Year 26-27  Grade*],"UG",studentdata[Income Eligibility (Enter or Select from dropdown)*],"Y")-COUNTIFS(studentdata[Student ID (Leave blank if student does not have ID)*],"",studentdata[Last Name*],"&lt;&gt;",studentdata[School Year 26-27  Grade*],"UG",studentdata[Income Eligibility (Enter or Select from dropdown)*],"Y",studentdata[Add/ Remove],"Remove")+COUNTIFS(studentdata[Student ID (Leave blank if student does not have ID)*],"",studentdata[Last Name*],"&lt;&gt;",studentdata[School Year 26-27  Grade*],"UGS",studentdata[Income Eligibility (Enter or Select from dropdown)*],"Y")-COUNTIFS(studentdata[Student ID (Leave blank if student does not have ID)*],"",studentdata[Last Name*],"&lt;&gt;",studentdata[School Year 26-27  Grade*],"UGS",studentdata[Income Eligibility (Enter or Select from dropdown)*],"Y",studentdata[Add/ Remove],"Remove")</f>
        <v>0</v>
      </c>
      <c r="I28" s="13">
        <f>Table4[[#This Row],[Enrollment count of Students with IDs]]+Table4[[#This Row],[Enrollment count of Students with pending ID numbers]]</f>
        <v>0</v>
      </c>
      <c r="J28" s="13">
        <f>Table4[[#This Row],[Income Eligible Students with IDs]]+Table4[[#This Row],[Income Eligible Students with pending ID numbers]]</f>
        <v>0</v>
      </c>
    </row>
    <row r="29" spans="2:10" ht="15.75" x14ac:dyDescent="0.25">
      <c r="D29" s="10" t="s">
        <v>58</v>
      </c>
      <c r="E29" s="30">
        <f>SUBTOTAL(109,Table4[Enrollment count of Students with IDs])</f>
        <v>0</v>
      </c>
      <c r="F29" s="30">
        <f>SUBTOTAL(109,Table4[Income Eligible Students with IDs])</f>
        <v>0</v>
      </c>
      <c r="G29" s="31">
        <f>SUBTOTAL(109,Table4[Enrollment count of Students with pending ID numbers])</f>
        <v>0</v>
      </c>
      <c r="H29" s="31">
        <f>SUBTOTAL(109,Table4[Income Eligible Students with pending ID numbers])</f>
        <v>0</v>
      </c>
      <c r="I29" s="30">
        <f>SUBTOTAL(109,Table4[Total Enrollment])</f>
        <v>0</v>
      </c>
      <c r="J29" s="30">
        <f>SUBTOTAL(109,Table4[Total Income Eligible])</f>
        <v>0</v>
      </c>
    </row>
  </sheetData>
  <sheetProtection algorithmName="SHA-512" hashValue="fsKhsn6cMUeo6U9QISzf6oPflr6oN/MC3dmYptR14G7bNhF6ZWmBQIH8PRKlcHi/0ckKtwr0PpaC948Qg8ep7w==" saltValue="rOt7qG5Mlss7ecCR9Uer1A==" spinCount="100000" sheet="1" objects="1" scenarios="1" selectLockedCells="1"/>
  <mergeCells count="18">
    <mergeCell ref="D12:E12"/>
    <mergeCell ref="F12:J12"/>
    <mergeCell ref="D10:E10"/>
    <mergeCell ref="F10:J10"/>
    <mergeCell ref="D11:E11"/>
    <mergeCell ref="F11:J11"/>
    <mergeCell ref="D7:E7"/>
    <mergeCell ref="F7:J7"/>
    <mergeCell ref="D8:E8"/>
    <mergeCell ref="F8:J8"/>
    <mergeCell ref="D9:E9"/>
    <mergeCell ref="F9:J9"/>
    <mergeCell ref="D1:J1"/>
    <mergeCell ref="D2:J2"/>
    <mergeCell ref="D3:J3"/>
    <mergeCell ref="D4:J4"/>
    <mergeCell ref="D6:E6"/>
    <mergeCell ref="F6:J6"/>
  </mergeCells>
  <phoneticPr fontId="17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6"/>
  <sheetViews>
    <sheetView showGridLines="0" zoomScaleNormal="100" workbookViewId="0">
      <pane ySplit="2" topLeftCell="A3" activePane="bottomLeft" state="frozen"/>
      <selection pane="bottomLeft" activeCell="B4" sqref="B4"/>
    </sheetView>
  </sheetViews>
  <sheetFormatPr defaultRowHeight="15" x14ac:dyDescent="0.25"/>
  <cols>
    <col min="1" max="1" width="16" customWidth="1"/>
    <col min="2" max="2" width="21.42578125" customWidth="1"/>
    <col min="3" max="3" width="15" customWidth="1"/>
    <col min="4" max="4" width="17.140625" customWidth="1"/>
    <col min="5" max="5" width="15.28515625" customWidth="1"/>
    <col min="6" max="6" width="10.140625" customWidth="1"/>
    <col min="7" max="7" width="29.5703125" customWidth="1"/>
    <col min="8" max="8" width="21.85546875" customWidth="1"/>
    <col min="9" max="9" width="20.28515625" customWidth="1"/>
    <col min="10" max="10" width="12.28515625" customWidth="1"/>
    <col min="11" max="11" width="13.42578125" customWidth="1"/>
    <col min="12" max="12" width="11.5703125" customWidth="1"/>
    <col min="13" max="13" width="9.85546875" customWidth="1"/>
    <col min="14" max="14" width="11.42578125" customWidth="1"/>
    <col min="15" max="15" width="14.5703125" customWidth="1"/>
    <col min="16" max="16" width="18.42578125" customWidth="1"/>
    <col min="17" max="17" width="24.28515625" customWidth="1"/>
    <col min="18" max="18" width="18" customWidth="1"/>
    <col min="19" max="19" width="26.5703125" customWidth="1"/>
    <col min="20" max="20" width="20" customWidth="1"/>
    <col min="21" max="21" width="16" customWidth="1"/>
    <col min="22" max="22" width="18" customWidth="1"/>
    <col min="23" max="23" width="15" customWidth="1"/>
    <col min="24" max="24" width="12.140625" customWidth="1"/>
  </cols>
  <sheetData>
    <row r="1" spans="1:24" s="22" customFormat="1" ht="60" x14ac:dyDescent="0.25">
      <c r="B1" s="36" t="s">
        <v>79</v>
      </c>
      <c r="C1" s="36" t="s">
        <v>80</v>
      </c>
      <c r="D1" s="36" t="s">
        <v>81</v>
      </c>
      <c r="E1" s="36" t="s">
        <v>7</v>
      </c>
      <c r="F1" s="36" t="s">
        <v>82</v>
      </c>
      <c r="G1" s="36" t="s">
        <v>0</v>
      </c>
      <c r="H1" s="36" t="s">
        <v>83</v>
      </c>
      <c r="I1" s="36" t="s">
        <v>84</v>
      </c>
      <c r="J1" s="36" t="s">
        <v>85</v>
      </c>
      <c r="K1" s="36" t="s">
        <v>86</v>
      </c>
      <c r="L1" s="36" t="s">
        <v>87</v>
      </c>
      <c r="M1" s="36" t="s">
        <v>1</v>
      </c>
      <c r="N1" s="36" t="s">
        <v>88</v>
      </c>
      <c r="O1" s="36" t="s">
        <v>2</v>
      </c>
      <c r="P1" s="36" t="s">
        <v>3</v>
      </c>
      <c r="Q1" s="36" t="s">
        <v>4</v>
      </c>
      <c r="R1" s="36" t="s">
        <v>5</v>
      </c>
      <c r="S1" s="36" t="s">
        <v>6</v>
      </c>
      <c r="T1" s="21" t="s">
        <v>89</v>
      </c>
      <c r="U1" s="21" t="s">
        <v>90</v>
      </c>
      <c r="V1" s="19" t="s">
        <v>8</v>
      </c>
      <c r="W1" s="19" t="s">
        <v>9</v>
      </c>
      <c r="X1" s="19" t="s">
        <v>10</v>
      </c>
    </row>
    <row r="2" spans="1:24" ht="24.75" customHeight="1" x14ac:dyDescent="0.25">
      <c r="A2" s="20" t="s">
        <v>61</v>
      </c>
      <c r="B2" s="17"/>
      <c r="C2" s="14"/>
      <c r="D2" s="14"/>
      <c r="E2" s="14"/>
      <c r="F2" s="18"/>
      <c r="G2" s="14"/>
      <c r="H2" s="14"/>
      <c r="I2" s="14"/>
      <c r="J2" s="14"/>
      <c r="K2" s="14"/>
      <c r="L2" s="14"/>
      <c r="M2" s="14"/>
      <c r="N2" s="35"/>
      <c r="O2" s="14"/>
      <c r="P2" s="14"/>
      <c r="Q2" s="14"/>
      <c r="R2" s="14"/>
      <c r="S2" s="14"/>
      <c r="T2" s="16"/>
      <c r="U2" s="14"/>
      <c r="V2" s="14"/>
      <c r="W2" s="14"/>
      <c r="X2" s="14"/>
    </row>
    <row r="3" spans="1:24" x14ac:dyDescent="0.25">
      <c r="B3" s="17"/>
      <c r="C3" s="14"/>
      <c r="D3" s="14"/>
      <c r="E3" s="14"/>
      <c r="F3" s="18"/>
      <c r="G3" s="14"/>
      <c r="H3" s="14"/>
      <c r="I3" s="14"/>
      <c r="J3" s="14"/>
      <c r="K3" s="14"/>
      <c r="L3" s="14"/>
      <c r="M3" s="14"/>
      <c r="N3" s="35"/>
      <c r="O3" s="14"/>
      <c r="P3" s="14"/>
      <c r="Q3" s="14"/>
      <c r="R3" s="14"/>
      <c r="S3" s="14"/>
      <c r="T3" s="16"/>
      <c r="U3" s="14"/>
      <c r="V3" s="14"/>
      <c r="W3" s="14"/>
      <c r="X3" s="14"/>
    </row>
    <row r="4" spans="1:24" x14ac:dyDescent="0.25">
      <c r="B4" s="17"/>
      <c r="C4" s="14"/>
      <c r="D4" s="14"/>
      <c r="E4" s="14"/>
      <c r="F4" s="18"/>
      <c r="G4" s="14"/>
      <c r="H4" s="14"/>
      <c r="I4" s="14"/>
      <c r="J4" s="14"/>
      <c r="K4" s="14"/>
      <c r="L4" s="14"/>
      <c r="M4" s="14"/>
      <c r="N4" s="35"/>
      <c r="O4" s="14"/>
      <c r="P4" s="14"/>
      <c r="Q4" s="14"/>
      <c r="R4" s="14"/>
      <c r="S4" s="14"/>
      <c r="T4" s="16"/>
      <c r="U4" s="14"/>
      <c r="V4" s="14"/>
      <c r="W4" s="14"/>
      <c r="X4" s="14"/>
    </row>
    <row r="5" spans="1:24" x14ac:dyDescent="0.25">
      <c r="B5" s="17"/>
      <c r="C5" s="14"/>
      <c r="D5" s="14"/>
      <c r="E5" s="14"/>
      <c r="F5" s="18"/>
      <c r="G5" s="14"/>
      <c r="H5" s="14"/>
      <c r="I5" s="14"/>
      <c r="J5" s="14"/>
      <c r="K5" s="14"/>
      <c r="L5" s="14"/>
      <c r="M5" s="14"/>
      <c r="N5" s="35"/>
      <c r="O5" s="14"/>
      <c r="P5" s="14"/>
      <c r="Q5" s="14"/>
      <c r="R5" s="14"/>
      <c r="S5" s="14"/>
      <c r="T5" s="16"/>
      <c r="U5" s="14"/>
      <c r="V5" s="14"/>
      <c r="W5" s="14"/>
      <c r="X5" s="14"/>
    </row>
    <row r="6" spans="1:24" x14ac:dyDescent="0.25">
      <c r="B6" s="17"/>
      <c r="C6" s="14"/>
      <c r="D6" s="14"/>
      <c r="E6" s="14"/>
      <c r="F6" s="18"/>
      <c r="G6" s="14"/>
      <c r="H6" s="14"/>
      <c r="I6" s="14"/>
      <c r="J6" s="14"/>
      <c r="K6" s="14"/>
      <c r="L6" s="14"/>
      <c r="M6" s="14"/>
      <c r="N6" s="35"/>
      <c r="O6" s="14"/>
      <c r="P6" s="14"/>
      <c r="Q6" s="14"/>
      <c r="R6" s="14"/>
      <c r="S6" s="14"/>
      <c r="T6" s="16"/>
      <c r="U6" s="14"/>
      <c r="V6" s="14"/>
      <c r="W6" s="14"/>
      <c r="X6" s="14"/>
    </row>
    <row r="7" spans="1:24" x14ac:dyDescent="0.25">
      <c r="B7" s="17"/>
      <c r="C7" s="14"/>
      <c r="D7" s="14"/>
      <c r="E7" s="14"/>
      <c r="F7" s="18"/>
      <c r="G7" s="14"/>
      <c r="H7" s="14"/>
      <c r="I7" s="14"/>
      <c r="J7" s="14"/>
      <c r="K7" s="14"/>
      <c r="L7" s="14"/>
      <c r="M7" s="14"/>
      <c r="N7" s="35"/>
      <c r="O7" s="14"/>
      <c r="P7" s="14"/>
      <c r="Q7" s="14"/>
      <c r="R7" s="14"/>
      <c r="S7" s="14"/>
      <c r="T7" s="16"/>
      <c r="U7" s="14"/>
      <c r="V7" s="14"/>
      <c r="W7" s="14"/>
      <c r="X7" s="14"/>
    </row>
    <row r="8" spans="1:24" x14ac:dyDescent="0.25">
      <c r="B8" s="17"/>
      <c r="C8" s="14"/>
      <c r="D8" s="14"/>
      <c r="E8" s="14"/>
      <c r="F8" s="18"/>
      <c r="G8" s="14"/>
      <c r="H8" s="14"/>
      <c r="I8" s="14"/>
      <c r="J8" s="14"/>
      <c r="K8" s="14"/>
      <c r="L8" s="14"/>
      <c r="M8" s="14"/>
      <c r="N8" s="35"/>
      <c r="O8" s="14"/>
      <c r="P8" s="14"/>
      <c r="Q8" s="14"/>
      <c r="R8" s="14"/>
      <c r="S8" s="14"/>
      <c r="T8" s="16"/>
      <c r="U8" s="14"/>
      <c r="V8" s="14"/>
      <c r="W8" s="14"/>
      <c r="X8" s="14"/>
    </row>
    <row r="9" spans="1:24" x14ac:dyDescent="0.25">
      <c r="B9" s="17"/>
      <c r="C9" s="14"/>
      <c r="D9" s="14"/>
      <c r="E9" s="14"/>
      <c r="F9" s="18"/>
      <c r="G9" s="14"/>
      <c r="H9" s="14"/>
      <c r="I9" s="14"/>
      <c r="J9" s="14"/>
      <c r="K9" s="14"/>
      <c r="L9" s="14"/>
      <c r="M9" s="14"/>
      <c r="N9" s="35"/>
      <c r="O9" s="14"/>
      <c r="P9" s="14"/>
      <c r="Q9" s="14"/>
      <c r="R9" s="14"/>
      <c r="S9" s="14"/>
      <c r="T9" s="16"/>
      <c r="U9" s="14"/>
      <c r="V9" s="14"/>
      <c r="W9" s="14"/>
      <c r="X9" s="14"/>
    </row>
    <row r="10" spans="1:24" x14ac:dyDescent="0.25">
      <c r="B10" s="17"/>
      <c r="C10" s="14"/>
      <c r="D10" s="14"/>
      <c r="E10" s="14"/>
      <c r="F10" s="18"/>
      <c r="G10" s="14"/>
      <c r="H10" s="14"/>
      <c r="I10" s="14"/>
      <c r="J10" s="14"/>
      <c r="K10" s="14"/>
      <c r="L10" s="14"/>
      <c r="M10" s="14"/>
      <c r="N10" s="35"/>
      <c r="O10" s="14"/>
      <c r="P10" s="14"/>
      <c r="Q10" s="14"/>
      <c r="R10" s="14"/>
      <c r="S10" s="14"/>
      <c r="T10" s="16"/>
      <c r="U10" s="14"/>
      <c r="V10" s="14"/>
      <c r="W10" s="14"/>
      <c r="X10" s="14"/>
    </row>
    <row r="11" spans="1:24" x14ac:dyDescent="0.25">
      <c r="B11" s="17"/>
      <c r="C11" s="14"/>
      <c r="D11" s="14"/>
      <c r="E11" s="14"/>
      <c r="F11" s="18"/>
      <c r="G11" s="14"/>
      <c r="H11" s="14"/>
      <c r="I11" s="14"/>
      <c r="J11" s="14"/>
      <c r="K11" s="14"/>
      <c r="L11" s="14"/>
      <c r="M11" s="14"/>
      <c r="N11" s="35"/>
      <c r="O11" s="14"/>
      <c r="P11" s="14"/>
      <c r="Q11" s="14"/>
      <c r="R11" s="14"/>
      <c r="S11" s="14"/>
      <c r="T11" s="16"/>
      <c r="U11" s="14"/>
      <c r="V11" s="14"/>
      <c r="W11" s="14"/>
      <c r="X11" s="14"/>
    </row>
    <row r="12" spans="1:24" x14ac:dyDescent="0.25">
      <c r="B12" s="17"/>
      <c r="C12" s="14"/>
      <c r="D12" s="14"/>
      <c r="E12" s="14"/>
      <c r="F12" s="18"/>
      <c r="G12" s="14"/>
      <c r="H12" s="14"/>
      <c r="I12" s="14"/>
      <c r="J12" s="14"/>
      <c r="K12" s="14"/>
      <c r="L12" s="14"/>
      <c r="M12" s="14"/>
      <c r="N12" s="35"/>
      <c r="O12" s="14"/>
      <c r="P12" s="14"/>
      <c r="Q12" s="14"/>
      <c r="R12" s="14"/>
      <c r="S12" s="14"/>
      <c r="T12" s="16"/>
      <c r="U12" s="14"/>
      <c r="V12" s="14"/>
      <c r="W12" s="14"/>
      <c r="X12" s="14"/>
    </row>
    <row r="13" spans="1:24" x14ac:dyDescent="0.25">
      <c r="B13" s="17"/>
      <c r="C13" s="14"/>
      <c r="D13" s="14"/>
      <c r="E13" s="14"/>
      <c r="F13" s="18"/>
      <c r="G13" s="14"/>
      <c r="H13" s="14"/>
      <c r="I13" s="14"/>
      <c r="J13" s="14"/>
      <c r="K13" s="14"/>
      <c r="L13" s="14"/>
      <c r="M13" s="14"/>
      <c r="N13" s="35"/>
      <c r="O13" s="14"/>
      <c r="P13" s="14"/>
      <c r="Q13" s="14"/>
      <c r="R13" s="14"/>
      <c r="S13" s="14"/>
      <c r="T13" s="16"/>
      <c r="U13" s="14"/>
      <c r="V13" s="14"/>
      <c r="W13" s="14"/>
      <c r="X13" s="14"/>
    </row>
    <row r="14" spans="1:24" x14ac:dyDescent="0.25">
      <c r="B14" s="17"/>
      <c r="C14" s="14"/>
      <c r="D14" s="14"/>
      <c r="E14" s="14"/>
      <c r="F14" s="18"/>
      <c r="G14" s="14"/>
      <c r="H14" s="14"/>
      <c r="I14" s="14"/>
      <c r="J14" s="14"/>
      <c r="K14" s="14"/>
      <c r="L14" s="14"/>
      <c r="M14" s="14"/>
      <c r="N14" s="35"/>
      <c r="O14" s="14"/>
      <c r="P14" s="14"/>
      <c r="Q14" s="14"/>
      <c r="R14" s="14"/>
      <c r="S14" s="14"/>
      <c r="T14" s="16"/>
      <c r="U14" s="14"/>
      <c r="V14" s="14"/>
      <c r="W14" s="14"/>
      <c r="X14" s="14"/>
    </row>
    <row r="15" spans="1:24" x14ac:dyDescent="0.25">
      <c r="B15" s="17"/>
      <c r="C15" s="14"/>
      <c r="D15" s="14"/>
      <c r="E15" s="14"/>
      <c r="F15" s="18"/>
      <c r="G15" s="14"/>
      <c r="H15" s="14"/>
      <c r="I15" s="14"/>
      <c r="J15" s="14"/>
      <c r="K15" s="14"/>
      <c r="L15" s="14"/>
      <c r="M15" s="14"/>
      <c r="N15" s="35"/>
      <c r="O15" s="14"/>
      <c r="P15" s="14"/>
      <c r="Q15" s="14"/>
      <c r="R15" s="14"/>
      <c r="S15" s="14"/>
      <c r="T15" s="16"/>
      <c r="U15" s="14"/>
      <c r="V15" s="14"/>
      <c r="W15" s="14"/>
      <c r="X15" s="14"/>
    </row>
    <row r="16" spans="1:24" x14ac:dyDescent="0.25">
      <c r="B16" s="17"/>
      <c r="C16" s="14"/>
      <c r="D16" s="14"/>
      <c r="E16" s="14"/>
      <c r="F16" s="18"/>
      <c r="G16" s="14"/>
      <c r="H16" s="14"/>
      <c r="I16" s="14"/>
      <c r="J16" s="14"/>
      <c r="K16" s="14"/>
      <c r="L16" s="14"/>
      <c r="M16" s="14"/>
      <c r="N16" s="35"/>
      <c r="O16" s="14"/>
      <c r="P16" s="14"/>
      <c r="Q16" s="14"/>
      <c r="R16" s="14"/>
      <c r="S16" s="14"/>
      <c r="T16" s="16"/>
      <c r="U16" s="14"/>
      <c r="V16" s="14"/>
      <c r="W16" s="14"/>
      <c r="X16" s="14"/>
    </row>
    <row r="17" spans="2:24" x14ac:dyDescent="0.25">
      <c r="B17" s="17"/>
      <c r="C17" s="14"/>
      <c r="D17" s="14"/>
      <c r="E17" s="14"/>
      <c r="F17" s="18"/>
      <c r="G17" s="14"/>
      <c r="H17" s="14"/>
      <c r="I17" s="14"/>
      <c r="J17" s="14"/>
      <c r="K17" s="14"/>
      <c r="L17" s="14"/>
      <c r="M17" s="14"/>
      <c r="N17" s="35"/>
      <c r="O17" s="14"/>
      <c r="P17" s="14"/>
      <c r="Q17" s="14"/>
      <c r="R17" s="14"/>
      <c r="S17" s="14"/>
      <c r="T17" s="16"/>
      <c r="U17" s="14"/>
      <c r="V17" s="14"/>
      <c r="W17" s="14"/>
      <c r="X17" s="14"/>
    </row>
    <row r="18" spans="2:24" x14ac:dyDescent="0.25">
      <c r="B18" s="17"/>
      <c r="C18" s="14"/>
      <c r="D18" s="14"/>
      <c r="E18" s="14"/>
      <c r="F18" s="18"/>
      <c r="G18" s="14"/>
      <c r="H18" s="14"/>
      <c r="I18" s="14"/>
      <c r="J18" s="14"/>
      <c r="K18" s="14"/>
      <c r="L18" s="14"/>
      <c r="M18" s="14"/>
      <c r="N18" s="35"/>
      <c r="O18" s="14"/>
      <c r="P18" s="14"/>
      <c r="Q18" s="14"/>
      <c r="R18" s="14"/>
      <c r="S18" s="14"/>
      <c r="T18" s="16"/>
      <c r="U18" s="14"/>
      <c r="V18" s="14"/>
      <c r="W18" s="14"/>
      <c r="X18" s="14"/>
    </row>
    <row r="19" spans="2:24" x14ac:dyDescent="0.25">
      <c r="B19" s="17"/>
      <c r="C19" s="14"/>
      <c r="D19" s="14"/>
      <c r="E19" s="14"/>
      <c r="F19" s="18"/>
      <c r="G19" s="14"/>
      <c r="H19" s="14"/>
      <c r="I19" s="14"/>
      <c r="J19" s="14"/>
      <c r="K19" s="14"/>
      <c r="L19" s="14"/>
      <c r="M19" s="14"/>
      <c r="N19" s="35"/>
      <c r="O19" s="14"/>
      <c r="P19" s="14"/>
      <c r="Q19" s="14"/>
      <c r="R19" s="14"/>
      <c r="S19" s="14"/>
      <c r="T19" s="16"/>
      <c r="U19" s="14"/>
      <c r="V19" s="14"/>
      <c r="W19" s="14"/>
      <c r="X19" s="14"/>
    </row>
    <row r="20" spans="2:24" x14ac:dyDescent="0.25">
      <c r="B20" s="17"/>
      <c r="C20" s="14"/>
      <c r="D20" s="14"/>
      <c r="E20" s="14"/>
      <c r="F20" s="18"/>
      <c r="G20" s="14"/>
      <c r="H20" s="14"/>
      <c r="I20" s="14"/>
      <c r="J20" s="14"/>
      <c r="K20" s="14"/>
      <c r="L20" s="14"/>
      <c r="M20" s="14"/>
      <c r="N20" s="35"/>
      <c r="O20" s="14"/>
      <c r="P20" s="14"/>
      <c r="Q20" s="14"/>
      <c r="R20" s="14"/>
      <c r="S20" s="14"/>
      <c r="T20" s="16"/>
      <c r="U20" s="14"/>
      <c r="V20" s="14"/>
      <c r="W20" s="14"/>
      <c r="X20" s="14"/>
    </row>
    <row r="21" spans="2:24" x14ac:dyDescent="0.25">
      <c r="B21" s="17"/>
      <c r="C21" s="14"/>
      <c r="D21" s="14"/>
      <c r="E21" s="14"/>
      <c r="F21" s="18"/>
      <c r="G21" s="14"/>
      <c r="H21" s="14"/>
      <c r="I21" s="14"/>
      <c r="J21" s="14"/>
      <c r="K21" s="14"/>
      <c r="L21" s="14"/>
      <c r="M21" s="14"/>
      <c r="N21" s="35"/>
      <c r="O21" s="14"/>
      <c r="P21" s="14"/>
      <c r="Q21" s="14"/>
      <c r="R21" s="14"/>
      <c r="S21" s="14"/>
      <c r="T21" s="16"/>
      <c r="U21" s="14"/>
      <c r="V21" s="14"/>
      <c r="W21" s="14"/>
      <c r="X21" s="14"/>
    </row>
    <row r="22" spans="2:24" x14ac:dyDescent="0.25">
      <c r="B22" s="17"/>
      <c r="C22" s="14"/>
      <c r="D22" s="14"/>
      <c r="E22" s="14"/>
      <c r="F22" s="18"/>
      <c r="G22" s="14"/>
      <c r="H22" s="14"/>
      <c r="I22" s="14"/>
      <c r="J22" s="14"/>
      <c r="K22" s="14"/>
      <c r="L22" s="14"/>
      <c r="M22" s="14"/>
      <c r="N22" s="35"/>
      <c r="O22" s="14"/>
      <c r="P22" s="14"/>
      <c r="Q22" s="14"/>
      <c r="R22" s="14"/>
      <c r="S22" s="14"/>
      <c r="T22" s="16"/>
      <c r="U22" s="14"/>
      <c r="V22" s="14"/>
      <c r="W22" s="14"/>
      <c r="X22" s="14"/>
    </row>
    <row r="23" spans="2:24" x14ac:dyDescent="0.25">
      <c r="B23" s="17"/>
      <c r="C23" s="14"/>
      <c r="D23" s="14"/>
      <c r="E23" s="14"/>
      <c r="F23" s="18"/>
      <c r="G23" s="14"/>
      <c r="H23" s="14"/>
      <c r="I23" s="14"/>
      <c r="J23" s="14"/>
      <c r="K23" s="14"/>
      <c r="L23" s="14"/>
      <c r="M23" s="14"/>
      <c r="N23" s="35"/>
      <c r="O23" s="14"/>
      <c r="P23" s="14"/>
      <c r="Q23" s="14"/>
      <c r="R23" s="14"/>
      <c r="S23" s="14"/>
      <c r="T23" s="16"/>
      <c r="U23" s="14"/>
      <c r="V23" s="14"/>
      <c r="W23" s="14"/>
      <c r="X23" s="14"/>
    </row>
    <row r="24" spans="2:24" x14ac:dyDescent="0.25">
      <c r="B24" s="17"/>
      <c r="C24" s="14"/>
      <c r="D24" s="14"/>
      <c r="E24" s="14"/>
      <c r="F24" s="18"/>
      <c r="G24" s="14"/>
      <c r="H24" s="14"/>
      <c r="I24" s="14"/>
      <c r="J24" s="14"/>
      <c r="K24" s="14"/>
      <c r="L24" s="14"/>
      <c r="M24" s="14"/>
      <c r="N24" s="35"/>
      <c r="O24" s="14"/>
      <c r="P24" s="14"/>
      <c r="Q24" s="14"/>
      <c r="R24" s="14"/>
      <c r="S24" s="14"/>
      <c r="T24" s="16"/>
      <c r="U24" s="14"/>
      <c r="V24" s="14"/>
      <c r="W24" s="14"/>
      <c r="X24" s="14"/>
    </row>
    <row r="25" spans="2:24" x14ac:dyDescent="0.25">
      <c r="B25" s="17"/>
      <c r="C25" s="14"/>
      <c r="D25" s="14"/>
      <c r="E25" s="14"/>
      <c r="F25" s="18"/>
      <c r="G25" s="14"/>
      <c r="H25" s="14"/>
      <c r="I25" s="14"/>
      <c r="J25" s="14"/>
      <c r="K25" s="14"/>
      <c r="L25" s="14"/>
      <c r="M25" s="14"/>
      <c r="N25" s="35"/>
      <c r="O25" s="14"/>
      <c r="P25" s="14"/>
      <c r="Q25" s="14"/>
      <c r="R25" s="14"/>
      <c r="S25" s="14"/>
      <c r="T25" s="16"/>
      <c r="U25" s="14"/>
      <c r="V25" s="14"/>
      <c r="W25" s="14"/>
      <c r="X25" s="14"/>
    </row>
    <row r="26" spans="2:24" x14ac:dyDescent="0.25">
      <c r="B26" s="17"/>
      <c r="C26" s="14"/>
      <c r="D26" s="14"/>
      <c r="E26" s="14"/>
      <c r="F26" s="18"/>
      <c r="G26" s="14"/>
      <c r="H26" s="14"/>
      <c r="I26" s="14"/>
      <c r="J26" s="14"/>
      <c r="K26" s="14"/>
      <c r="L26" s="14"/>
      <c r="M26" s="14"/>
      <c r="N26" s="35"/>
      <c r="O26" s="14"/>
      <c r="P26" s="14"/>
      <c r="Q26" s="14"/>
      <c r="R26" s="14"/>
      <c r="S26" s="14"/>
      <c r="T26" s="16"/>
      <c r="U26" s="14"/>
      <c r="V26" s="14"/>
      <c r="W26" s="14"/>
      <c r="X26" s="14"/>
    </row>
    <row r="27" spans="2:24" x14ac:dyDescent="0.25">
      <c r="B27" s="17"/>
      <c r="C27" s="14"/>
      <c r="D27" s="14"/>
      <c r="E27" s="14"/>
      <c r="F27" s="18"/>
      <c r="G27" s="14"/>
      <c r="H27" s="14"/>
      <c r="I27" s="14"/>
      <c r="J27" s="14"/>
      <c r="K27" s="14"/>
      <c r="L27" s="14"/>
      <c r="M27" s="14"/>
      <c r="N27" s="35"/>
      <c r="O27" s="14"/>
      <c r="P27" s="14"/>
      <c r="Q27" s="14"/>
      <c r="R27" s="14"/>
      <c r="S27" s="14"/>
      <c r="T27" s="16"/>
      <c r="U27" s="14"/>
      <c r="V27" s="14"/>
      <c r="W27" s="14"/>
      <c r="X27" s="14"/>
    </row>
    <row r="28" spans="2:24" x14ac:dyDescent="0.25">
      <c r="B28" s="17"/>
      <c r="C28" s="14"/>
      <c r="D28" s="14"/>
      <c r="E28" s="14"/>
      <c r="F28" s="18"/>
      <c r="G28" s="14"/>
      <c r="H28" s="14"/>
      <c r="I28" s="14"/>
      <c r="J28" s="14"/>
      <c r="K28" s="14"/>
      <c r="L28" s="14"/>
      <c r="M28" s="14"/>
      <c r="N28" s="35"/>
      <c r="O28" s="14"/>
      <c r="P28" s="14"/>
      <c r="Q28" s="14"/>
      <c r="R28" s="14"/>
      <c r="S28" s="14"/>
      <c r="T28" s="16"/>
      <c r="U28" s="14"/>
      <c r="V28" s="14"/>
      <c r="W28" s="14"/>
      <c r="X28" s="14"/>
    </row>
    <row r="29" spans="2:24" x14ac:dyDescent="0.25">
      <c r="B29" s="17"/>
      <c r="C29" s="14"/>
      <c r="D29" s="14"/>
      <c r="E29" s="14"/>
      <c r="F29" s="18"/>
      <c r="G29" s="14"/>
      <c r="H29" s="14"/>
      <c r="I29" s="14"/>
      <c r="J29" s="14"/>
      <c r="K29" s="14"/>
      <c r="L29" s="14"/>
      <c r="M29" s="14"/>
      <c r="N29" s="35"/>
      <c r="O29" s="14"/>
      <c r="P29" s="14"/>
      <c r="Q29" s="14"/>
      <c r="R29" s="14"/>
      <c r="S29" s="14"/>
      <c r="T29" s="16"/>
      <c r="U29" s="14"/>
      <c r="V29" s="14"/>
      <c r="W29" s="14"/>
      <c r="X29" s="14"/>
    </row>
    <row r="30" spans="2:24" x14ac:dyDescent="0.25">
      <c r="B30" s="17"/>
      <c r="C30" s="14"/>
      <c r="D30" s="14"/>
      <c r="E30" s="14"/>
      <c r="F30" s="18"/>
      <c r="G30" s="14"/>
      <c r="H30" s="14"/>
      <c r="I30" s="14"/>
      <c r="J30" s="14"/>
      <c r="K30" s="14"/>
      <c r="L30" s="14"/>
      <c r="M30" s="14"/>
      <c r="N30" s="35"/>
      <c r="O30" s="14"/>
      <c r="P30" s="14"/>
      <c r="Q30" s="14"/>
      <c r="R30" s="14"/>
      <c r="S30" s="14"/>
      <c r="T30" s="16"/>
      <c r="U30" s="14"/>
      <c r="V30" s="14"/>
      <c r="W30" s="14"/>
      <c r="X30" s="14"/>
    </row>
    <row r="31" spans="2:24" x14ac:dyDescent="0.25">
      <c r="B31" s="17"/>
      <c r="C31" s="14"/>
      <c r="D31" s="14"/>
      <c r="E31" s="14"/>
      <c r="F31" s="18"/>
      <c r="G31" s="14"/>
      <c r="H31" s="14"/>
      <c r="I31" s="14"/>
      <c r="J31" s="14"/>
      <c r="K31" s="14"/>
      <c r="L31" s="14"/>
      <c r="M31" s="14"/>
      <c r="N31" s="35"/>
      <c r="O31" s="14"/>
      <c r="P31" s="14"/>
      <c r="Q31" s="14"/>
      <c r="R31" s="14"/>
      <c r="S31" s="14"/>
      <c r="T31" s="16"/>
      <c r="U31" s="14"/>
      <c r="V31" s="14"/>
      <c r="W31" s="14"/>
      <c r="X31" s="14"/>
    </row>
    <row r="32" spans="2:24" x14ac:dyDescent="0.25">
      <c r="B32" s="17"/>
      <c r="C32" s="14"/>
      <c r="D32" s="14"/>
      <c r="E32" s="14"/>
      <c r="F32" s="18"/>
      <c r="G32" s="14"/>
      <c r="H32" s="14"/>
      <c r="I32" s="14"/>
      <c r="J32" s="14"/>
      <c r="K32" s="14"/>
      <c r="L32" s="14"/>
      <c r="M32" s="14"/>
      <c r="N32" s="35"/>
      <c r="O32" s="14"/>
      <c r="P32" s="14"/>
      <c r="Q32" s="14"/>
      <c r="R32" s="14"/>
      <c r="S32" s="14"/>
      <c r="T32" s="16"/>
      <c r="U32" s="14"/>
      <c r="V32" s="14"/>
      <c r="W32" s="14"/>
      <c r="X32" s="14"/>
    </row>
    <row r="33" spans="2:24" x14ac:dyDescent="0.25">
      <c r="B33" s="17"/>
      <c r="C33" s="14"/>
      <c r="D33" s="14"/>
      <c r="E33" s="14"/>
      <c r="F33" s="18"/>
      <c r="G33" s="14"/>
      <c r="H33" s="14"/>
      <c r="I33" s="14"/>
      <c r="J33" s="14"/>
      <c r="K33" s="14"/>
      <c r="L33" s="14"/>
      <c r="M33" s="14"/>
      <c r="N33" s="35"/>
      <c r="O33" s="14"/>
      <c r="P33" s="14"/>
      <c r="Q33" s="14"/>
      <c r="R33" s="14"/>
      <c r="S33" s="14"/>
      <c r="T33" s="16"/>
      <c r="U33" s="14"/>
      <c r="V33" s="14"/>
      <c r="W33" s="14"/>
      <c r="X33" s="14"/>
    </row>
    <row r="34" spans="2:24" x14ac:dyDescent="0.25">
      <c r="B34" s="17"/>
      <c r="C34" s="14"/>
      <c r="D34" s="14"/>
      <c r="E34" s="14"/>
      <c r="F34" s="18"/>
      <c r="G34" s="14"/>
      <c r="H34" s="14"/>
      <c r="I34" s="14"/>
      <c r="J34" s="14"/>
      <c r="K34" s="14"/>
      <c r="L34" s="14"/>
      <c r="M34" s="14"/>
      <c r="N34" s="35"/>
      <c r="O34" s="14"/>
      <c r="P34" s="14"/>
      <c r="Q34" s="14"/>
      <c r="R34" s="14"/>
      <c r="S34" s="14"/>
      <c r="T34" s="16"/>
      <c r="U34" s="14"/>
      <c r="V34" s="14"/>
      <c r="W34" s="14"/>
      <c r="X34" s="14"/>
    </row>
    <row r="35" spans="2:24" x14ac:dyDescent="0.25">
      <c r="B35" s="17"/>
      <c r="C35" s="14"/>
      <c r="D35" s="14"/>
      <c r="E35" s="14"/>
      <c r="F35" s="18"/>
      <c r="G35" s="14"/>
      <c r="H35" s="14"/>
      <c r="I35" s="14"/>
      <c r="J35" s="14"/>
      <c r="K35" s="14"/>
      <c r="L35" s="14"/>
      <c r="M35" s="14"/>
      <c r="N35" s="35"/>
      <c r="O35" s="14"/>
      <c r="P35" s="14"/>
      <c r="Q35" s="14"/>
      <c r="R35" s="14"/>
      <c r="S35" s="14"/>
      <c r="T35" s="16"/>
      <c r="U35" s="14"/>
      <c r="V35" s="14"/>
      <c r="W35" s="14"/>
      <c r="X35" s="14"/>
    </row>
    <row r="36" spans="2:24" x14ac:dyDescent="0.25">
      <c r="B36" s="17"/>
      <c r="C36" s="14"/>
      <c r="D36" s="14"/>
      <c r="E36" s="14"/>
      <c r="F36" s="18"/>
      <c r="G36" s="14"/>
      <c r="H36" s="14"/>
      <c r="I36" s="14"/>
      <c r="J36" s="14"/>
      <c r="K36" s="14"/>
      <c r="L36" s="14"/>
      <c r="M36" s="14"/>
      <c r="N36" s="35"/>
      <c r="O36" s="14"/>
      <c r="P36" s="14"/>
      <c r="Q36" s="14"/>
      <c r="R36" s="14"/>
      <c r="S36" s="14"/>
      <c r="T36" s="16"/>
      <c r="U36" s="14"/>
      <c r="V36" s="14"/>
      <c r="W36" s="14"/>
      <c r="X36" s="14"/>
    </row>
    <row r="37" spans="2:24" x14ac:dyDescent="0.25">
      <c r="B37" s="17"/>
      <c r="C37" s="14"/>
      <c r="D37" s="14"/>
      <c r="E37" s="14"/>
      <c r="F37" s="18"/>
      <c r="G37" s="14"/>
      <c r="H37" s="14"/>
      <c r="I37" s="14"/>
      <c r="J37" s="14"/>
      <c r="K37" s="14"/>
      <c r="L37" s="14"/>
      <c r="M37" s="14"/>
      <c r="N37" s="35"/>
      <c r="O37" s="14"/>
      <c r="P37" s="14"/>
      <c r="Q37" s="14"/>
      <c r="R37" s="14"/>
      <c r="S37" s="14"/>
      <c r="T37" s="16"/>
      <c r="U37" s="14"/>
      <c r="V37" s="14"/>
      <c r="W37" s="14"/>
      <c r="X37" s="14"/>
    </row>
    <row r="38" spans="2:24" x14ac:dyDescent="0.25">
      <c r="B38" s="17"/>
      <c r="C38" s="14"/>
      <c r="D38" s="14"/>
      <c r="E38" s="14"/>
      <c r="F38" s="18"/>
      <c r="G38" s="14"/>
      <c r="H38" s="14"/>
      <c r="I38" s="14"/>
      <c r="J38" s="14"/>
      <c r="K38" s="14"/>
      <c r="L38" s="14"/>
      <c r="M38" s="14"/>
      <c r="N38" s="35"/>
      <c r="O38" s="14"/>
      <c r="P38" s="14"/>
      <c r="Q38" s="14"/>
      <c r="R38" s="14"/>
      <c r="S38" s="14"/>
      <c r="T38" s="16"/>
      <c r="U38" s="14"/>
      <c r="V38" s="14"/>
      <c r="W38" s="14"/>
      <c r="X38" s="14"/>
    </row>
    <row r="39" spans="2:24" x14ac:dyDescent="0.25">
      <c r="B39" s="17"/>
      <c r="C39" s="14"/>
      <c r="D39" s="14"/>
      <c r="E39" s="14"/>
      <c r="F39" s="18"/>
      <c r="G39" s="14"/>
      <c r="H39" s="14"/>
      <c r="I39" s="14"/>
      <c r="J39" s="14"/>
      <c r="K39" s="14"/>
      <c r="L39" s="14"/>
      <c r="M39" s="14"/>
      <c r="N39" s="35"/>
      <c r="O39" s="14"/>
      <c r="P39" s="14"/>
      <c r="Q39" s="14"/>
      <c r="R39" s="14"/>
      <c r="S39" s="14"/>
      <c r="T39" s="16"/>
      <c r="U39" s="14"/>
      <c r="V39" s="14"/>
      <c r="W39" s="14"/>
      <c r="X39" s="14"/>
    </row>
    <row r="40" spans="2:24" x14ac:dyDescent="0.25">
      <c r="B40" s="17"/>
      <c r="C40" s="14"/>
      <c r="D40" s="14"/>
      <c r="E40" s="14"/>
      <c r="F40" s="18"/>
      <c r="G40" s="14"/>
      <c r="H40" s="14"/>
      <c r="I40" s="14"/>
      <c r="J40" s="14"/>
      <c r="K40" s="14"/>
      <c r="L40" s="14"/>
      <c r="M40" s="14"/>
      <c r="N40" s="35"/>
      <c r="O40" s="14"/>
      <c r="P40" s="14"/>
      <c r="Q40" s="14"/>
      <c r="R40" s="14"/>
      <c r="S40" s="14"/>
      <c r="T40" s="16"/>
      <c r="U40" s="14"/>
      <c r="V40" s="14"/>
      <c r="W40" s="14"/>
      <c r="X40" s="14"/>
    </row>
    <row r="41" spans="2:24" x14ac:dyDescent="0.25">
      <c r="B41" s="17"/>
      <c r="C41" s="14"/>
      <c r="D41" s="14"/>
      <c r="E41" s="14"/>
      <c r="F41" s="18"/>
      <c r="G41" s="14"/>
      <c r="H41" s="14"/>
      <c r="I41" s="14"/>
      <c r="J41" s="14"/>
      <c r="K41" s="14"/>
      <c r="L41" s="14"/>
      <c r="M41" s="14"/>
      <c r="N41" s="35"/>
      <c r="O41" s="14"/>
      <c r="P41" s="14"/>
      <c r="Q41" s="14"/>
      <c r="R41" s="14"/>
      <c r="S41" s="14"/>
      <c r="T41" s="16"/>
      <c r="U41" s="14"/>
      <c r="V41" s="14"/>
      <c r="W41" s="14"/>
      <c r="X41" s="14"/>
    </row>
    <row r="42" spans="2:24" x14ac:dyDescent="0.25">
      <c r="B42" s="17"/>
      <c r="C42" s="14"/>
      <c r="D42" s="14"/>
      <c r="E42" s="14"/>
      <c r="F42" s="18"/>
      <c r="G42" s="14"/>
      <c r="H42" s="14"/>
      <c r="I42" s="14"/>
      <c r="J42" s="14"/>
      <c r="K42" s="14"/>
      <c r="L42" s="14"/>
      <c r="M42" s="14"/>
      <c r="N42" s="35"/>
      <c r="O42" s="14"/>
      <c r="P42" s="14"/>
      <c r="Q42" s="14"/>
      <c r="R42" s="14"/>
      <c r="S42" s="14"/>
      <c r="T42" s="16"/>
      <c r="U42" s="14"/>
      <c r="V42" s="14"/>
      <c r="W42" s="14"/>
      <c r="X42" s="14"/>
    </row>
    <row r="43" spans="2:24" x14ac:dyDescent="0.25">
      <c r="B43" s="17"/>
      <c r="C43" s="14"/>
      <c r="D43" s="14"/>
      <c r="E43" s="14"/>
      <c r="F43" s="18"/>
      <c r="G43" s="14"/>
      <c r="H43" s="14"/>
      <c r="I43" s="14"/>
      <c r="J43" s="14"/>
      <c r="K43" s="14"/>
      <c r="L43" s="14"/>
      <c r="M43" s="14"/>
      <c r="N43" s="35"/>
      <c r="O43" s="14"/>
      <c r="P43" s="14"/>
      <c r="Q43" s="14"/>
      <c r="R43" s="14"/>
      <c r="S43" s="14"/>
      <c r="T43" s="16"/>
      <c r="U43" s="14"/>
      <c r="V43" s="14"/>
      <c r="W43" s="14"/>
      <c r="X43" s="14"/>
    </row>
    <row r="44" spans="2:24" x14ac:dyDescent="0.25">
      <c r="B44" s="17"/>
      <c r="C44" s="14"/>
      <c r="D44" s="14"/>
      <c r="E44" s="14"/>
      <c r="F44" s="18"/>
      <c r="G44" s="14"/>
      <c r="H44" s="14"/>
      <c r="I44" s="14"/>
      <c r="J44" s="14"/>
      <c r="K44" s="14"/>
      <c r="L44" s="14"/>
      <c r="M44" s="14"/>
      <c r="N44" s="35"/>
      <c r="O44" s="14"/>
      <c r="P44" s="14"/>
      <c r="Q44" s="14"/>
      <c r="R44" s="14"/>
      <c r="S44" s="14"/>
      <c r="T44" s="16"/>
      <c r="U44" s="14"/>
      <c r="V44" s="14"/>
      <c r="W44" s="14"/>
      <c r="X44" s="14"/>
    </row>
    <row r="45" spans="2:24" x14ac:dyDescent="0.25">
      <c r="B45" s="17"/>
      <c r="C45" s="14"/>
      <c r="D45" s="14"/>
      <c r="E45" s="14"/>
      <c r="F45" s="18"/>
      <c r="G45" s="14"/>
      <c r="H45" s="14"/>
      <c r="I45" s="14"/>
      <c r="J45" s="14"/>
      <c r="K45" s="14"/>
      <c r="L45" s="14"/>
      <c r="M45" s="14"/>
      <c r="N45" s="35"/>
      <c r="O45" s="14"/>
      <c r="P45" s="14"/>
      <c r="Q45" s="14"/>
      <c r="R45" s="14"/>
      <c r="S45" s="14"/>
      <c r="T45" s="16"/>
      <c r="U45" s="14"/>
      <c r="V45" s="14"/>
      <c r="W45" s="14"/>
      <c r="X45" s="14"/>
    </row>
    <row r="46" spans="2:24" x14ac:dyDescent="0.25">
      <c r="B46" s="17"/>
      <c r="C46" s="14"/>
      <c r="D46" s="14"/>
      <c r="E46" s="14"/>
      <c r="F46" s="18"/>
      <c r="G46" s="14"/>
      <c r="H46" s="14"/>
      <c r="I46" s="14"/>
      <c r="J46" s="14"/>
      <c r="K46" s="14"/>
      <c r="L46" s="14"/>
      <c r="M46" s="14"/>
      <c r="N46" s="35"/>
      <c r="O46" s="14"/>
      <c r="P46" s="14"/>
      <c r="Q46" s="14"/>
      <c r="R46" s="14"/>
      <c r="S46" s="14"/>
      <c r="T46" s="16"/>
      <c r="U46" s="14"/>
      <c r="V46" s="14"/>
      <c r="W46" s="14"/>
      <c r="X46" s="14"/>
    </row>
    <row r="47" spans="2:24" x14ac:dyDescent="0.25">
      <c r="B47" s="17"/>
      <c r="C47" s="14"/>
      <c r="D47" s="14"/>
      <c r="E47" s="14"/>
      <c r="F47" s="18"/>
      <c r="G47" s="14"/>
      <c r="H47" s="14"/>
      <c r="I47" s="14"/>
      <c r="J47" s="14"/>
      <c r="K47" s="14"/>
      <c r="L47" s="14"/>
      <c r="M47" s="14"/>
      <c r="N47" s="35"/>
      <c r="O47" s="14"/>
      <c r="P47" s="14"/>
      <c r="Q47" s="14"/>
      <c r="R47" s="14"/>
      <c r="S47" s="14"/>
      <c r="T47" s="16"/>
      <c r="U47" s="14"/>
      <c r="V47" s="14"/>
      <c r="W47" s="14"/>
      <c r="X47" s="14"/>
    </row>
    <row r="48" spans="2:24" x14ac:dyDescent="0.25">
      <c r="B48" s="17"/>
      <c r="C48" s="14"/>
      <c r="D48" s="14"/>
      <c r="E48" s="14"/>
      <c r="F48" s="18"/>
      <c r="G48" s="14"/>
      <c r="H48" s="14"/>
      <c r="I48" s="14"/>
      <c r="J48" s="14"/>
      <c r="K48" s="14"/>
      <c r="L48" s="14"/>
      <c r="M48" s="14"/>
      <c r="N48" s="35"/>
      <c r="O48" s="14"/>
      <c r="P48" s="14"/>
      <c r="Q48" s="14"/>
      <c r="R48" s="14"/>
      <c r="S48" s="14"/>
      <c r="T48" s="16"/>
      <c r="U48" s="14"/>
      <c r="V48" s="14"/>
      <c r="W48" s="14"/>
      <c r="X48" s="14"/>
    </row>
    <row r="49" spans="2:24" x14ac:dyDescent="0.25">
      <c r="B49" s="17"/>
      <c r="C49" s="14"/>
      <c r="D49" s="14"/>
      <c r="E49" s="14"/>
      <c r="F49" s="18"/>
      <c r="G49" s="14"/>
      <c r="H49" s="14"/>
      <c r="I49" s="14"/>
      <c r="J49" s="14"/>
      <c r="K49" s="14"/>
      <c r="L49" s="14"/>
      <c r="M49" s="14"/>
      <c r="N49" s="35"/>
      <c r="O49" s="14"/>
      <c r="P49" s="14"/>
      <c r="Q49" s="14"/>
      <c r="R49" s="14"/>
      <c r="S49" s="14"/>
      <c r="T49" s="16"/>
      <c r="U49" s="14"/>
      <c r="V49" s="14"/>
      <c r="W49" s="14"/>
      <c r="X49" s="14"/>
    </row>
    <row r="50" spans="2:24" x14ac:dyDescent="0.25">
      <c r="B50" s="17"/>
      <c r="C50" s="14"/>
      <c r="D50" s="14"/>
      <c r="E50" s="14"/>
      <c r="F50" s="18"/>
      <c r="G50" s="14"/>
      <c r="H50" s="14"/>
      <c r="I50" s="14"/>
      <c r="J50" s="14"/>
      <c r="K50" s="14"/>
      <c r="L50" s="14"/>
      <c r="M50" s="14"/>
      <c r="N50" s="35"/>
      <c r="O50" s="14"/>
      <c r="P50" s="14"/>
      <c r="Q50" s="14"/>
      <c r="R50" s="14"/>
      <c r="S50" s="14"/>
      <c r="T50" s="16"/>
      <c r="U50" s="14"/>
      <c r="V50" s="14"/>
      <c r="W50" s="14"/>
      <c r="X50" s="14"/>
    </row>
    <row r="51" spans="2:24" x14ac:dyDescent="0.25">
      <c r="B51" s="17"/>
      <c r="C51" s="14"/>
      <c r="D51" s="14"/>
      <c r="E51" s="14"/>
      <c r="F51" s="18"/>
      <c r="G51" s="14"/>
      <c r="H51" s="14"/>
      <c r="I51" s="14"/>
      <c r="J51" s="14"/>
      <c r="K51" s="14"/>
      <c r="L51" s="14"/>
      <c r="M51" s="14"/>
      <c r="N51" s="35"/>
      <c r="O51" s="14"/>
      <c r="P51" s="14"/>
      <c r="Q51" s="14"/>
      <c r="R51" s="14"/>
      <c r="S51" s="14"/>
      <c r="T51" s="16"/>
      <c r="U51" s="14"/>
      <c r="V51" s="14"/>
      <c r="W51" s="14"/>
      <c r="X51" s="14"/>
    </row>
    <row r="52" spans="2:24" x14ac:dyDescent="0.25">
      <c r="B52" s="17"/>
      <c r="C52" s="14"/>
      <c r="D52" s="14"/>
      <c r="E52" s="14"/>
      <c r="F52" s="18"/>
      <c r="G52" s="14"/>
      <c r="H52" s="14"/>
      <c r="I52" s="14"/>
      <c r="J52" s="14"/>
      <c r="K52" s="14"/>
      <c r="L52" s="14"/>
      <c r="M52" s="14"/>
      <c r="N52" s="35"/>
      <c r="O52" s="14"/>
      <c r="P52" s="14"/>
      <c r="Q52" s="14"/>
      <c r="R52" s="14"/>
      <c r="S52" s="14"/>
      <c r="T52" s="16"/>
      <c r="U52" s="14"/>
      <c r="V52" s="14"/>
      <c r="W52" s="14"/>
      <c r="X52" s="14"/>
    </row>
    <row r="53" spans="2:24" x14ac:dyDescent="0.25">
      <c r="B53" s="17"/>
      <c r="C53" s="14"/>
      <c r="D53" s="14"/>
      <c r="E53" s="14"/>
      <c r="F53" s="18"/>
      <c r="G53" s="14"/>
      <c r="H53" s="14"/>
      <c r="I53" s="14"/>
      <c r="J53" s="14"/>
      <c r="K53" s="14"/>
      <c r="L53" s="14"/>
      <c r="M53" s="14"/>
      <c r="N53" s="35"/>
      <c r="O53" s="14"/>
      <c r="P53" s="14"/>
      <c r="Q53" s="14"/>
      <c r="R53" s="14"/>
      <c r="S53" s="14"/>
      <c r="T53" s="16"/>
      <c r="U53" s="14"/>
      <c r="V53" s="14"/>
      <c r="W53" s="14"/>
      <c r="X53" s="14"/>
    </row>
    <row r="54" spans="2:24" x14ac:dyDescent="0.25">
      <c r="B54" s="17"/>
      <c r="C54" s="14"/>
      <c r="D54" s="14"/>
      <c r="E54" s="14"/>
      <c r="F54" s="18"/>
      <c r="G54" s="14"/>
      <c r="H54" s="14"/>
      <c r="I54" s="14"/>
      <c r="J54" s="14"/>
      <c r="K54" s="14"/>
      <c r="L54" s="14"/>
      <c r="M54" s="14"/>
      <c r="N54" s="35"/>
      <c r="O54" s="14"/>
      <c r="P54" s="14"/>
      <c r="Q54" s="14"/>
      <c r="R54" s="14"/>
      <c r="S54" s="14"/>
      <c r="T54" s="16"/>
      <c r="U54" s="14"/>
      <c r="V54" s="14"/>
      <c r="W54" s="14"/>
      <c r="X54" s="14"/>
    </row>
    <row r="55" spans="2:24" x14ac:dyDescent="0.25">
      <c r="B55" s="17"/>
      <c r="C55" s="14"/>
      <c r="D55" s="14"/>
      <c r="E55" s="14"/>
      <c r="F55" s="18"/>
      <c r="G55" s="14"/>
      <c r="H55" s="14"/>
      <c r="I55" s="14"/>
      <c r="J55" s="14"/>
      <c r="K55" s="14"/>
      <c r="L55" s="14"/>
      <c r="M55" s="14"/>
      <c r="N55" s="35"/>
      <c r="O55" s="14"/>
      <c r="P55" s="14"/>
      <c r="Q55" s="14"/>
      <c r="R55" s="14"/>
      <c r="S55" s="14"/>
      <c r="T55" s="16"/>
      <c r="U55" s="14"/>
      <c r="V55" s="14"/>
      <c r="W55" s="14"/>
      <c r="X55" s="14"/>
    </row>
    <row r="56" spans="2:24" x14ac:dyDescent="0.25">
      <c r="B56" s="17"/>
      <c r="C56" s="14"/>
      <c r="D56" s="14"/>
      <c r="E56" s="14"/>
      <c r="F56" s="18"/>
      <c r="G56" s="14"/>
      <c r="H56" s="14"/>
      <c r="I56" s="14"/>
      <c r="J56" s="14"/>
      <c r="K56" s="14"/>
      <c r="L56" s="14"/>
      <c r="M56" s="14"/>
      <c r="N56" s="35"/>
      <c r="O56" s="14"/>
      <c r="P56" s="14"/>
      <c r="Q56" s="14"/>
      <c r="R56" s="14"/>
      <c r="S56" s="14"/>
      <c r="T56" s="16"/>
      <c r="U56" s="14"/>
      <c r="V56" s="14"/>
      <c r="W56" s="14"/>
      <c r="X56" s="14"/>
    </row>
    <row r="57" spans="2:24" x14ac:dyDescent="0.25">
      <c r="B57" s="17"/>
      <c r="C57" s="14"/>
      <c r="D57" s="14"/>
      <c r="E57" s="14"/>
      <c r="F57" s="18"/>
      <c r="G57" s="14"/>
      <c r="H57" s="14"/>
      <c r="I57" s="14"/>
      <c r="J57" s="14"/>
      <c r="K57" s="14"/>
      <c r="L57" s="14"/>
      <c r="M57" s="14"/>
      <c r="N57" s="35"/>
      <c r="O57" s="14"/>
      <c r="P57" s="14"/>
      <c r="Q57" s="14"/>
      <c r="R57" s="14"/>
      <c r="S57" s="14"/>
      <c r="T57" s="16"/>
      <c r="U57" s="14"/>
      <c r="V57" s="14"/>
      <c r="W57" s="14"/>
      <c r="X57" s="14"/>
    </row>
    <row r="58" spans="2:24" x14ac:dyDescent="0.25">
      <c r="B58" s="17"/>
      <c r="C58" s="14"/>
      <c r="D58" s="14"/>
      <c r="E58" s="14"/>
      <c r="F58" s="18"/>
      <c r="G58" s="14"/>
      <c r="H58" s="14"/>
      <c r="I58" s="14"/>
      <c r="J58" s="14"/>
      <c r="K58" s="14"/>
      <c r="L58" s="14"/>
      <c r="M58" s="14"/>
      <c r="N58" s="35"/>
      <c r="O58" s="14"/>
      <c r="P58" s="14"/>
      <c r="Q58" s="14"/>
      <c r="R58" s="14"/>
      <c r="S58" s="14"/>
      <c r="T58" s="16"/>
      <c r="U58" s="14"/>
      <c r="V58" s="14"/>
      <c r="W58" s="14"/>
      <c r="X58" s="14"/>
    </row>
    <row r="59" spans="2:24" x14ac:dyDescent="0.25">
      <c r="B59" s="17"/>
      <c r="C59" s="14"/>
      <c r="D59" s="14"/>
      <c r="E59" s="14"/>
      <c r="F59" s="18"/>
      <c r="G59" s="14"/>
      <c r="H59" s="14"/>
      <c r="I59" s="14"/>
      <c r="J59" s="14"/>
      <c r="K59" s="14"/>
      <c r="L59" s="14"/>
      <c r="M59" s="14"/>
      <c r="N59" s="35"/>
      <c r="O59" s="14"/>
      <c r="P59" s="14"/>
      <c r="Q59" s="14"/>
      <c r="R59" s="14"/>
      <c r="S59" s="14"/>
      <c r="T59" s="16"/>
      <c r="U59" s="14"/>
      <c r="V59" s="14"/>
      <c r="W59" s="14"/>
      <c r="X59" s="14"/>
    </row>
    <row r="60" spans="2:24" x14ac:dyDescent="0.25">
      <c r="B60" s="17"/>
      <c r="C60" s="14"/>
      <c r="D60" s="14"/>
      <c r="E60" s="14"/>
      <c r="F60" s="18"/>
      <c r="G60" s="14"/>
      <c r="H60" s="14"/>
      <c r="I60" s="14"/>
      <c r="J60" s="14"/>
      <c r="K60" s="14"/>
      <c r="L60" s="14"/>
      <c r="M60" s="14"/>
      <c r="N60" s="35"/>
      <c r="O60" s="14"/>
      <c r="P60" s="14"/>
      <c r="Q60" s="14"/>
      <c r="R60" s="14"/>
      <c r="S60" s="14"/>
      <c r="T60" s="16"/>
      <c r="U60" s="14"/>
      <c r="V60" s="14"/>
      <c r="W60" s="14"/>
      <c r="X60" s="14"/>
    </row>
    <row r="61" spans="2:24" x14ac:dyDescent="0.25">
      <c r="B61" s="17"/>
      <c r="C61" s="14"/>
      <c r="D61" s="14"/>
      <c r="E61" s="14"/>
      <c r="F61" s="18"/>
      <c r="G61" s="14"/>
      <c r="H61" s="14"/>
      <c r="I61" s="14"/>
      <c r="J61" s="14"/>
      <c r="K61" s="14"/>
      <c r="L61" s="14"/>
      <c r="M61" s="14"/>
      <c r="N61" s="35"/>
      <c r="O61" s="14"/>
      <c r="P61" s="14"/>
      <c r="Q61" s="14"/>
      <c r="R61" s="14"/>
      <c r="S61" s="14"/>
      <c r="T61" s="16"/>
      <c r="U61" s="14"/>
      <c r="V61" s="14"/>
      <c r="W61" s="14"/>
      <c r="X61" s="14"/>
    </row>
    <row r="62" spans="2:24" x14ac:dyDescent="0.25">
      <c r="B62" s="17"/>
      <c r="C62" s="14"/>
      <c r="D62" s="14"/>
      <c r="E62" s="14"/>
      <c r="F62" s="18"/>
      <c r="G62" s="14"/>
      <c r="H62" s="14"/>
      <c r="I62" s="14"/>
      <c r="J62" s="14"/>
      <c r="K62" s="14"/>
      <c r="L62" s="14"/>
      <c r="M62" s="14"/>
      <c r="N62" s="35"/>
      <c r="O62" s="14"/>
      <c r="P62" s="14"/>
      <c r="Q62" s="14"/>
      <c r="R62" s="14"/>
      <c r="S62" s="14"/>
      <c r="T62" s="16"/>
      <c r="U62" s="14"/>
      <c r="V62" s="14"/>
      <c r="W62" s="14"/>
      <c r="X62" s="14"/>
    </row>
    <row r="63" spans="2:24" x14ac:dyDescent="0.25">
      <c r="B63" s="17"/>
      <c r="C63" s="14"/>
      <c r="D63" s="14"/>
      <c r="E63" s="14"/>
      <c r="F63" s="18"/>
      <c r="G63" s="14"/>
      <c r="H63" s="14"/>
      <c r="I63" s="14"/>
      <c r="J63" s="14"/>
      <c r="K63" s="14"/>
      <c r="L63" s="14"/>
      <c r="M63" s="14"/>
      <c r="N63" s="35"/>
      <c r="O63" s="14"/>
      <c r="P63" s="14"/>
      <c r="Q63" s="14"/>
      <c r="R63" s="14"/>
      <c r="S63" s="14"/>
      <c r="T63" s="16"/>
      <c r="U63" s="14"/>
      <c r="V63" s="14"/>
      <c r="W63" s="14"/>
      <c r="X63" s="14"/>
    </row>
    <row r="64" spans="2:24" x14ac:dyDescent="0.25">
      <c r="B64" s="17"/>
      <c r="C64" s="14"/>
      <c r="D64" s="14"/>
      <c r="E64" s="14"/>
      <c r="F64" s="18"/>
      <c r="G64" s="14"/>
      <c r="H64" s="14"/>
      <c r="I64" s="14"/>
      <c r="J64" s="14"/>
      <c r="K64" s="14"/>
      <c r="L64" s="14"/>
      <c r="M64" s="14"/>
      <c r="N64" s="35"/>
      <c r="O64" s="14"/>
      <c r="P64" s="14"/>
      <c r="Q64" s="14"/>
      <c r="R64" s="14"/>
      <c r="S64" s="14"/>
      <c r="T64" s="16"/>
      <c r="U64" s="14"/>
      <c r="V64" s="14"/>
      <c r="W64" s="14"/>
      <c r="X64" s="14"/>
    </row>
    <row r="65" spans="2:24" x14ac:dyDescent="0.25">
      <c r="B65" s="17"/>
      <c r="C65" s="14"/>
      <c r="D65" s="14"/>
      <c r="E65" s="14"/>
      <c r="F65" s="18"/>
      <c r="G65" s="14"/>
      <c r="H65" s="14"/>
      <c r="I65" s="14"/>
      <c r="J65" s="14"/>
      <c r="K65" s="14"/>
      <c r="L65" s="14"/>
      <c r="M65" s="14"/>
      <c r="N65" s="35"/>
      <c r="O65" s="14"/>
      <c r="P65" s="14"/>
      <c r="Q65" s="14"/>
      <c r="R65" s="14"/>
      <c r="S65" s="14"/>
      <c r="T65" s="16"/>
      <c r="U65" s="14"/>
      <c r="V65" s="14"/>
      <c r="W65" s="14"/>
      <c r="X65" s="14"/>
    </row>
    <row r="66" spans="2:24" ht="27.75" customHeight="1" x14ac:dyDescent="0.25"/>
  </sheetData>
  <dataValidations count="4">
    <dataValidation type="list" errorStyle="information" allowBlank="1" showInputMessage="1" showErrorMessage="1" sqref="F2:F65" xr:uid="{D1E1BF5A-5A46-4884-95C8-407124BDAFD7}">
      <formula1>"K, 01, 02, 03, 04, 05, 06, 07, 08, 09, 10, 11, 12, UG, UGS"</formula1>
    </dataValidation>
    <dataValidation type="list" allowBlank="1" showInputMessage="1" showErrorMessage="1" sqref="W2:W65" xr:uid="{407D4727-FD17-4E1E-A0B0-5B9F65B5CED7}">
      <formula1>"Add, Remove"</formula1>
    </dataValidation>
    <dataValidation type="list" allowBlank="1" showErrorMessage="1" prompt="Y = Yes_x000a_N = No" sqref="T2:T65" xr:uid="{6477AC1D-7D63-4CDD-97AB-C3F23B1F9CB9}">
      <formula1>"Y,N,y,n"</formula1>
    </dataValidation>
    <dataValidation type="list" allowBlank="1" showInputMessage="1" showErrorMessage="1" sqref="U2:U65" xr:uid="{4D41D1D0-B924-4952-BC13-9E63187C3BCB}">
      <formula1>"E (Fleetwood/Eldorado),F (Grandview/Lime Kiln),G (Hempstead),J (Margetts/Elmwood),L/Z (Summit Park)"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B2D7A1593F8447AC208196C8787DC0" ma:contentTypeVersion="15" ma:contentTypeDescription="Create a new document." ma:contentTypeScope="" ma:versionID="93f7a96aac18814da5df1d6992c9c041">
  <xsd:schema xmlns:xsd="http://www.w3.org/2001/XMLSchema" xmlns:xs="http://www.w3.org/2001/XMLSchema" xmlns:p="http://schemas.microsoft.com/office/2006/metadata/properties" xmlns:ns2="f6e9ed06-d6c7-4b04-bc62-863122a5839e" xmlns:ns3="d906552c-8304-4ab3-b5f6-2f9ce3d42c4d" targetNamespace="http://schemas.microsoft.com/office/2006/metadata/properties" ma:root="true" ma:fieldsID="afbdc7679d5fcc2fc00b067ab60c024e" ns2:_="" ns3:_="">
    <xsd:import namespace="f6e9ed06-d6c7-4b04-bc62-863122a5839e"/>
    <xsd:import namespace="d906552c-8304-4ab3-b5f6-2f9ce3d42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9ed06-d6c7-4b04-bc62-863122a583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8425711-4ee5-49f8-a024-b6dbffec8e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6552c-8304-4ab3-b5f6-2f9ce3d42c4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79b6bd-3d94-4a38-98bb-52c1afc95c8c}" ma:internalName="TaxCatchAll" ma:showField="CatchAllData" ma:web="d906552c-8304-4ab3-b5f6-2f9ce3d42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e9ed06-d6c7-4b04-bc62-863122a5839e">
      <Terms xmlns="http://schemas.microsoft.com/office/infopath/2007/PartnerControls"/>
    </lcf76f155ced4ddcb4097134ff3c332f>
    <TaxCatchAll xmlns="d906552c-8304-4ab3-b5f6-2f9ce3d42c4d" xsi:nil="true"/>
  </documentManagement>
</p:properties>
</file>

<file path=customXml/itemProps1.xml><?xml version="1.0" encoding="utf-8"?>
<ds:datastoreItem xmlns:ds="http://schemas.openxmlformats.org/officeDocument/2006/customXml" ds:itemID="{1A1F6F46-3F3E-41F1-B384-943DB34F9F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56AFE0-E891-4EAB-8E54-1C1C5CD66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9ed06-d6c7-4b04-bc62-863122a5839e"/>
    <ds:schemaRef ds:uri="d906552c-8304-4ab3-b5f6-2f9ce3d42c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02B6F-B330-486C-BAD5-C8906C69C1AA}">
  <ds:schemaRefs>
    <ds:schemaRef ds:uri="http://schemas.microsoft.com/office/2006/metadata/properties"/>
    <ds:schemaRef ds:uri="http://schemas.microsoft.com/office/infopath/2007/PartnerControls"/>
    <ds:schemaRef ds:uri="f6e9ed06-d6c7-4b04-bc62-863122a5839e"/>
    <ds:schemaRef ds:uri="d906552c-8304-4ab3-b5f6-2f9ce3d42c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Eligibility</vt:lpstr>
      <vt:lpstr>Enrollment Summary</vt:lpstr>
      <vt:lpstr>Student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Vaughan</dc:creator>
  <cp:lastModifiedBy>Renee Vaughan</cp:lastModifiedBy>
  <dcterms:created xsi:type="dcterms:W3CDTF">2015-06-05T18:17:20Z</dcterms:created>
  <dcterms:modified xsi:type="dcterms:W3CDTF">2026-04-28T20:16:59Z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0x01010093B2D7A1593F8447AC208196C8787DC0</vt:lpwstr>
  </property>
  <property fmtid="{D5CDD505-2E9C-101B-9397-08002B2CF9AE}" pid="3" name="MediaServiceImageTags">
    <vt:lpwstr/>
  </property>
</Properties>
</file>