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Website\"/>
    </mc:Choice>
  </mc:AlternateContent>
  <xr:revisionPtr revIDLastSave="0" documentId="13_ncr:1_{8CBA117C-4B04-44C4-95B5-52009C22E96F}" xr6:coauthVersionLast="47" xr6:coauthVersionMax="47" xr10:uidLastSave="{00000000-0000-0000-0000-000000000000}"/>
  <bookViews>
    <workbookView xWindow="28680" yWindow="-1710" windowWidth="29040" windowHeight="17640" tabRatio="749" xr2:uid="{00000000-000D-0000-FFFF-FFFF00000000}"/>
  </bookViews>
  <sheets>
    <sheet name="IVB" sheetId="19" r:id="rId1"/>
  </sheets>
  <definedNames>
    <definedName name="_xlnm._FilterDatabase" localSheetId="0" hidden="1">IVB!$A$7:$O$1211</definedName>
    <definedName name="_xlnm.Print_Area" localSheetId="0">IVB!$C$5:$O$1250</definedName>
    <definedName name="_xlnm.Print_Titles" localSheetId="0">IVB!$4:$7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79" i="19" l="1"/>
  <c r="B1079" i="19"/>
  <c r="A1079" i="19"/>
  <c r="C1073" i="19"/>
  <c r="B1073" i="19"/>
  <c r="A1073" i="19"/>
  <c r="C1067" i="19"/>
  <c r="B1067" i="19"/>
  <c r="A1067" i="19"/>
  <c r="C1061" i="19"/>
  <c r="B1061" i="19"/>
  <c r="A1061" i="19"/>
  <c r="C1055" i="19"/>
  <c r="B1055" i="19"/>
  <c r="A1055" i="19"/>
  <c r="C1049" i="19"/>
  <c r="B1049" i="19"/>
  <c r="A1049" i="19"/>
  <c r="C1043" i="19"/>
  <c r="B1043" i="19"/>
  <c r="A1043" i="19"/>
  <c r="C1037" i="19"/>
  <c r="B1037" i="19"/>
  <c r="A1037" i="19"/>
  <c r="C1031" i="19"/>
  <c r="B1031" i="19"/>
  <c r="A1031" i="19"/>
  <c r="C1025" i="19"/>
  <c r="B1025" i="19"/>
  <c r="A1025" i="19"/>
  <c r="C1019" i="19"/>
  <c r="B1019" i="19"/>
  <c r="A1019" i="19"/>
  <c r="C1013" i="19"/>
  <c r="B1013" i="19"/>
  <c r="A1013" i="19"/>
  <c r="C1007" i="19"/>
  <c r="B1007" i="19"/>
  <c r="A1007" i="19"/>
  <c r="C1001" i="19"/>
  <c r="B1001" i="19"/>
  <c r="A1001" i="19"/>
  <c r="C995" i="19"/>
  <c r="B995" i="19"/>
  <c r="A995" i="19"/>
  <c r="C989" i="19"/>
  <c r="B989" i="19"/>
  <c r="A989" i="19"/>
  <c r="C983" i="19"/>
  <c r="B983" i="19"/>
  <c r="A983" i="19"/>
  <c r="C977" i="19"/>
  <c r="B977" i="19"/>
  <c r="A977" i="19"/>
  <c r="C971" i="19"/>
  <c r="B971" i="19"/>
  <c r="A971" i="19"/>
  <c r="C965" i="19"/>
  <c r="B965" i="19"/>
  <c r="A965" i="19"/>
  <c r="C959" i="19"/>
  <c r="B959" i="19"/>
  <c r="A959" i="19"/>
  <c r="C953" i="19"/>
  <c r="B953" i="19"/>
  <c r="A953" i="19"/>
  <c r="C947" i="19"/>
  <c r="B947" i="19"/>
  <c r="A947" i="19"/>
  <c r="C941" i="19"/>
  <c r="B941" i="19"/>
  <c r="A941" i="19"/>
  <c r="C935" i="19"/>
  <c r="B935" i="19"/>
  <c r="A935" i="19"/>
  <c r="C929" i="19"/>
  <c r="B929" i="19"/>
  <c r="A929" i="19"/>
  <c r="C923" i="19"/>
  <c r="B923" i="19"/>
  <c r="A923" i="19"/>
  <c r="C917" i="19"/>
  <c r="B917" i="19"/>
  <c r="A917" i="19"/>
  <c r="C911" i="19"/>
  <c r="B911" i="19"/>
  <c r="A911" i="19"/>
  <c r="C905" i="19"/>
  <c r="B905" i="19"/>
  <c r="A905" i="19"/>
  <c r="C899" i="19"/>
  <c r="B899" i="19"/>
  <c r="A899" i="19"/>
  <c r="C893" i="19"/>
  <c r="B893" i="19"/>
  <c r="A893" i="19"/>
  <c r="C887" i="19"/>
  <c r="B887" i="19"/>
  <c r="A887" i="19"/>
  <c r="C881" i="19"/>
  <c r="B881" i="19"/>
  <c r="A881" i="19"/>
  <c r="C875" i="19"/>
  <c r="B875" i="19"/>
  <c r="A875" i="19"/>
  <c r="C869" i="19"/>
  <c r="B869" i="19"/>
  <c r="A869" i="19"/>
  <c r="C863" i="19"/>
  <c r="B863" i="19"/>
  <c r="A863" i="19"/>
  <c r="C857" i="19"/>
  <c r="B857" i="19"/>
  <c r="A857" i="19"/>
  <c r="C851" i="19"/>
  <c r="B851" i="19"/>
  <c r="A851" i="19"/>
  <c r="C845" i="19"/>
  <c r="B845" i="19"/>
  <c r="A845" i="19"/>
  <c r="C839" i="19"/>
  <c r="B839" i="19"/>
  <c r="A839" i="19"/>
  <c r="C833" i="19"/>
  <c r="B833" i="19"/>
  <c r="A833" i="19"/>
  <c r="C827" i="19"/>
  <c r="B827" i="19"/>
  <c r="A827" i="19"/>
  <c r="C821" i="19"/>
  <c r="B821" i="19"/>
  <c r="A821" i="19"/>
  <c r="C815" i="19"/>
  <c r="B815" i="19"/>
  <c r="A815" i="19"/>
  <c r="C809" i="19"/>
  <c r="B809" i="19"/>
  <c r="A809" i="19"/>
  <c r="C803" i="19"/>
  <c r="B803" i="19"/>
  <c r="A803" i="19"/>
  <c r="C797" i="19"/>
  <c r="B797" i="19"/>
  <c r="A797" i="19"/>
  <c r="C791" i="19"/>
  <c r="B791" i="19"/>
  <c r="A791" i="19"/>
  <c r="C785" i="19"/>
  <c r="B785" i="19"/>
  <c r="A785" i="19"/>
  <c r="C779" i="19"/>
  <c r="B779" i="19"/>
  <c r="A779" i="19"/>
  <c r="C773" i="19"/>
  <c r="B773" i="19"/>
  <c r="A773" i="19"/>
  <c r="C767" i="19"/>
  <c r="B767" i="19"/>
  <c r="A767" i="19"/>
  <c r="C761" i="19"/>
  <c r="B761" i="19"/>
  <c r="A761" i="19"/>
  <c r="C755" i="19"/>
  <c r="B755" i="19"/>
  <c r="A755" i="19"/>
  <c r="C749" i="19"/>
  <c r="B749" i="19"/>
  <c r="A749" i="19"/>
  <c r="C743" i="19"/>
  <c r="B743" i="19"/>
  <c r="A743" i="19"/>
  <c r="C737" i="19"/>
  <c r="B737" i="19"/>
  <c r="A737" i="19"/>
  <c r="C731" i="19"/>
  <c r="B731" i="19"/>
  <c r="A731" i="19"/>
  <c r="C725" i="19"/>
  <c r="B725" i="19"/>
  <c r="A725" i="19"/>
  <c r="C719" i="19"/>
  <c r="B719" i="19"/>
  <c r="A719" i="19"/>
  <c r="C713" i="19"/>
  <c r="B713" i="19"/>
  <c r="A713" i="19"/>
  <c r="C707" i="19"/>
  <c r="B707" i="19"/>
  <c r="A707" i="19"/>
  <c r="C701" i="19"/>
  <c r="B701" i="19"/>
  <c r="A701" i="19"/>
  <c r="C695" i="19"/>
  <c r="B695" i="19"/>
  <c r="A695" i="19"/>
  <c r="C689" i="19"/>
  <c r="B689" i="19"/>
  <c r="A689" i="19"/>
  <c r="C683" i="19"/>
  <c r="B683" i="19"/>
  <c r="A683" i="19"/>
  <c r="C677" i="19"/>
  <c r="B677" i="19"/>
  <c r="A677" i="19"/>
  <c r="C671" i="19"/>
  <c r="B671" i="19"/>
  <c r="A671" i="19"/>
  <c r="C665" i="19"/>
  <c r="B665" i="19"/>
  <c r="A665" i="19"/>
  <c r="C659" i="19"/>
  <c r="B659" i="19"/>
  <c r="A659" i="19"/>
  <c r="C653" i="19"/>
  <c r="B653" i="19"/>
  <c r="A653" i="19"/>
  <c r="C647" i="19"/>
  <c r="B647" i="19"/>
  <c r="A647" i="19"/>
  <c r="C641" i="19"/>
  <c r="B641" i="19"/>
  <c r="A641" i="19"/>
  <c r="C635" i="19"/>
  <c r="B635" i="19"/>
  <c r="A635" i="19"/>
  <c r="C629" i="19"/>
  <c r="B629" i="19"/>
  <c r="A629" i="19"/>
  <c r="C623" i="19"/>
  <c r="B623" i="19"/>
  <c r="A623" i="19"/>
  <c r="C617" i="19"/>
  <c r="B617" i="19"/>
  <c r="A617" i="19"/>
  <c r="C611" i="19"/>
  <c r="B611" i="19"/>
  <c r="A611" i="19"/>
  <c r="C605" i="19"/>
  <c r="B605" i="19"/>
  <c r="A605" i="19"/>
  <c r="C599" i="19"/>
  <c r="B599" i="19"/>
  <c r="A599" i="19"/>
  <c r="C593" i="19"/>
  <c r="B593" i="19"/>
  <c r="A593" i="19"/>
  <c r="C587" i="19"/>
  <c r="B587" i="19"/>
  <c r="A587" i="19"/>
  <c r="C581" i="19"/>
  <c r="B581" i="19"/>
  <c r="A581" i="19"/>
  <c r="C575" i="19"/>
  <c r="B575" i="19"/>
  <c r="A575" i="19"/>
  <c r="C569" i="19"/>
  <c r="B569" i="19"/>
  <c r="A569" i="19"/>
  <c r="C563" i="19"/>
  <c r="B563" i="19"/>
  <c r="A563" i="19"/>
  <c r="C557" i="19"/>
  <c r="B557" i="19"/>
  <c r="A557" i="19"/>
  <c r="C551" i="19"/>
  <c r="B551" i="19"/>
  <c r="A551" i="19"/>
  <c r="C545" i="19"/>
  <c r="B545" i="19"/>
  <c r="A545" i="19"/>
  <c r="C539" i="19"/>
  <c r="B539" i="19"/>
  <c r="A539" i="19"/>
  <c r="C533" i="19"/>
  <c r="B533" i="19"/>
  <c r="A533" i="19"/>
  <c r="C527" i="19"/>
  <c r="B527" i="19"/>
  <c r="A527" i="19"/>
  <c r="C521" i="19"/>
  <c r="B521" i="19"/>
  <c r="A521" i="19"/>
  <c r="C515" i="19"/>
  <c r="B515" i="19"/>
  <c r="A515" i="19"/>
  <c r="C509" i="19"/>
  <c r="B509" i="19"/>
  <c r="A509" i="19"/>
  <c r="C503" i="19"/>
  <c r="B503" i="19"/>
  <c r="A503" i="19"/>
  <c r="C497" i="19"/>
  <c r="B497" i="19"/>
  <c r="A497" i="19"/>
  <c r="C491" i="19"/>
  <c r="B491" i="19"/>
  <c r="A491" i="19"/>
  <c r="C485" i="19"/>
  <c r="B485" i="19"/>
  <c r="A485" i="19"/>
  <c r="C479" i="19"/>
  <c r="B479" i="19"/>
  <c r="A479" i="19"/>
  <c r="C473" i="19"/>
  <c r="B473" i="19"/>
  <c r="A473" i="19"/>
  <c r="C467" i="19"/>
  <c r="B467" i="19"/>
  <c r="A467" i="19"/>
  <c r="C461" i="19"/>
  <c r="B461" i="19"/>
  <c r="A461" i="19"/>
  <c r="C455" i="19"/>
  <c r="B455" i="19"/>
  <c r="A455" i="19"/>
  <c r="C449" i="19"/>
  <c r="B449" i="19"/>
  <c r="A449" i="19"/>
  <c r="C443" i="19"/>
  <c r="B443" i="19"/>
  <c r="A443" i="19"/>
  <c r="C437" i="19"/>
  <c r="B437" i="19"/>
  <c r="A437" i="19"/>
  <c r="C431" i="19"/>
  <c r="B431" i="19"/>
  <c r="A431" i="19"/>
  <c r="C425" i="19"/>
  <c r="B425" i="19"/>
  <c r="A425" i="19"/>
  <c r="C419" i="19"/>
  <c r="B419" i="19"/>
  <c r="A419" i="19"/>
  <c r="C413" i="19"/>
  <c r="B413" i="19"/>
  <c r="A413" i="19"/>
  <c r="C407" i="19"/>
  <c r="B407" i="19"/>
  <c r="A407" i="19"/>
  <c r="C401" i="19"/>
  <c r="B401" i="19"/>
  <c r="A401" i="19"/>
  <c r="C395" i="19"/>
  <c r="B395" i="19"/>
  <c r="A395" i="19"/>
  <c r="C389" i="19"/>
  <c r="B389" i="19"/>
  <c r="A389" i="19"/>
  <c r="C383" i="19"/>
  <c r="B383" i="19"/>
  <c r="A383" i="19"/>
  <c r="C377" i="19"/>
  <c r="B377" i="19"/>
  <c r="A377" i="19"/>
  <c r="C371" i="19"/>
  <c r="B371" i="19"/>
  <c r="A371" i="19"/>
  <c r="C365" i="19"/>
  <c r="B365" i="19"/>
  <c r="A365" i="19"/>
  <c r="C359" i="19"/>
  <c r="B359" i="19"/>
  <c r="A359" i="19"/>
  <c r="C353" i="19"/>
  <c r="B353" i="19"/>
  <c r="A353" i="19"/>
  <c r="C347" i="19"/>
  <c r="B347" i="19"/>
  <c r="A347" i="19"/>
  <c r="C341" i="19"/>
  <c r="B341" i="19"/>
  <c r="A341" i="19"/>
  <c r="C335" i="19"/>
  <c r="B335" i="19"/>
  <c r="A335" i="19"/>
  <c r="C329" i="19"/>
  <c r="B329" i="19"/>
  <c r="A329" i="19"/>
  <c r="C323" i="19"/>
  <c r="B323" i="19"/>
  <c r="A323" i="19"/>
  <c r="C317" i="19"/>
  <c r="B317" i="19"/>
  <c r="A317" i="19"/>
  <c r="C311" i="19"/>
  <c r="B311" i="19"/>
  <c r="A311" i="19"/>
  <c r="C305" i="19"/>
  <c r="B305" i="19"/>
  <c r="A305" i="19"/>
  <c r="C299" i="19"/>
  <c r="B299" i="19"/>
  <c r="A299" i="19"/>
  <c r="C293" i="19"/>
  <c r="B293" i="19"/>
  <c r="A293" i="19"/>
  <c r="C287" i="19"/>
  <c r="B287" i="19"/>
  <c r="A287" i="19"/>
  <c r="C281" i="19"/>
  <c r="B281" i="19"/>
  <c r="A281" i="19"/>
  <c r="C275" i="19"/>
  <c r="B275" i="19"/>
  <c r="A275" i="19"/>
  <c r="C269" i="19"/>
  <c r="B269" i="19"/>
  <c r="A269" i="19"/>
  <c r="C263" i="19"/>
  <c r="B263" i="19"/>
  <c r="A263" i="19"/>
  <c r="C257" i="19"/>
  <c r="B257" i="19"/>
  <c r="A257" i="19"/>
  <c r="C251" i="19"/>
  <c r="B251" i="19"/>
  <c r="A251" i="19"/>
  <c r="C245" i="19"/>
  <c r="B245" i="19"/>
  <c r="A245" i="19"/>
  <c r="C239" i="19"/>
  <c r="B239" i="19"/>
  <c r="A239" i="19"/>
  <c r="C233" i="19"/>
  <c r="B233" i="19"/>
  <c r="A233" i="19"/>
  <c r="C227" i="19"/>
  <c r="B227" i="19"/>
  <c r="A227" i="19"/>
  <c r="C221" i="19"/>
  <c r="B221" i="19"/>
  <c r="A221" i="19"/>
  <c r="C215" i="19"/>
  <c r="B215" i="19"/>
  <c r="A215" i="19"/>
  <c r="C209" i="19"/>
  <c r="B209" i="19"/>
  <c r="A209" i="19"/>
  <c r="C203" i="19"/>
  <c r="B203" i="19"/>
  <c r="A203" i="19"/>
  <c r="C197" i="19"/>
  <c r="B197" i="19"/>
  <c r="A197" i="19"/>
  <c r="C191" i="19"/>
  <c r="B191" i="19"/>
  <c r="A191" i="19"/>
  <c r="C185" i="19"/>
  <c r="B185" i="19"/>
  <c r="A185" i="19"/>
  <c r="C179" i="19"/>
  <c r="B179" i="19"/>
  <c r="A179" i="19"/>
  <c r="C173" i="19"/>
  <c r="B173" i="19"/>
  <c r="A173" i="19"/>
  <c r="C167" i="19"/>
  <c r="B167" i="19"/>
  <c r="A167" i="19"/>
  <c r="C161" i="19"/>
  <c r="B161" i="19"/>
  <c r="A161" i="19"/>
  <c r="C155" i="19"/>
  <c r="B155" i="19"/>
  <c r="A155" i="19"/>
  <c r="C149" i="19"/>
  <c r="B149" i="19"/>
  <c r="A149" i="19"/>
  <c r="C143" i="19"/>
  <c r="B143" i="19"/>
  <c r="A143" i="19"/>
  <c r="C137" i="19"/>
  <c r="B137" i="19"/>
  <c r="A137" i="19"/>
  <c r="C131" i="19"/>
  <c r="B131" i="19"/>
  <c r="A131" i="19"/>
  <c r="C125" i="19"/>
  <c r="B125" i="19"/>
  <c r="A125" i="19"/>
  <c r="C119" i="19"/>
  <c r="B119" i="19"/>
  <c r="A119" i="19"/>
  <c r="C113" i="19"/>
  <c r="B113" i="19"/>
  <c r="A113" i="19"/>
  <c r="C107" i="19"/>
  <c r="B107" i="19"/>
  <c r="A107" i="19"/>
  <c r="C101" i="19"/>
  <c r="B101" i="19"/>
  <c r="A101" i="19"/>
  <c r="C95" i="19"/>
  <c r="B95" i="19"/>
  <c r="A95" i="19"/>
  <c r="C89" i="19"/>
  <c r="B89" i="19"/>
  <c r="A89" i="19"/>
  <c r="C83" i="19"/>
  <c r="B83" i="19"/>
  <c r="A83" i="19"/>
  <c r="C77" i="19"/>
  <c r="B77" i="19"/>
  <c r="A77" i="19"/>
  <c r="C71" i="19"/>
  <c r="B71" i="19"/>
  <c r="A71" i="19"/>
  <c r="C65" i="19"/>
  <c r="B65" i="19"/>
  <c r="A65" i="19"/>
  <c r="C59" i="19"/>
  <c r="B59" i="19"/>
  <c r="A59" i="19"/>
  <c r="C53" i="19"/>
  <c r="B53" i="19"/>
  <c r="A53" i="19"/>
  <c r="C47" i="19"/>
  <c r="B47" i="19"/>
  <c r="A47" i="19"/>
  <c r="C41" i="19"/>
  <c r="B41" i="19"/>
  <c r="A41" i="19"/>
  <c r="C35" i="19"/>
  <c r="B35" i="19"/>
  <c r="A35" i="19"/>
  <c r="C29" i="19"/>
  <c r="B29" i="19"/>
  <c r="A29" i="19"/>
  <c r="C23" i="19"/>
  <c r="B23" i="19"/>
  <c r="A23" i="19"/>
  <c r="C17" i="19"/>
  <c r="B17" i="19"/>
  <c r="A17" i="19"/>
  <c r="C11" i="19"/>
  <c r="B11" i="19"/>
  <c r="A11" i="19"/>
  <c r="F1210" i="19" l="1"/>
  <c r="F1221" i="19" s="1"/>
  <c r="F1209" i="19" l="1"/>
  <c r="F1220" i="19" s="1"/>
  <c r="L1208" i="19" l="1"/>
  <c r="L1210" i="19" s="1"/>
  <c r="M1208" i="19"/>
  <c r="M1210" i="19" s="1"/>
  <c r="G1208" i="19"/>
  <c r="N1208" i="19"/>
  <c r="N1210" i="19" s="1"/>
  <c r="H1214" i="19"/>
  <c r="M1214" i="19"/>
  <c r="I1208" i="19"/>
  <c r="I1210" i="19" s="1"/>
  <c r="L1214" i="19"/>
  <c r="K1208" i="19"/>
  <c r="K1210" i="19" s="1"/>
  <c r="G1214" i="19"/>
  <c r="J1214" i="19"/>
  <c r="H1208" i="19"/>
  <c r="H1210" i="19" s="1"/>
  <c r="J1208" i="19"/>
  <c r="J1210" i="19" s="1"/>
  <c r="K1214" i="19"/>
  <c r="I1214" i="19"/>
  <c r="N1214" i="19"/>
  <c r="G1209" i="19" l="1"/>
  <c r="G1210" i="19"/>
  <c r="N1219" i="19"/>
  <c r="N1209" i="19"/>
  <c r="G1219" i="19"/>
  <c r="O1208" i="19"/>
  <c r="L1219" i="19"/>
  <c r="L1209" i="19"/>
  <c r="J1219" i="19"/>
  <c r="J1209" i="19"/>
  <c r="H1219" i="19"/>
  <c r="H1209" i="19"/>
  <c r="O1214" i="19"/>
  <c r="K1219" i="19"/>
  <c r="K1209" i="19"/>
  <c r="I1219" i="19"/>
  <c r="I1209" i="19"/>
  <c r="M1219" i="19"/>
  <c r="M1209" i="19"/>
  <c r="G1220" i="19" l="1"/>
  <c r="G1221" i="19"/>
  <c r="H1220" i="19"/>
  <c r="N1220" i="19"/>
  <c r="K1220" i="19"/>
  <c r="J1220" i="19"/>
  <c r="O1219" i="19"/>
  <c r="O1209" i="19"/>
  <c r="M1220" i="19"/>
  <c r="I1220" i="19"/>
  <c r="L1220" i="19"/>
  <c r="O1220" i="19" l="1"/>
</calcChain>
</file>

<file path=xl/sharedStrings.xml><?xml version="1.0" encoding="utf-8"?>
<sst xmlns="http://schemas.openxmlformats.org/spreadsheetml/2006/main" count="3826" uniqueCount="705">
  <si>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</si>
  <si>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</si>
  <si>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</si>
  <si>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</si>
  <si>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</si>
  <si>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</si>
  <si>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</si>
  <si>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</si>
  <si>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</si>
  <si>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</si>
  <si>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</si>
  <si>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</si>
  <si>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</si>
  <si>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</si>
  <si>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</si>
  <si>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</si>
  <si>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</si>
  <si>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</si>
  <si>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</si>
  <si>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</si>
  <si>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</si>
  <si>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</si>
  <si>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</si>
  <si>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</si>
  <si>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</si>
  <si>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</si>
  <si>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</si>
  <si>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</si>
  <si>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</si>
  <si>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</si>
  <si>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</si>
  <si>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</si>
  <si>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</si>
  <si>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</si>
  <si>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</si>
  <si>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</si>
  <si>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</si>
  <si>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</si>
  <si>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</si>
  <si>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</si>
  <si>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</si>
  <si>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</si>
  <si>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</si>
  <si>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</si>
  <si>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</si>
  <si>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</si>
  <si>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</si>
  <si>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</si>
  <si>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</si>
  <si>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</si>
  <si>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</si>
  <si>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</si>
  <si>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</si>
  <si>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</si>
  <si>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</si>
  <si>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</si>
  <si>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</si>
  <si>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</si>
  <si>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</si>
  <si>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</si>
  <si>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</si>
  <si>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</si>
  <si>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</si>
  <si>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</si>
  <si>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</si>
  <si>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</si>
  <si>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</si>
  <si>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</si>
  <si>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</si>
  <si>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</si>
  <si>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</si>
  <si>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</si>
  <si>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</si>
  <si>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</si>
  <si>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</si>
  <si>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</si>
  <si>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</si>
  <si>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</si>
  <si>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</si>
  <si>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</si>
  <si>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</si>
  <si>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</si>
  <si>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</si>
  <si>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</si>
  <si>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</si>
  <si>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</si>
  <si>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</si>
  <si>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</si>
  <si>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</si>
  <si>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</si>
  <si>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</si>
  <si>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</si>
  <si>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</si>
  <si>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</si>
  <si>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</si>
  <si>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</si>
  <si>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</si>
  <si>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</si>
  <si>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</si>
  <si>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</si>
  <si>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</si>
  <si>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</si>
  <si>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</si>
  <si>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</si>
  <si>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</si>
  <si>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</si>
  <si>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</si>
  <si>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</si>
  <si>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</si>
  <si>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</si>
  <si>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</si>
  <si>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</si>
  <si>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</si>
  <si>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</si>
  <si>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</si>
  <si>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</si>
  <si>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</si>
  <si>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</si>
  <si>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</si>
  <si>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</si>
  <si>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</si>
  <si>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</si>
  <si>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</si>
  <si>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</si>
  <si>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</si>
  <si>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</si>
  <si>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</si>
  <si>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</si>
  <si>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</si>
  <si>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</si>
  <si>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</si>
  <si>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</si>
  <si>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</si>
  <si>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</si>
  <si>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</si>
  <si>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</si>
  <si>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</si>
  <si>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</si>
  <si>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</si>
  <si>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</si>
  <si>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</si>
  <si>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</si>
  <si>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</si>
  <si>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</si>
  <si>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</si>
  <si>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</si>
  <si>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</si>
  <si>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</si>
  <si>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</si>
  <si>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</si>
  <si>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</si>
  <si>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</si>
  <si>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</si>
  <si>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</si>
  <si>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</si>
  <si>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</si>
  <si>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</si>
  <si>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</si>
  <si>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</si>
  <si>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</si>
  <si>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</si>
  <si>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</si>
  <si>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</si>
  <si>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</si>
  <si>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</si>
  <si>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</si>
  <si>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</si>
  <si>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</si>
  <si>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</si>
  <si>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</si>
  <si>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</si>
  <si>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</si>
  <si>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</si>
  <si>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</si>
  <si>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</si>
  <si>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</si>
  <si>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</si>
  <si>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</si>
  <si>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</si>
  <si>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</si>
  <si>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</si>
  <si>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</si>
  <si>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</si>
  <si>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</si>
  <si>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</si>
  <si>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</si>
  <si>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</si>
  <si>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</si>
  <si>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</si>
  <si>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</si>
  <si>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</si>
  <si>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</si>
  <si>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</si>
  <si>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</si>
  <si>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</si>
  <si>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</si>
  <si>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</si>
  <si>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</si>
  <si>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</si>
  <si>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</si>
  <si>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</si>
  <si>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</si>
  <si>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</si>
  <si>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</si>
  <si>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</si>
  <si>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</si>
  <si>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</si>
  <si>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</si>
  <si>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</si>
  <si>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</si>
  <si>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</si>
  <si>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</si>
  <si>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</si>
  <si>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</si>
  <si>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</si>
  <si>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</si>
  <si>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</si>
  <si>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</si>
  <si>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</si>
  <si>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</si>
  <si>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</si>
  <si>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</si>
  <si>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</si>
  <si>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</si>
  <si>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</si>
  <si>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</si>
  <si>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</si>
  <si>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</si>
  <si>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</si>
  <si>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</si>
  <si>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</si>
  <si>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</si>
  <si>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</si>
  <si>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</si>
  <si>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</si>
  <si>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</si>
  <si>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</si>
  <si>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</si>
  <si>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</si>
  <si>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</si>
  <si>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</si>
  <si>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</si>
  <si>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</si>
  <si>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</si>
  <si>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</si>
  <si>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</si>
  <si>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</si>
  <si>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</si>
  <si>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</si>
  <si>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</si>
  <si>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</si>
  <si>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</si>
  <si>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</si>
  <si>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</si>
  <si>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</si>
  <si>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</si>
  <si>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</si>
  <si>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</si>
  <si>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</si>
  <si>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</si>
  <si>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</si>
  <si>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</si>
  <si>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</si>
  <si>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</si>
  <si>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</si>
  <si>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</si>
  <si>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</si>
  <si>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</si>
  <si>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</si>
  <si>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</si>
  <si>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</si>
  <si>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</si>
  <si>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</si>
  <si>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</si>
  <si>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</si>
  <si>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</si>
  <si>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</si>
  <si>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</si>
  <si>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</si>
  <si>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</si>
  <si>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</si>
  <si>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</si>
  <si>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</si>
  <si>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</si>
  <si>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</si>
  <si>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</si>
  <si>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</si>
  <si>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</si>
  <si>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</si>
  <si>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</si>
  <si>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</si>
  <si>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</si>
  <si>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</si>
  <si>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</si>
  <si>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</si>
  <si>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</si>
  <si>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</si>
  <si>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</si>
  <si>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</si>
  <si>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</si>
  <si>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</si>
  <si>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</si>
  <si>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</si>
  <si>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</si>
  <si>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</si>
  <si>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</si>
  <si>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</si>
  <si>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</si>
  <si>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</si>
  <si>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</si>
  <si>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</si>
  <si>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</si>
  <si>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</si>
  <si>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</si>
  <si>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</si>
  <si>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</si>
  <si>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</si>
  <si>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</si>
  <si>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</si>
  <si>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</si>
  <si>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</si>
  <si>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</si>
  <si>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</si>
  <si>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</si>
  <si>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</si>
  <si>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</si>
  <si>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</si>
  <si>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</si>
  <si>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</si>
  <si>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</si>
  <si>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</si>
  <si>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</si>
  <si>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</si>
  <si>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</si>
  <si>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</si>
  <si>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</si>
  <si>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</si>
  <si>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</si>
  <si>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</si>
  <si>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</si>
  <si>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</si>
  <si>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</si>
  <si>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</si>
  <si>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</si>
  <si>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</si>
  <si>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</si>
  <si>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</si>
  <si>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</si>
  <si>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</si>
  <si>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</si>
  <si>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</si>
  <si>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</si>
  <si>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</si>
  <si>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</si>
  <si>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</si>
  <si>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</si>
  <si>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</si>
  <si>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</si>
  <si>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</si>
  <si>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</si>
  <si>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</si>
  <si>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</si>
  <si>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</si>
  <si>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</si>
  <si>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</si>
  <si>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</si>
  <si>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</si>
  <si>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</si>
  <si>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</si>
  <si>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</si>
  <si>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</si>
  <si>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</si>
  <si>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</si>
  <si>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</si>
  <si>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</si>
  <si>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</si>
  <si>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</si>
  <si>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</si>
  <si>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</si>
  <si>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</si>
  <si>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</si>
  <si>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</si>
  <si>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</si>
  <si>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</si>
  <si>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</si>
  <si>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</si>
  <si>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</si>
  <si>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</si>
  <si>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</si>
  <si>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</si>
  <si>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</si>
  <si>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</si>
  <si>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</si>
  <si>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</si>
  <si>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</si>
  <si>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</si>
  <si>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</si>
  <si>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</si>
  <si>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</si>
  <si>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</si>
  <si>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</si>
  <si>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</si>
  <si>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</si>
  <si>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</si>
  <si>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</si>
  <si>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</si>
  <si>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</si>
  <si>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</si>
  <si>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</si>
  <si>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</si>
  <si>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</si>
  <si>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</si>
  <si>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</si>
  <si>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</si>
  <si>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</si>
  <si>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</si>
  <si>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</si>
  <si>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</si>
  <si>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</si>
  <si>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</si>
  <si>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</si>
  <si>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</si>
  <si>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</si>
  <si>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</si>
  <si>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</si>
  <si>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</si>
  <si>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</si>
  <si>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</si>
  <si>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</si>
  <si>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</si>
  <si>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</si>
  <si>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</si>
  <si>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</si>
  <si>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</si>
  <si>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</si>
  <si>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</si>
  <si>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</si>
  <si>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</si>
  <si>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</si>
  <si>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</si>
  <si>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</si>
  <si>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</si>
  <si>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</si>
  <si>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</si>
  <si>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</si>
  <si>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</si>
  <si>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</si>
  <si>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</si>
  <si>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</si>
  <si>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</si>
  <si>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</si>
  <si>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</si>
  <si>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</si>
  <si>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</si>
  <si>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</si>
  <si>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</si>
  <si>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</si>
  <si>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</si>
  <si>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</si>
  <si>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</si>
  <si>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</si>
  <si>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</si>
  <si>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Transportation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</si>
  <si>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</si>
  <si>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</si>
  <si>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</si>
  <si>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</si>
  <si>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</si>
  <si>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</si>
  <si>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</si>
  <si>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</si>
  <si>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</si>
  <si>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</si>
  <si>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</si>
  <si>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</si>
  <si>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</si>
  <si>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</si>
  <si>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</si>
  <si>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</si>
  <si>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</si>
  <si>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</si>
  <si>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</si>
  <si>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</si>
  <si>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</si>
  <si>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</si>
  <si>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</si>
  <si>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</si>
  <si>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</si>
  <si>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</si>
  <si>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</si>
  <si>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</si>
  <si>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</si>
  <si>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</si>
  <si>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</si>
  <si>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</si>
  <si>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</si>
  <si>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</si>
  <si>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</si>
  <si>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</si>
  <si>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</si>
  <si>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</si>
  <si>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</si>
  <si>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</si>
  <si>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</si>
  <si>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</si>
  <si>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</si>
  <si>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</si>
  <si>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</si>
  <si>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</si>
  <si>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</si>
  <si>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</si>
  <si>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</si>
  <si>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</si>
  <si>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</si>
  <si>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</si>
  <si>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</si>
  <si>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</si>
  <si>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</si>
  <si>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</si>
  <si>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</si>
  <si>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</si>
  <si>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</si>
  <si>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</si>
  <si>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</si>
  <si>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</si>
  <si>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</si>
  <si>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</si>
  <si>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</si>
  <si>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</si>
  <si>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</si>
  <si>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</si>
  <si>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</si>
  <si>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</si>
  <si>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</si>
  <si>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</si>
  <si>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</si>
  <si>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</si>
  <si>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</si>
  <si>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</si>
  <si>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</si>
  <si>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</si>
  <si>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</si>
  <si>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</si>
  <si>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</si>
  <si>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</si>
  <si>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</si>
  <si>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</si>
  <si>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</si>
  <si>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</si>
  <si>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</si>
  <si>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</si>
  <si>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</si>
  <si>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</si>
  <si>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</si>
  <si>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</si>
  <si>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</si>
  <si>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</si>
  <si>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</si>
  <si>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</si>
  <si>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</si>
  <si>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</si>
  <si>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</si>
  <si>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</si>
  <si>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</si>
  <si>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</si>
  <si>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</si>
  <si>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</si>
  <si>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</si>
  <si>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</si>
  <si>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</si>
  <si>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</si>
  <si>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</si>
  <si>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</si>
  <si>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</si>
  <si>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</si>
  <si>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</si>
  <si>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</si>
  <si>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</si>
  <si>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</si>
  <si>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</si>
  <si>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</si>
  <si>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</si>
  <si>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</si>
  <si>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</si>
  <si>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</si>
  <si>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</si>
  <si>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</si>
  <si>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</si>
  <si>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</si>
  <si>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</si>
  <si>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</si>
  <si>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</si>
  <si>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</si>
  <si>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</si>
  <si>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</si>
  <si>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</si>
  <si>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</si>
  <si>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</si>
  <si>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</si>
  <si>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</si>
  <si>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</si>
  <si>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</si>
  <si>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</si>
  <si>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</si>
  <si>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</si>
  <si>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</si>
  <si>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</si>
  <si>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</si>
  <si>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</si>
  <si>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</si>
  <si>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</si>
  <si>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</si>
  <si>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</si>
  <si>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</si>
  <si>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</si>
  <si>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</si>
  <si>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</si>
  <si>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</si>
  <si>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</si>
  <si>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</si>
  <si>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</si>
  <si>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</si>
  <si>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</si>
  <si>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</si>
  <si>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</si>
  <si>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</si>
  <si>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</si>
  <si>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</si>
  <si>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</si>
  <si>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</si>
  <si>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</si>
  <si>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</si>
  <si>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</si>
  <si>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</si>
  <si>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</si>
  <si>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</si>
  <si>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</si>
  <si>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</si>
  <si>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</si>
  <si>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</si>
  <si>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</si>
  <si>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</si>
  <si>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</si>
  <si>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</si>
  <si>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</si>
  <si>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</si>
  <si>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</si>
  <si>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</si>
  <si>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</si>
  <si>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</si>
  <si>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</si>
  <si>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</si>
  <si>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</si>
  <si>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</si>
  <si>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</si>
  <si>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</si>
  <si>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</si>
  <si>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</si>
  <si>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</si>
  <si>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</si>
  <si>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</si>
  <si>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</si>
  <si>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</si>
  <si>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Instructional</t>
  </si>
  <si>
    <t>Services</t>
  </si>
  <si>
    <t>General</t>
  </si>
  <si>
    <t>School</t>
  </si>
  <si>
    <t>Operations &amp;</t>
  </si>
  <si>
    <t>Pupil</t>
  </si>
  <si>
    <t>Food</t>
  </si>
  <si>
    <t>Pupils</t>
  </si>
  <si>
    <t>Staff</t>
  </si>
  <si>
    <t>Administration</t>
  </si>
  <si>
    <t>Maintenance</t>
  </si>
  <si>
    <t>Support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</si>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</sst>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9">
    <xf numFmtId="0" fontId="0" fillId="0" borderId="0" xfId="0"/>
    <xf numFmtId="164" fontId="5" fillId="0" borderId="0" xfId="3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0" fontId="6" fillId="0" borderId="0" xfId="0" applyFont="1"/>
    <xf numFmtId="0" fontId="6" fillId="0" borderId="0" xfId="1" applyFont="1"/>
    <xf numFmtId="37" fontId="5" fillId="0" borderId="0" xfId="1" applyNumberFormat="1" applyFont="1"/>
    <xf numFmtId="37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37" fontId="5" fillId="0" borderId="0" xfId="1" applyNumberFormat="1" applyFont="1" applyAlignment="1">
      <alignment horizontal="left"/>
    </xf>
    <xf numFmtId="3" fontId="6" fillId="0" borderId="0" xfId="0" applyNumberFormat="1" applyFont="1"/>
    <xf numFmtId="37" fontId="4" fillId="0" borderId="0" xfId="1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/>
    <xf numFmtId="164" fontId="5" fillId="0" borderId="0" xfId="1" applyNumberFormat="1" applyFont="1"/>
    <xf numFmtId="164" fontId="4" fillId="0" borderId="0" xfId="1" applyNumberFormat="1" applyFont="1"/>
    <xf numFmtId="3" fontId="6" fillId="0" borderId="0" xfId="0" quotePrefix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right"/>
    </xf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4" fontId="5" fillId="0" borderId="0" xfId="3" applyNumberFormat="1" applyFont="1"/>
    <xf numFmtId="3" fontId="5" fillId="0" borderId="0" xfId="3" applyNumberFormat="1" applyFont="1"/>
    <xf numFmtId="164" fontId="5" fillId="0" borderId="0" xfId="3" applyNumberFormat="1" applyFont="1"/>
    <xf numFmtId="37" fontId="4" fillId="0" borderId="0" xfId="3" applyNumberFormat="1" applyFont="1"/>
    <xf numFmtId="0" fontId="7" fillId="0" borderId="0" xfId="0" applyFont="1"/>
    <xf numFmtId="0" fontId="7" fillId="0" borderId="0" xfId="1" applyFont="1"/>
    <xf numFmtId="37" fontId="8" fillId="0" borderId="0" xfId="1" applyNumberFormat="1" applyFont="1"/>
    <xf numFmtId="37" fontId="9" fillId="0" borderId="0" xfId="1" applyNumberFormat="1" applyFont="1" applyAlignment="1">
      <alignment horizontal="left"/>
    </xf>
    <xf numFmtId="37" fontId="9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37" fontId="9" fillId="0" borderId="0" xfId="1" applyNumberFormat="1" applyFont="1" applyAlignment="1">
      <alignment horizontal="right"/>
    </xf>
    <xf numFmtId="37" fontId="9" fillId="0" borderId="0" xfId="1" applyNumberFormat="1" applyFont="1"/>
    <xf numFmtId="0" fontId="7" fillId="0" borderId="0" xfId="1" applyFont="1" applyAlignment="1">
      <alignment horizontal="right"/>
    </xf>
    <xf numFmtId="164" fontId="8" fillId="0" borderId="0" xfId="1" applyNumberFormat="1" applyFont="1"/>
    <xf numFmtId="164" fontId="9" fillId="0" borderId="0" xfId="1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68263</xdr:colOff>
      <xdr:row>1222</xdr:row>
      <xdr:rowOff>142499</xdr:rowOff>
    </xdr:from>
    <xdr:to>
      <xdr:col>15</xdr:col>
      <xdr:colOff>0</xdr:colOff>
      <xdr:row>1225</xdr:row>
      <xdr:rowOff>83344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5021263" y="172318780"/>
          <a:ext cx="10042804" cy="512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O1250"/>
  <sheetViews>
    <sheetView tabSelected="1" zoomScale="80" zoomScaleNormal="80" zoomScalePageLayoutView="47" workbookViewId="0">
      <pane xSplit="4" ySplit="6" topLeftCell="E1194" activePane="bottomRight" state="frozen"/>
      <selection activeCell="E1202" sqref="E1202"/>
      <selection pane="topRight" activeCell="E1202" sqref="E1202"/>
      <selection pane="bottomLeft" activeCell="E1202" sqref="E1202"/>
      <selection pane="bottomRight" activeCell="T1215" sqref="T1211:T1215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7.7109375" style="4" customWidth="1"/>
    <col min="5" max="5" width="10.7109375" style="4" customWidth="1"/>
    <col min="6" max="6" width="10.5703125" style="4" bestFit="1" customWidth="1"/>
    <col min="7" max="15" width="16.7109375" style="4" customWidth="1"/>
    <col min="16" max="66" width="8.7109375" style="4"/>
    <col min="67" max="67" width="2.42578125" style="4" customWidth="1"/>
    <col min="68" max="68" width="17.7109375" style="4" customWidth="1"/>
    <col min="69" max="69" width="10.7109375" style="4" customWidth="1"/>
    <col min="70" max="78" width="18.5703125" style="4" customWidth="1"/>
    <col min="79" max="79" width="12.140625" style="4" customWidth="1"/>
    <col min="80" max="322" width="8.7109375" style="4"/>
    <col min="323" max="323" width="2.42578125" style="4" customWidth="1"/>
    <col min="324" max="324" width="17.7109375" style="4" customWidth="1"/>
    <col min="325" max="325" width="10.7109375" style="4" customWidth="1"/>
    <col min="326" max="334" width="18.5703125" style="4" customWidth="1"/>
    <col min="335" max="335" width="12.140625" style="4" customWidth="1"/>
    <col min="336" max="578" width="8.7109375" style="4"/>
    <col min="579" max="579" width="2.42578125" style="4" customWidth="1"/>
    <col min="580" max="580" width="17.7109375" style="4" customWidth="1"/>
    <col min="581" max="581" width="10.7109375" style="4" customWidth="1"/>
    <col min="582" max="590" width="18.5703125" style="4" customWidth="1"/>
    <col min="591" max="591" width="12.140625" style="4" customWidth="1"/>
    <col min="592" max="834" width="8.7109375" style="4"/>
    <col min="835" max="835" width="2.42578125" style="4" customWidth="1"/>
    <col min="836" max="836" width="17.7109375" style="4" customWidth="1"/>
    <col min="837" max="837" width="10.7109375" style="4" customWidth="1"/>
    <col min="838" max="846" width="18.5703125" style="4" customWidth="1"/>
    <col min="847" max="847" width="12.140625" style="4" customWidth="1"/>
    <col min="848" max="1090" width="8.7109375" style="4"/>
    <col min="1091" max="1091" width="2.42578125" style="4" customWidth="1"/>
    <col min="1092" max="1092" width="17.7109375" style="4" customWidth="1"/>
    <col min="1093" max="1093" width="10.7109375" style="4" customWidth="1"/>
    <col min="1094" max="1102" width="18.5703125" style="4" customWidth="1"/>
    <col min="1103" max="1103" width="12.140625" style="4" customWidth="1"/>
    <col min="1104" max="1346" width="8.7109375" style="4"/>
    <col min="1347" max="1347" width="2.42578125" style="4" customWidth="1"/>
    <col min="1348" max="1348" width="17.7109375" style="4" customWidth="1"/>
    <col min="1349" max="1349" width="10.7109375" style="4" customWidth="1"/>
    <col min="1350" max="1358" width="18.5703125" style="4" customWidth="1"/>
    <col min="1359" max="1359" width="12.140625" style="4" customWidth="1"/>
    <col min="1360" max="1602" width="8.7109375" style="4"/>
    <col min="1603" max="1603" width="2.42578125" style="4" customWidth="1"/>
    <col min="1604" max="1604" width="17.7109375" style="4" customWidth="1"/>
    <col min="1605" max="1605" width="10.7109375" style="4" customWidth="1"/>
    <col min="1606" max="1614" width="18.5703125" style="4" customWidth="1"/>
    <col min="1615" max="1615" width="12.140625" style="4" customWidth="1"/>
    <col min="1616" max="1858" width="8.7109375" style="4"/>
    <col min="1859" max="1859" width="2.42578125" style="4" customWidth="1"/>
    <col min="1860" max="1860" width="17.7109375" style="4" customWidth="1"/>
    <col min="1861" max="1861" width="10.7109375" style="4" customWidth="1"/>
    <col min="1862" max="1870" width="18.5703125" style="4" customWidth="1"/>
    <col min="1871" max="1871" width="12.140625" style="4" customWidth="1"/>
    <col min="1872" max="2114" width="8.7109375" style="4"/>
    <col min="2115" max="2115" width="2.42578125" style="4" customWidth="1"/>
    <col min="2116" max="2116" width="17.7109375" style="4" customWidth="1"/>
    <col min="2117" max="2117" width="10.7109375" style="4" customWidth="1"/>
    <col min="2118" max="2126" width="18.5703125" style="4" customWidth="1"/>
    <col min="2127" max="2127" width="12.140625" style="4" customWidth="1"/>
    <col min="2128" max="2370" width="8.7109375" style="4"/>
    <col min="2371" max="2371" width="2.42578125" style="4" customWidth="1"/>
    <col min="2372" max="2372" width="17.7109375" style="4" customWidth="1"/>
    <col min="2373" max="2373" width="10.7109375" style="4" customWidth="1"/>
    <col min="2374" max="2382" width="18.5703125" style="4" customWidth="1"/>
    <col min="2383" max="2383" width="12.140625" style="4" customWidth="1"/>
    <col min="2384" max="2626" width="8.7109375" style="4"/>
    <col min="2627" max="2627" width="2.42578125" style="4" customWidth="1"/>
    <col min="2628" max="2628" width="17.7109375" style="4" customWidth="1"/>
    <col min="2629" max="2629" width="10.7109375" style="4" customWidth="1"/>
    <col min="2630" max="2638" width="18.5703125" style="4" customWidth="1"/>
    <col min="2639" max="2639" width="12.140625" style="4" customWidth="1"/>
    <col min="2640" max="2882" width="8.7109375" style="4"/>
    <col min="2883" max="2883" width="2.42578125" style="4" customWidth="1"/>
    <col min="2884" max="2884" width="17.7109375" style="4" customWidth="1"/>
    <col min="2885" max="2885" width="10.7109375" style="4" customWidth="1"/>
    <col min="2886" max="2894" width="18.5703125" style="4" customWidth="1"/>
    <col min="2895" max="2895" width="12.140625" style="4" customWidth="1"/>
    <col min="2896" max="3138" width="8.7109375" style="4"/>
    <col min="3139" max="3139" width="2.42578125" style="4" customWidth="1"/>
    <col min="3140" max="3140" width="17.7109375" style="4" customWidth="1"/>
    <col min="3141" max="3141" width="10.7109375" style="4" customWidth="1"/>
    <col min="3142" max="3150" width="18.5703125" style="4" customWidth="1"/>
    <col min="3151" max="3151" width="12.140625" style="4" customWidth="1"/>
    <col min="3152" max="3394" width="8.7109375" style="4"/>
    <col min="3395" max="3395" width="2.42578125" style="4" customWidth="1"/>
    <col min="3396" max="3396" width="17.7109375" style="4" customWidth="1"/>
    <col min="3397" max="3397" width="10.7109375" style="4" customWidth="1"/>
    <col min="3398" max="3406" width="18.5703125" style="4" customWidth="1"/>
    <col min="3407" max="3407" width="12.140625" style="4" customWidth="1"/>
    <col min="3408" max="3650" width="8.7109375" style="4"/>
    <col min="3651" max="3651" width="2.42578125" style="4" customWidth="1"/>
    <col min="3652" max="3652" width="17.7109375" style="4" customWidth="1"/>
    <col min="3653" max="3653" width="10.7109375" style="4" customWidth="1"/>
    <col min="3654" max="3662" width="18.5703125" style="4" customWidth="1"/>
    <col min="3663" max="3663" width="12.140625" style="4" customWidth="1"/>
    <col min="3664" max="3906" width="8.7109375" style="4"/>
    <col min="3907" max="3907" width="2.42578125" style="4" customWidth="1"/>
    <col min="3908" max="3908" width="17.7109375" style="4" customWidth="1"/>
    <col min="3909" max="3909" width="10.7109375" style="4" customWidth="1"/>
    <col min="3910" max="3918" width="18.5703125" style="4" customWidth="1"/>
    <col min="3919" max="3919" width="12.140625" style="4" customWidth="1"/>
    <col min="3920" max="4162" width="8.7109375" style="4"/>
    <col min="4163" max="4163" width="2.42578125" style="4" customWidth="1"/>
    <col min="4164" max="4164" width="17.7109375" style="4" customWidth="1"/>
    <col min="4165" max="4165" width="10.7109375" style="4" customWidth="1"/>
    <col min="4166" max="4174" width="18.5703125" style="4" customWidth="1"/>
    <col min="4175" max="4175" width="12.140625" style="4" customWidth="1"/>
    <col min="4176" max="4418" width="8.7109375" style="4"/>
    <col min="4419" max="4419" width="2.42578125" style="4" customWidth="1"/>
    <col min="4420" max="4420" width="17.7109375" style="4" customWidth="1"/>
    <col min="4421" max="4421" width="10.7109375" style="4" customWidth="1"/>
    <col min="4422" max="4430" width="18.5703125" style="4" customWidth="1"/>
    <col min="4431" max="4431" width="12.140625" style="4" customWidth="1"/>
    <col min="4432" max="4674" width="8.7109375" style="4"/>
    <col min="4675" max="4675" width="2.42578125" style="4" customWidth="1"/>
    <col min="4676" max="4676" width="17.7109375" style="4" customWidth="1"/>
    <col min="4677" max="4677" width="10.7109375" style="4" customWidth="1"/>
    <col min="4678" max="4686" width="18.5703125" style="4" customWidth="1"/>
    <col min="4687" max="4687" width="12.140625" style="4" customWidth="1"/>
    <col min="4688" max="4930" width="8.7109375" style="4"/>
    <col min="4931" max="4931" width="2.42578125" style="4" customWidth="1"/>
    <col min="4932" max="4932" width="17.7109375" style="4" customWidth="1"/>
    <col min="4933" max="4933" width="10.7109375" style="4" customWidth="1"/>
    <col min="4934" max="4942" width="18.5703125" style="4" customWidth="1"/>
    <col min="4943" max="4943" width="12.140625" style="4" customWidth="1"/>
    <col min="4944" max="5186" width="8.7109375" style="4"/>
    <col min="5187" max="5187" width="2.42578125" style="4" customWidth="1"/>
    <col min="5188" max="5188" width="17.7109375" style="4" customWidth="1"/>
    <col min="5189" max="5189" width="10.7109375" style="4" customWidth="1"/>
    <col min="5190" max="5198" width="18.5703125" style="4" customWidth="1"/>
    <col min="5199" max="5199" width="12.140625" style="4" customWidth="1"/>
    <col min="5200" max="5442" width="8.7109375" style="4"/>
    <col min="5443" max="5443" width="2.42578125" style="4" customWidth="1"/>
    <col min="5444" max="5444" width="17.7109375" style="4" customWidth="1"/>
    <col min="5445" max="5445" width="10.7109375" style="4" customWidth="1"/>
    <col min="5446" max="5454" width="18.5703125" style="4" customWidth="1"/>
    <col min="5455" max="5455" width="12.140625" style="4" customWidth="1"/>
    <col min="5456" max="5698" width="8.7109375" style="4"/>
    <col min="5699" max="5699" width="2.42578125" style="4" customWidth="1"/>
    <col min="5700" max="5700" width="17.7109375" style="4" customWidth="1"/>
    <col min="5701" max="5701" width="10.7109375" style="4" customWidth="1"/>
    <col min="5702" max="5710" width="18.5703125" style="4" customWidth="1"/>
    <col min="5711" max="5711" width="12.140625" style="4" customWidth="1"/>
    <col min="5712" max="5954" width="8.7109375" style="4"/>
    <col min="5955" max="5955" width="2.42578125" style="4" customWidth="1"/>
    <col min="5956" max="5956" width="17.7109375" style="4" customWidth="1"/>
    <col min="5957" max="5957" width="10.7109375" style="4" customWidth="1"/>
    <col min="5958" max="5966" width="18.5703125" style="4" customWidth="1"/>
    <col min="5967" max="5967" width="12.140625" style="4" customWidth="1"/>
    <col min="5968" max="6210" width="8.7109375" style="4"/>
    <col min="6211" max="6211" width="2.42578125" style="4" customWidth="1"/>
    <col min="6212" max="6212" width="17.7109375" style="4" customWidth="1"/>
    <col min="6213" max="6213" width="10.7109375" style="4" customWidth="1"/>
    <col min="6214" max="6222" width="18.5703125" style="4" customWidth="1"/>
    <col min="6223" max="6223" width="12.140625" style="4" customWidth="1"/>
    <col min="6224" max="6466" width="8.7109375" style="4"/>
    <col min="6467" max="6467" width="2.42578125" style="4" customWidth="1"/>
    <col min="6468" max="6468" width="17.7109375" style="4" customWidth="1"/>
    <col min="6469" max="6469" width="10.7109375" style="4" customWidth="1"/>
    <col min="6470" max="6478" width="18.5703125" style="4" customWidth="1"/>
    <col min="6479" max="6479" width="12.140625" style="4" customWidth="1"/>
    <col min="6480" max="6722" width="8.7109375" style="4"/>
    <col min="6723" max="6723" width="2.42578125" style="4" customWidth="1"/>
    <col min="6724" max="6724" width="17.7109375" style="4" customWidth="1"/>
    <col min="6725" max="6725" width="10.7109375" style="4" customWidth="1"/>
    <col min="6726" max="6734" width="18.5703125" style="4" customWidth="1"/>
    <col min="6735" max="6735" width="12.140625" style="4" customWidth="1"/>
    <col min="6736" max="6978" width="8.7109375" style="4"/>
    <col min="6979" max="6979" width="2.42578125" style="4" customWidth="1"/>
    <col min="6980" max="6980" width="17.7109375" style="4" customWidth="1"/>
    <col min="6981" max="6981" width="10.7109375" style="4" customWidth="1"/>
    <col min="6982" max="6990" width="18.5703125" style="4" customWidth="1"/>
    <col min="6991" max="6991" width="12.140625" style="4" customWidth="1"/>
    <col min="6992" max="7234" width="8.7109375" style="4"/>
    <col min="7235" max="7235" width="2.42578125" style="4" customWidth="1"/>
    <col min="7236" max="7236" width="17.7109375" style="4" customWidth="1"/>
    <col min="7237" max="7237" width="10.7109375" style="4" customWidth="1"/>
    <col min="7238" max="7246" width="18.5703125" style="4" customWidth="1"/>
    <col min="7247" max="7247" width="12.140625" style="4" customWidth="1"/>
    <col min="7248" max="7490" width="8.7109375" style="4"/>
    <col min="7491" max="7491" width="2.42578125" style="4" customWidth="1"/>
    <col min="7492" max="7492" width="17.7109375" style="4" customWidth="1"/>
    <col min="7493" max="7493" width="10.7109375" style="4" customWidth="1"/>
    <col min="7494" max="7502" width="18.5703125" style="4" customWidth="1"/>
    <col min="7503" max="7503" width="12.140625" style="4" customWidth="1"/>
    <col min="7504" max="7746" width="8.7109375" style="4"/>
    <col min="7747" max="7747" width="2.42578125" style="4" customWidth="1"/>
    <col min="7748" max="7748" width="17.7109375" style="4" customWidth="1"/>
    <col min="7749" max="7749" width="10.7109375" style="4" customWidth="1"/>
    <col min="7750" max="7758" width="18.5703125" style="4" customWidth="1"/>
    <col min="7759" max="7759" width="12.140625" style="4" customWidth="1"/>
    <col min="7760" max="8002" width="8.7109375" style="4"/>
    <col min="8003" max="8003" width="2.42578125" style="4" customWidth="1"/>
    <col min="8004" max="8004" width="17.7109375" style="4" customWidth="1"/>
    <col min="8005" max="8005" width="10.7109375" style="4" customWidth="1"/>
    <col min="8006" max="8014" width="18.5703125" style="4" customWidth="1"/>
    <col min="8015" max="8015" width="12.140625" style="4" customWidth="1"/>
    <col min="8016" max="8258" width="8.7109375" style="4"/>
    <col min="8259" max="8259" width="2.42578125" style="4" customWidth="1"/>
    <col min="8260" max="8260" width="17.7109375" style="4" customWidth="1"/>
    <col min="8261" max="8261" width="10.7109375" style="4" customWidth="1"/>
    <col min="8262" max="8270" width="18.5703125" style="4" customWidth="1"/>
    <col min="8271" max="8271" width="12.140625" style="4" customWidth="1"/>
    <col min="8272" max="8514" width="8.7109375" style="4"/>
    <col min="8515" max="8515" width="2.42578125" style="4" customWidth="1"/>
    <col min="8516" max="8516" width="17.7109375" style="4" customWidth="1"/>
    <col min="8517" max="8517" width="10.7109375" style="4" customWidth="1"/>
    <col min="8518" max="8526" width="18.5703125" style="4" customWidth="1"/>
    <col min="8527" max="8527" width="12.140625" style="4" customWidth="1"/>
    <col min="8528" max="8770" width="8.7109375" style="4"/>
    <col min="8771" max="8771" width="2.42578125" style="4" customWidth="1"/>
    <col min="8772" max="8772" width="17.7109375" style="4" customWidth="1"/>
    <col min="8773" max="8773" width="10.7109375" style="4" customWidth="1"/>
    <col min="8774" max="8782" width="18.5703125" style="4" customWidth="1"/>
    <col min="8783" max="8783" width="12.140625" style="4" customWidth="1"/>
    <col min="8784" max="9026" width="8.7109375" style="4"/>
    <col min="9027" max="9027" width="2.42578125" style="4" customWidth="1"/>
    <col min="9028" max="9028" width="17.7109375" style="4" customWidth="1"/>
    <col min="9029" max="9029" width="10.7109375" style="4" customWidth="1"/>
    <col min="9030" max="9038" width="18.5703125" style="4" customWidth="1"/>
    <col min="9039" max="9039" width="12.140625" style="4" customWidth="1"/>
    <col min="9040" max="9282" width="8.7109375" style="4"/>
    <col min="9283" max="9283" width="2.42578125" style="4" customWidth="1"/>
    <col min="9284" max="9284" width="17.7109375" style="4" customWidth="1"/>
    <col min="9285" max="9285" width="10.7109375" style="4" customWidth="1"/>
    <col min="9286" max="9294" width="18.5703125" style="4" customWidth="1"/>
    <col min="9295" max="9295" width="12.140625" style="4" customWidth="1"/>
    <col min="9296" max="9538" width="8.7109375" style="4"/>
    <col min="9539" max="9539" width="2.42578125" style="4" customWidth="1"/>
    <col min="9540" max="9540" width="17.7109375" style="4" customWidth="1"/>
    <col min="9541" max="9541" width="10.7109375" style="4" customWidth="1"/>
    <col min="9542" max="9550" width="18.5703125" style="4" customWidth="1"/>
    <col min="9551" max="9551" width="12.140625" style="4" customWidth="1"/>
    <col min="9552" max="9794" width="8.7109375" style="4"/>
    <col min="9795" max="9795" width="2.42578125" style="4" customWidth="1"/>
    <col min="9796" max="9796" width="17.7109375" style="4" customWidth="1"/>
    <col min="9797" max="9797" width="10.7109375" style="4" customWidth="1"/>
    <col min="9798" max="9806" width="18.5703125" style="4" customWidth="1"/>
    <col min="9807" max="9807" width="12.140625" style="4" customWidth="1"/>
    <col min="9808" max="10050" width="8.7109375" style="4"/>
    <col min="10051" max="10051" width="2.42578125" style="4" customWidth="1"/>
    <col min="10052" max="10052" width="17.7109375" style="4" customWidth="1"/>
    <col min="10053" max="10053" width="10.7109375" style="4" customWidth="1"/>
    <col min="10054" max="10062" width="18.5703125" style="4" customWidth="1"/>
    <col min="10063" max="10063" width="12.140625" style="4" customWidth="1"/>
    <col min="10064" max="10306" width="8.7109375" style="4"/>
    <col min="10307" max="10307" width="2.42578125" style="4" customWidth="1"/>
    <col min="10308" max="10308" width="17.7109375" style="4" customWidth="1"/>
    <col min="10309" max="10309" width="10.7109375" style="4" customWidth="1"/>
    <col min="10310" max="10318" width="18.5703125" style="4" customWidth="1"/>
    <col min="10319" max="10319" width="12.140625" style="4" customWidth="1"/>
    <col min="10320" max="10562" width="8.7109375" style="4"/>
    <col min="10563" max="10563" width="2.42578125" style="4" customWidth="1"/>
    <col min="10564" max="10564" width="17.7109375" style="4" customWidth="1"/>
    <col min="10565" max="10565" width="10.7109375" style="4" customWidth="1"/>
    <col min="10566" max="10574" width="18.5703125" style="4" customWidth="1"/>
    <col min="10575" max="10575" width="12.140625" style="4" customWidth="1"/>
    <col min="10576" max="10818" width="8.7109375" style="4"/>
    <col min="10819" max="10819" width="2.42578125" style="4" customWidth="1"/>
    <col min="10820" max="10820" width="17.7109375" style="4" customWidth="1"/>
    <col min="10821" max="10821" width="10.7109375" style="4" customWidth="1"/>
    <col min="10822" max="10830" width="18.5703125" style="4" customWidth="1"/>
    <col min="10831" max="10831" width="12.140625" style="4" customWidth="1"/>
    <col min="10832" max="11074" width="8.7109375" style="4"/>
    <col min="11075" max="11075" width="2.42578125" style="4" customWidth="1"/>
    <col min="11076" max="11076" width="17.7109375" style="4" customWidth="1"/>
    <col min="11077" max="11077" width="10.7109375" style="4" customWidth="1"/>
    <col min="11078" max="11086" width="18.5703125" style="4" customWidth="1"/>
    <col min="11087" max="11087" width="12.140625" style="4" customWidth="1"/>
    <col min="11088" max="11330" width="8.7109375" style="4"/>
    <col min="11331" max="11331" width="2.42578125" style="4" customWidth="1"/>
    <col min="11332" max="11332" width="17.7109375" style="4" customWidth="1"/>
    <col min="11333" max="11333" width="10.7109375" style="4" customWidth="1"/>
    <col min="11334" max="11342" width="18.5703125" style="4" customWidth="1"/>
    <col min="11343" max="11343" width="12.140625" style="4" customWidth="1"/>
    <col min="11344" max="11586" width="8.7109375" style="4"/>
    <col min="11587" max="11587" width="2.42578125" style="4" customWidth="1"/>
    <col min="11588" max="11588" width="17.7109375" style="4" customWidth="1"/>
    <col min="11589" max="11589" width="10.7109375" style="4" customWidth="1"/>
    <col min="11590" max="11598" width="18.5703125" style="4" customWidth="1"/>
    <col min="11599" max="11599" width="12.140625" style="4" customWidth="1"/>
    <col min="11600" max="11842" width="8.7109375" style="4"/>
    <col min="11843" max="11843" width="2.42578125" style="4" customWidth="1"/>
    <col min="11844" max="11844" width="17.7109375" style="4" customWidth="1"/>
    <col min="11845" max="11845" width="10.7109375" style="4" customWidth="1"/>
    <col min="11846" max="11854" width="18.5703125" style="4" customWidth="1"/>
    <col min="11855" max="11855" width="12.140625" style="4" customWidth="1"/>
    <col min="11856" max="12098" width="8.7109375" style="4"/>
    <col min="12099" max="12099" width="2.42578125" style="4" customWidth="1"/>
    <col min="12100" max="12100" width="17.7109375" style="4" customWidth="1"/>
    <col min="12101" max="12101" width="10.7109375" style="4" customWidth="1"/>
    <col min="12102" max="12110" width="18.5703125" style="4" customWidth="1"/>
    <col min="12111" max="12111" width="12.140625" style="4" customWidth="1"/>
    <col min="12112" max="12354" width="8.7109375" style="4"/>
    <col min="12355" max="12355" width="2.42578125" style="4" customWidth="1"/>
    <col min="12356" max="12356" width="17.7109375" style="4" customWidth="1"/>
    <col min="12357" max="12357" width="10.7109375" style="4" customWidth="1"/>
    <col min="12358" max="12366" width="18.5703125" style="4" customWidth="1"/>
    <col min="12367" max="12367" width="12.140625" style="4" customWidth="1"/>
    <col min="12368" max="12610" width="8.7109375" style="4"/>
    <col min="12611" max="12611" width="2.42578125" style="4" customWidth="1"/>
    <col min="12612" max="12612" width="17.7109375" style="4" customWidth="1"/>
    <col min="12613" max="12613" width="10.7109375" style="4" customWidth="1"/>
    <col min="12614" max="12622" width="18.5703125" style="4" customWidth="1"/>
    <col min="12623" max="12623" width="12.140625" style="4" customWidth="1"/>
    <col min="12624" max="12866" width="8.7109375" style="4"/>
    <col min="12867" max="12867" width="2.42578125" style="4" customWidth="1"/>
    <col min="12868" max="12868" width="17.7109375" style="4" customWidth="1"/>
    <col min="12869" max="12869" width="10.7109375" style="4" customWidth="1"/>
    <col min="12870" max="12878" width="18.5703125" style="4" customWidth="1"/>
    <col min="12879" max="12879" width="12.140625" style="4" customWidth="1"/>
    <col min="12880" max="13122" width="8.7109375" style="4"/>
    <col min="13123" max="13123" width="2.42578125" style="4" customWidth="1"/>
    <col min="13124" max="13124" width="17.7109375" style="4" customWidth="1"/>
    <col min="13125" max="13125" width="10.7109375" style="4" customWidth="1"/>
    <col min="13126" max="13134" width="18.5703125" style="4" customWidth="1"/>
    <col min="13135" max="13135" width="12.140625" style="4" customWidth="1"/>
    <col min="13136" max="13378" width="8.7109375" style="4"/>
    <col min="13379" max="13379" width="2.42578125" style="4" customWidth="1"/>
    <col min="13380" max="13380" width="17.7109375" style="4" customWidth="1"/>
    <col min="13381" max="13381" width="10.7109375" style="4" customWidth="1"/>
    <col min="13382" max="13390" width="18.5703125" style="4" customWidth="1"/>
    <col min="13391" max="13391" width="12.140625" style="4" customWidth="1"/>
    <col min="13392" max="13634" width="8.7109375" style="4"/>
    <col min="13635" max="13635" width="2.42578125" style="4" customWidth="1"/>
    <col min="13636" max="13636" width="17.7109375" style="4" customWidth="1"/>
    <col min="13637" max="13637" width="10.7109375" style="4" customWidth="1"/>
    <col min="13638" max="13646" width="18.5703125" style="4" customWidth="1"/>
    <col min="13647" max="13647" width="12.140625" style="4" customWidth="1"/>
    <col min="13648" max="13890" width="8.7109375" style="4"/>
    <col min="13891" max="13891" width="2.42578125" style="4" customWidth="1"/>
    <col min="13892" max="13892" width="17.7109375" style="4" customWidth="1"/>
    <col min="13893" max="13893" width="10.7109375" style="4" customWidth="1"/>
    <col min="13894" max="13902" width="18.5703125" style="4" customWidth="1"/>
    <col min="13903" max="13903" width="12.140625" style="4" customWidth="1"/>
    <col min="13904" max="14146" width="8.7109375" style="4"/>
    <col min="14147" max="14147" width="2.42578125" style="4" customWidth="1"/>
    <col min="14148" max="14148" width="17.7109375" style="4" customWidth="1"/>
    <col min="14149" max="14149" width="10.7109375" style="4" customWidth="1"/>
    <col min="14150" max="14158" width="18.5703125" style="4" customWidth="1"/>
    <col min="14159" max="14159" width="12.140625" style="4" customWidth="1"/>
    <col min="14160" max="14402" width="8.7109375" style="4"/>
    <col min="14403" max="14403" width="2.42578125" style="4" customWidth="1"/>
    <col min="14404" max="14404" width="17.7109375" style="4" customWidth="1"/>
    <col min="14405" max="14405" width="10.7109375" style="4" customWidth="1"/>
    <col min="14406" max="14414" width="18.5703125" style="4" customWidth="1"/>
    <col min="14415" max="14415" width="12.140625" style="4" customWidth="1"/>
    <col min="14416" max="14658" width="8.7109375" style="4"/>
    <col min="14659" max="14659" width="2.42578125" style="4" customWidth="1"/>
    <col min="14660" max="14660" width="17.7109375" style="4" customWidth="1"/>
    <col min="14661" max="14661" width="10.7109375" style="4" customWidth="1"/>
    <col min="14662" max="14670" width="18.5703125" style="4" customWidth="1"/>
    <col min="14671" max="14671" width="12.140625" style="4" customWidth="1"/>
    <col min="14672" max="14914" width="8.7109375" style="4"/>
    <col min="14915" max="14915" width="2.42578125" style="4" customWidth="1"/>
    <col min="14916" max="14916" width="17.7109375" style="4" customWidth="1"/>
    <col min="14917" max="14917" width="10.7109375" style="4" customWidth="1"/>
    <col min="14918" max="14926" width="18.5703125" style="4" customWidth="1"/>
    <col min="14927" max="14927" width="12.140625" style="4" customWidth="1"/>
    <col min="14928" max="15170" width="8.7109375" style="4"/>
    <col min="15171" max="15171" width="2.42578125" style="4" customWidth="1"/>
    <col min="15172" max="15172" width="17.7109375" style="4" customWidth="1"/>
    <col min="15173" max="15173" width="10.7109375" style="4" customWidth="1"/>
    <col min="15174" max="15182" width="18.5703125" style="4" customWidth="1"/>
    <col min="15183" max="15183" width="12.140625" style="4" customWidth="1"/>
    <col min="15184" max="15426" width="8.7109375" style="4"/>
    <col min="15427" max="15427" width="2.42578125" style="4" customWidth="1"/>
    <col min="15428" max="15428" width="17.7109375" style="4" customWidth="1"/>
    <col min="15429" max="15429" width="10.7109375" style="4" customWidth="1"/>
    <col min="15430" max="15438" width="18.5703125" style="4" customWidth="1"/>
    <col min="15439" max="15439" width="12.140625" style="4" customWidth="1"/>
    <col min="15440" max="15682" width="8.7109375" style="4"/>
    <col min="15683" max="15683" width="2.42578125" style="4" customWidth="1"/>
    <col min="15684" max="15684" width="17.7109375" style="4" customWidth="1"/>
    <col min="15685" max="15685" width="10.7109375" style="4" customWidth="1"/>
    <col min="15686" max="15694" width="18.5703125" style="4" customWidth="1"/>
    <col min="15695" max="15695" width="12.140625" style="4" customWidth="1"/>
    <col min="15696" max="15938" width="8.7109375" style="4"/>
    <col min="15939" max="15939" width="2.42578125" style="4" customWidth="1"/>
    <col min="15940" max="15940" width="17.7109375" style="4" customWidth="1"/>
    <col min="15941" max="15941" width="10.7109375" style="4" customWidth="1"/>
    <col min="15942" max="15950" width="18.5703125" style="4" customWidth="1"/>
    <col min="15951" max="15951" width="12.140625" style="4" customWidth="1"/>
    <col min="15952" max="16384" width="8.7109375" style="4"/>
  </cols>
  <sheetData>
    <row r="1" spans="1:15" s="28" customFormat="1" ht="15.75" x14ac:dyDescent="0.25">
      <c r="A1" s="27"/>
      <c r="B1" s="27"/>
      <c r="N1" s="36"/>
    </row>
    <row r="2" spans="1:15" s="28" customFormat="1" ht="15.75" x14ac:dyDescent="0.25">
      <c r="A2" s="27"/>
      <c r="B2" s="27"/>
      <c r="N2" s="36"/>
    </row>
    <row r="3" spans="1:15" s="28" customFormat="1" ht="15.75" x14ac:dyDescent="0.25">
      <c r="A3" s="27" t="s">
        <v>463</v>
      </c>
      <c r="B3" s="27" t="s">
        <v>464</v>
      </c>
      <c r="N3" s="36"/>
    </row>
    <row r="4" spans="1:15" s="28" customFormat="1" ht="15.75" x14ac:dyDescent="0.25">
      <c r="A4" s="27"/>
      <c r="B4" s="27"/>
      <c r="C4" s="29"/>
      <c r="D4" s="31"/>
      <c r="E4" s="32"/>
      <c r="F4" s="32"/>
      <c r="G4" s="37"/>
      <c r="H4" s="29"/>
      <c r="I4" s="29"/>
      <c r="J4" s="29"/>
      <c r="K4" s="29"/>
      <c r="L4" s="29"/>
      <c r="M4" s="29"/>
      <c r="N4" s="29"/>
      <c r="O4" s="29"/>
    </row>
    <row r="5" spans="1:15" s="28" customFormat="1" ht="15.75" x14ac:dyDescent="0.25">
      <c r="A5" s="27"/>
      <c r="B5" s="27"/>
      <c r="C5" s="29"/>
      <c r="D5" s="31"/>
      <c r="E5" s="32" t="s">
        <v>461</v>
      </c>
      <c r="F5" s="32"/>
      <c r="G5" s="38"/>
      <c r="H5" s="34" t="s">
        <v>663</v>
      </c>
      <c r="I5" s="34" t="s">
        <v>665</v>
      </c>
      <c r="J5" s="34" t="s">
        <v>666</v>
      </c>
      <c r="K5" s="34" t="s">
        <v>667</v>
      </c>
      <c r="L5" s="34" t="s">
        <v>668</v>
      </c>
      <c r="M5" s="34" t="s">
        <v>669</v>
      </c>
      <c r="N5" s="34" t="s">
        <v>460</v>
      </c>
      <c r="O5" s="35"/>
    </row>
    <row r="6" spans="1:15" s="28" customFormat="1" ht="15.75" x14ac:dyDescent="0.25">
      <c r="A6" s="27"/>
      <c r="B6" s="27"/>
      <c r="C6" s="29"/>
      <c r="D6" s="30" t="s">
        <v>457</v>
      </c>
      <c r="E6" s="32" t="s">
        <v>458</v>
      </c>
      <c r="F6" s="33"/>
      <c r="G6" s="38" t="s">
        <v>670</v>
      </c>
      <c r="H6" s="34" t="s">
        <v>671</v>
      </c>
      <c r="I6" s="34" t="s">
        <v>672</v>
      </c>
      <c r="J6" s="34" t="s">
        <v>672</v>
      </c>
      <c r="K6" s="34" t="s">
        <v>673</v>
      </c>
      <c r="L6" s="34" t="s">
        <v>462</v>
      </c>
      <c r="M6" s="34" t="s">
        <v>664</v>
      </c>
      <c r="N6" s="34" t="s">
        <v>674</v>
      </c>
      <c r="O6" s="34" t="s">
        <v>459</v>
      </c>
    </row>
    <row r="7" spans="1:15" x14ac:dyDescent="0.2">
      <c r="C7" s="5"/>
      <c r="D7" s="8"/>
      <c r="E7" s="2"/>
      <c r="F7" s="2"/>
      <c r="G7" s="14"/>
      <c r="H7" s="5"/>
      <c r="I7" s="5"/>
      <c r="J7" s="5"/>
      <c r="K7" s="5"/>
      <c r="L7" s="5"/>
      <c r="M7" s="5"/>
      <c r="N7" s="5"/>
      <c r="O7" s="5"/>
    </row>
    <row r="8" spans="1:15" x14ac:dyDescent="0.2">
      <c r="A8" s="9" t="s">
        <v>16</v>
      </c>
      <c r="B8" s="9" t="s">
        <v>465</v>
      </c>
      <c r="C8" s="10"/>
      <c r="D8" s="6" t="s">
        <v>451</v>
      </c>
      <c r="E8" s="7" t="s">
        <v>456</v>
      </c>
      <c r="F8" s="7"/>
      <c r="G8" s="10"/>
      <c r="H8" s="10"/>
      <c r="I8" s="10"/>
      <c r="J8" s="10"/>
      <c r="K8" s="10"/>
      <c r="L8" s="10"/>
      <c r="M8" s="10"/>
      <c r="N8" s="10"/>
      <c r="O8" s="10"/>
    </row>
    <row r="9" spans="1:15" s="13" customFormat="1" ht="12.2" customHeight="1" x14ac:dyDescent="0.2">
      <c r="A9" s="9" t="s">
        <v>16</v>
      </c>
      <c r="B9" s="9" t="s">
        <v>465</v>
      </c>
      <c r="C9" s="11" t="s">
        <v>201</v>
      </c>
      <c r="D9" s="12" t="s">
        <v>202</v>
      </c>
      <c r="E9" s="12"/>
      <c r="F9" s="12"/>
      <c r="G9" s="13">
        <v>6205204.5600000015</v>
      </c>
      <c r="H9" s="13">
        <v>6791864.6200000001</v>
      </c>
      <c r="I9" s="13">
        <v>2614378.73</v>
      </c>
      <c r="J9" s="13">
        <v>8178267.9600000028</v>
      </c>
      <c r="K9" s="13">
        <v>9957515.1800000016</v>
      </c>
      <c r="L9" s="13">
        <v>3843007.75</v>
      </c>
      <c r="M9" s="13">
        <v>3628865.5099999993</v>
      </c>
      <c r="N9" s="13">
        <v>12657337.830000002</v>
      </c>
      <c r="O9" s="13">
        <v>53876442.140000001</v>
      </c>
    </row>
    <row r="10" spans="1:15" x14ac:dyDescent="0.2">
      <c r="A10" s="9" t="s">
        <v>16</v>
      </c>
      <c r="B10" s="9" t="s">
        <v>465</v>
      </c>
      <c r="C10" s="5" t="s">
        <v>201</v>
      </c>
      <c r="D10" s="5" t="s">
        <v>685</v>
      </c>
      <c r="E10" s="14"/>
      <c r="F10" s="14">
        <v>6796</v>
      </c>
      <c r="G10" s="5">
        <v>913.06718069452643</v>
      </c>
      <c r="H10" s="5">
        <v>999.39149793996467</v>
      </c>
      <c r="I10" s="5">
        <v>384.69375073572689</v>
      </c>
      <c r="J10" s="5">
        <v>1203.3943437316073</v>
      </c>
      <c r="K10" s="5">
        <v>1465.2023513831668</v>
      </c>
      <c r="L10" s="5">
        <v>565.48083431430257</v>
      </c>
      <c r="M10" s="5">
        <v>533.97079311359619</v>
      </c>
      <c r="N10" s="5">
        <v>1862.4687801648031</v>
      </c>
      <c r="O10" s="5">
        <v>7927.6695320776926</v>
      </c>
    </row>
    <row r="11" spans="1:15" x14ac:dyDescent="0.2">
      <c r="A11" s="9" t="str">
        <f>A10</f>
        <v>0010</v>
      </c>
      <c r="B11" s="9" t="str">
        <f>B10</f>
        <v>ADAMSMAPLETON 1</v>
      </c>
      <c r="C11" s="5" t="str">
        <f>C10</f>
        <v xml:space="preserve">$ </v>
      </c>
      <c r="D11" s="5" t="s">
        <v>686</v>
      </c>
      <c r="E11" s="14"/>
      <c r="F11" s="14">
        <v>7088</v>
      </c>
      <c r="G11" s="5">
        <v>875.452110609481</v>
      </c>
      <c r="H11" s="5">
        <v>958.22017776523705</v>
      </c>
      <c r="I11" s="5">
        <v>368.84575761851016</v>
      </c>
      <c r="J11" s="5">
        <v>1153.8188431151245</v>
      </c>
      <c r="K11" s="5">
        <v>1404.8413064334088</v>
      </c>
      <c r="L11" s="5">
        <v>542.18506630925503</v>
      </c>
      <c r="M11" s="5">
        <v>511.97312499999992</v>
      </c>
      <c r="N11" s="5">
        <v>1785.7417931715579</v>
      </c>
      <c r="O11" s="5"/>
    </row>
    <row r="12" spans="1:15" x14ac:dyDescent="0.2">
      <c r="A12" s="9" t="s">
        <v>16</v>
      </c>
      <c r="B12" s="9" t="s">
        <v>465</v>
      </c>
      <c r="C12" s="5" t="s">
        <v>200</v>
      </c>
      <c r="D12" s="8" t="s">
        <v>199</v>
      </c>
      <c r="E12" s="14"/>
      <c r="F12" s="14"/>
      <c r="G12" s="14">
        <v>5.2219627143601244</v>
      </c>
      <c r="H12" s="14">
        <v>5.7156639178743989</v>
      </c>
      <c r="I12" s="14">
        <v>2.2001189674359698</v>
      </c>
      <c r="J12" s="14">
        <v>6.8823855752413809</v>
      </c>
      <c r="K12" s="14">
        <v>8.3797032788931833</v>
      </c>
      <c r="L12" s="14">
        <v>3.2340663369681057</v>
      </c>
      <c r="M12" s="14">
        <v>3.053855872987921</v>
      </c>
      <c r="N12" s="14">
        <v>10.651727202901411</v>
      </c>
      <c r="O12" s="14">
        <v>45.339483866662491</v>
      </c>
    </row>
    <row r="13" spans="1:15" x14ac:dyDescent="0.2">
      <c r="A13" s="9" t="s">
        <v>16</v>
      </c>
      <c r="B13" s="9" t="s">
        <v>465</v>
      </c>
      <c r="C13" s="5"/>
      <c r="D13" s="8"/>
      <c r="E13" s="14"/>
      <c r="F13" s="14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9" t="s">
        <v>19</v>
      </c>
      <c r="B14" s="9" t="s">
        <v>466</v>
      </c>
      <c r="C14" s="10"/>
      <c r="D14" s="6" t="s">
        <v>451</v>
      </c>
      <c r="E14" s="15" t="s">
        <v>455</v>
      </c>
      <c r="F14" s="7"/>
      <c r="G14" s="10"/>
      <c r="H14" s="10"/>
      <c r="I14" s="10"/>
      <c r="J14" s="10"/>
      <c r="K14" s="10"/>
      <c r="L14" s="10"/>
      <c r="M14" s="10"/>
      <c r="N14" s="10"/>
      <c r="O14" s="10"/>
    </row>
    <row r="15" spans="1:15" s="13" customFormat="1" x14ac:dyDescent="0.2">
      <c r="A15" s="9" t="s">
        <v>19</v>
      </c>
      <c r="B15" s="9" t="s">
        <v>466</v>
      </c>
      <c r="C15" s="11" t="s">
        <v>201</v>
      </c>
      <c r="D15" s="12" t="s">
        <v>202</v>
      </c>
      <c r="E15" s="14"/>
      <c r="F15" s="12"/>
      <c r="G15" s="13">
        <v>34777981.390000008</v>
      </c>
      <c r="H15" s="13">
        <v>38218352.329999968</v>
      </c>
      <c r="I15" s="13">
        <v>3228968.1499999994</v>
      </c>
      <c r="J15" s="13">
        <v>40063885.519999966</v>
      </c>
      <c r="K15" s="13">
        <v>42877354.280000016</v>
      </c>
      <c r="L15" s="13">
        <v>14791201.260000002</v>
      </c>
      <c r="M15" s="13">
        <v>12841161.439999999</v>
      </c>
      <c r="N15" s="13">
        <v>43403796.93</v>
      </c>
      <c r="O15" s="13">
        <v>230202701.29999995</v>
      </c>
    </row>
    <row r="16" spans="1:15" x14ac:dyDescent="0.2">
      <c r="A16" s="9" t="s">
        <v>19</v>
      </c>
      <c r="B16" s="9" t="s">
        <v>466</v>
      </c>
      <c r="C16" s="5" t="s">
        <v>201</v>
      </c>
      <c r="D16" s="5" t="s">
        <v>685</v>
      </c>
      <c r="E16" s="14"/>
      <c r="F16" s="14">
        <v>36272.800000000003</v>
      </c>
      <c r="G16" s="5">
        <v>958.78954450717913</v>
      </c>
      <c r="H16" s="5">
        <v>1053.6366734853655</v>
      </c>
      <c r="I16" s="5">
        <v>89.018993570940182</v>
      </c>
      <c r="J16" s="5">
        <v>1104.5159325996328</v>
      </c>
      <c r="K16" s="5">
        <v>1182.0800787366845</v>
      </c>
      <c r="L16" s="5">
        <v>407.77666074854989</v>
      </c>
      <c r="M16" s="5">
        <v>354.01627224807567</v>
      </c>
      <c r="N16" s="5">
        <v>1196.593506153371</v>
      </c>
      <c r="O16" s="5">
        <v>6346.4276620497985</v>
      </c>
    </row>
    <row r="17" spans="1:15" x14ac:dyDescent="0.2">
      <c r="A17" s="9" t="str">
        <f>A16</f>
        <v>0020</v>
      </c>
      <c r="B17" s="9" t="str">
        <f>B16</f>
        <v>ADAMSADAMS 12 FIV</v>
      </c>
      <c r="C17" s="5" t="str">
        <f>C16</f>
        <v xml:space="preserve">$ </v>
      </c>
      <c r="D17" s="5" t="s">
        <v>686</v>
      </c>
      <c r="E17" s="14"/>
      <c r="F17" s="14">
        <v>35747</v>
      </c>
      <c r="G17" s="5">
        <v>972.89230956443919</v>
      </c>
      <c r="H17" s="5">
        <v>1069.1345380031883</v>
      </c>
      <c r="I17" s="5">
        <v>90.328367415447431</v>
      </c>
      <c r="J17" s="5">
        <v>1120.7621764064108</v>
      </c>
      <c r="K17" s="5">
        <v>1199.4672078775845</v>
      </c>
      <c r="L17" s="5">
        <v>413.77461773015921</v>
      </c>
      <c r="M17" s="5">
        <v>359.22347161999608</v>
      </c>
      <c r="N17" s="5">
        <v>1214.1941122331943</v>
      </c>
      <c r="O17" s="5"/>
    </row>
    <row r="18" spans="1:15" x14ac:dyDescent="0.2">
      <c r="A18" s="9" t="s">
        <v>19</v>
      </c>
      <c r="B18" s="9" t="s">
        <v>466</v>
      </c>
      <c r="C18" s="5" t="s">
        <v>200</v>
      </c>
      <c r="D18" s="8" t="s">
        <v>199</v>
      </c>
      <c r="E18" s="14"/>
      <c r="F18" s="14"/>
      <c r="G18" s="14">
        <v>4.9621839518417232</v>
      </c>
      <c r="H18" s="14">
        <v>5.4530621680155695</v>
      </c>
      <c r="I18" s="14">
        <v>0.4607148918523834</v>
      </c>
      <c r="J18" s="14">
        <v>5.7163861106939242</v>
      </c>
      <c r="K18" s="14">
        <v>6.1178168140266536</v>
      </c>
      <c r="L18" s="14">
        <v>2.1104347804941148</v>
      </c>
      <c r="M18" s="14">
        <v>1.8321996468403061</v>
      </c>
      <c r="N18" s="14">
        <v>6.192930583284868</v>
      </c>
      <c r="O18" s="14">
        <v>32.845728947049544</v>
      </c>
    </row>
    <row r="19" spans="1:15" x14ac:dyDescent="0.2">
      <c r="A19" s="9" t="s">
        <v>19</v>
      </c>
      <c r="B19" s="9" t="s">
        <v>466</v>
      </c>
      <c r="C19" s="5"/>
      <c r="D19" s="5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9" t="s">
        <v>14</v>
      </c>
      <c r="B20" s="9" t="s">
        <v>467</v>
      </c>
      <c r="C20" s="10"/>
      <c r="D20" s="6" t="s">
        <v>451</v>
      </c>
      <c r="E20" s="15" t="s">
        <v>454</v>
      </c>
      <c r="F20" s="7"/>
      <c r="G20" s="10"/>
      <c r="H20" s="10"/>
      <c r="I20" s="10"/>
      <c r="J20" s="10"/>
      <c r="K20" s="10"/>
      <c r="L20" s="10"/>
      <c r="M20" s="10"/>
      <c r="N20" s="10"/>
      <c r="O20" s="10"/>
    </row>
    <row r="21" spans="1:15" s="13" customFormat="1" x14ac:dyDescent="0.2">
      <c r="A21" s="9" t="s">
        <v>14</v>
      </c>
      <c r="B21" s="9" t="s">
        <v>467</v>
      </c>
      <c r="C21" s="11" t="s">
        <v>201</v>
      </c>
      <c r="D21" s="12" t="s">
        <v>202</v>
      </c>
      <c r="E21" s="14"/>
      <c r="F21" s="12"/>
      <c r="G21" s="13">
        <v>6038550.7200000007</v>
      </c>
      <c r="H21" s="13">
        <v>12488500.970000003</v>
      </c>
      <c r="I21" s="13">
        <v>2199124.79</v>
      </c>
      <c r="J21" s="13">
        <v>6830063.2700000014</v>
      </c>
      <c r="K21" s="13">
        <v>13491354.909999998</v>
      </c>
      <c r="L21" s="13">
        <v>2738337.0300000003</v>
      </c>
      <c r="M21" s="13">
        <v>4217001.3299999982</v>
      </c>
      <c r="N21" s="13">
        <v>10683910.459999999</v>
      </c>
      <c r="O21" s="13">
        <v>58686843.480000004</v>
      </c>
    </row>
    <row r="22" spans="1:15" x14ac:dyDescent="0.2">
      <c r="A22" s="9" t="s">
        <v>14</v>
      </c>
      <c r="B22" s="9" t="s">
        <v>467</v>
      </c>
      <c r="C22" s="5" t="s">
        <v>201</v>
      </c>
      <c r="D22" s="5" t="s">
        <v>685</v>
      </c>
      <c r="E22" s="14"/>
      <c r="F22" s="14">
        <v>6046.8</v>
      </c>
      <c r="G22" s="5">
        <v>998.63576106370317</v>
      </c>
      <c r="H22" s="5">
        <v>2065.3074303763979</v>
      </c>
      <c r="I22" s="5">
        <v>363.68406264470462</v>
      </c>
      <c r="J22" s="5">
        <v>1129.5335169015018</v>
      </c>
      <c r="K22" s="5">
        <v>2231.156133822848</v>
      </c>
      <c r="L22" s="5">
        <v>452.85721869418541</v>
      </c>
      <c r="M22" s="5">
        <v>697.39388271482403</v>
      </c>
      <c r="N22" s="5">
        <v>1766.8701561156313</v>
      </c>
      <c r="O22" s="5">
        <v>9705.4381623337977</v>
      </c>
    </row>
    <row r="23" spans="1:15" x14ac:dyDescent="0.2">
      <c r="A23" s="9" t="str">
        <f>A22</f>
        <v>0030</v>
      </c>
      <c r="B23" s="9" t="str">
        <f>B22</f>
        <v>ADAMSADAMS COUNTY</v>
      </c>
      <c r="C23" s="5" t="str">
        <f>C22</f>
        <v xml:space="preserve">$ </v>
      </c>
      <c r="D23" s="5" t="s">
        <v>686</v>
      </c>
      <c r="E23" s="14"/>
      <c r="F23" s="14">
        <v>5692</v>
      </c>
      <c r="G23" s="5">
        <v>1060.8838229093465</v>
      </c>
      <c r="H23" s="5">
        <v>2194.0444430780049</v>
      </c>
      <c r="I23" s="5">
        <v>386.35361735769504</v>
      </c>
      <c r="J23" s="5">
        <v>1199.9408415319749</v>
      </c>
      <c r="K23" s="5">
        <v>2370.2310101897397</v>
      </c>
      <c r="L23" s="5">
        <v>481.08521257905835</v>
      </c>
      <c r="M23" s="5">
        <v>740.86460470836232</v>
      </c>
      <c r="N23" s="5">
        <v>1877.0046486296555</v>
      </c>
      <c r="O23" s="5"/>
    </row>
    <row r="24" spans="1:15" x14ac:dyDescent="0.2">
      <c r="A24" s="9" t="s">
        <v>14</v>
      </c>
      <c r="B24" s="9" t="s">
        <v>467</v>
      </c>
      <c r="C24" s="5" t="s">
        <v>200</v>
      </c>
      <c r="D24" s="8" t="s">
        <v>199</v>
      </c>
      <c r="E24" s="14"/>
      <c r="F24" s="14"/>
      <c r="G24" s="14">
        <v>5.1194639228693868</v>
      </c>
      <c r="H24" s="14">
        <v>10.587711047102763</v>
      </c>
      <c r="I24" s="14">
        <v>1.8644109400297815</v>
      </c>
      <c r="J24" s="14">
        <v>5.790505722816933</v>
      </c>
      <c r="K24" s="14">
        <v>11.437927399303478</v>
      </c>
      <c r="L24" s="14">
        <v>2.3215533467842273</v>
      </c>
      <c r="M24" s="14">
        <v>3.575160195330314</v>
      </c>
      <c r="N24" s="14">
        <v>9.0577850036070995</v>
      </c>
      <c r="O24" s="14">
        <v>49.754517577843984</v>
      </c>
    </row>
    <row r="25" spans="1:15" x14ac:dyDescent="0.2">
      <c r="A25" s="9" t="s">
        <v>14</v>
      </c>
      <c r="B25" s="9" t="s">
        <v>467</v>
      </c>
      <c r="C25" s="5"/>
      <c r="D25" s="5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9" t="s">
        <v>27</v>
      </c>
      <c r="B26" s="9" t="s">
        <v>692</v>
      </c>
      <c r="C26" s="10"/>
      <c r="D26" s="6" t="s">
        <v>451</v>
      </c>
      <c r="E26" s="15" t="s">
        <v>693</v>
      </c>
      <c r="F26" s="7"/>
      <c r="G26" s="10"/>
      <c r="H26" s="10"/>
      <c r="I26" s="10"/>
      <c r="J26" s="10"/>
      <c r="K26" s="10"/>
      <c r="L26" s="10"/>
      <c r="M26" s="10"/>
      <c r="N26" s="10"/>
      <c r="O26" s="10"/>
    </row>
    <row r="27" spans="1:15" s="13" customFormat="1" x14ac:dyDescent="0.2">
      <c r="A27" s="9" t="s">
        <v>27</v>
      </c>
      <c r="B27" s="9" t="s">
        <v>692</v>
      </c>
      <c r="C27" s="11" t="s">
        <v>201</v>
      </c>
      <c r="D27" s="12" t="s">
        <v>202</v>
      </c>
      <c r="E27" s="14"/>
      <c r="F27" s="12"/>
      <c r="G27" s="13">
        <v>14001810.689999986</v>
      </c>
      <c r="H27" s="13">
        <v>19256472.300000004</v>
      </c>
      <c r="I27" s="13">
        <v>2932926.9000000008</v>
      </c>
      <c r="J27" s="13">
        <v>16031128.679999996</v>
      </c>
      <c r="K27" s="13">
        <v>21510615.390000001</v>
      </c>
      <c r="L27" s="13">
        <v>8617653.0600000024</v>
      </c>
      <c r="M27" s="13">
        <v>7600880.1800000025</v>
      </c>
      <c r="N27" s="13">
        <v>23652956.879999999</v>
      </c>
      <c r="O27" s="13">
        <v>113604444.08</v>
      </c>
    </row>
    <row r="28" spans="1:15" x14ac:dyDescent="0.2">
      <c r="A28" s="9" t="s">
        <v>27</v>
      </c>
      <c r="B28" s="9" t="s">
        <v>692</v>
      </c>
      <c r="C28" s="5" t="s">
        <v>201</v>
      </c>
      <c r="D28" s="5" t="s">
        <v>685</v>
      </c>
      <c r="E28" s="14"/>
      <c r="F28" s="14">
        <v>22202</v>
      </c>
      <c r="G28" s="5">
        <v>630.65537744347296</v>
      </c>
      <c r="H28" s="5">
        <v>867.33052427709231</v>
      </c>
      <c r="I28" s="5">
        <v>132.10192325015768</v>
      </c>
      <c r="J28" s="5">
        <v>722.05786325556232</v>
      </c>
      <c r="K28" s="5">
        <v>968.85935456265202</v>
      </c>
      <c r="L28" s="5">
        <v>388.14760201783633</v>
      </c>
      <c r="M28" s="5">
        <v>342.3511476443565</v>
      </c>
      <c r="N28" s="5">
        <v>1065.3525304026664</v>
      </c>
      <c r="O28" s="5">
        <v>5116.8563228537969</v>
      </c>
    </row>
    <row r="29" spans="1:15" x14ac:dyDescent="0.2">
      <c r="A29" s="9" t="str">
        <f>A28</f>
        <v>0040</v>
      </c>
      <c r="B29" s="9" t="str">
        <f>B28</f>
        <v>ADAMSSCHOOL DISTRICT 27J</v>
      </c>
      <c r="C29" s="5" t="str">
        <f>C28</f>
        <v xml:space="preserve">$ </v>
      </c>
      <c r="D29" s="5" t="s">
        <v>686</v>
      </c>
      <c r="E29" s="14"/>
      <c r="F29" s="14">
        <v>22687</v>
      </c>
      <c r="G29" s="5">
        <v>617.17330145016911</v>
      </c>
      <c r="H29" s="5">
        <v>848.78883501564792</v>
      </c>
      <c r="I29" s="5">
        <v>129.27786397496368</v>
      </c>
      <c r="J29" s="5">
        <v>706.6217957420547</v>
      </c>
      <c r="K29" s="5">
        <v>948.14719398774628</v>
      </c>
      <c r="L29" s="5">
        <v>379.84982853616617</v>
      </c>
      <c r="M29" s="5">
        <v>335.0324053422666</v>
      </c>
      <c r="N29" s="5">
        <v>1042.5775501388459</v>
      </c>
      <c r="O29" s="5"/>
    </row>
    <row r="30" spans="1:15" x14ac:dyDescent="0.2">
      <c r="A30" s="9" t="s">
        <v>27</v>
      </c>
      <c r="B30" s="9" t="s">
        <v>692</v>
      </c>
      <c r="C30" s="5" t="s">
        <v>200</v>
      </c>
      <c r="D30" s="8" t="s">
        <v>199</v>
      </c>
      <c r="E30" s="14"/>
      <c r="F30" s="14"/>
      <c r="G30" s="14">
        <v>3.198296617330473</v>
      </c>
      <c r="H30" s="14">
        <v>4.3985675554657879</v>
      </c>
      <c r="I30" s="14">
        <v>0.66993979499001233</v>
      </c>
      <c r="J30" s="14">
        <v>3.6618338702330768</v>
      </c>
      <c r="K30" s="14">
        <v>4.9134594061944057</v>
      </c>
      <c r="L30" s="14">
        <v>1.9684461703806708</v>
      </c>
      <c r="M30" s="14">
        <v>1.7361946898618059</v>
      </c>
      <c r="N30" s="14">
        <v>5.4028135113407689</v>
      </c>
      <c r="O30" s="14">
        <v>25.949551615797002</v>
      </c>
    </row>
    <row r="31" spans="1:15" x14ac:dyDescent="0.2">
      <c r="A31" s="9" t="s">
        <v>27</v>
      </c>
      <c r="B31" s="9" t="s">
        <v>692</v>
      </c>
      <c r="C31" s="5"/>
      <c r="D31" s="5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9" t="s">
        <v>37</v>
      </c>
      <c r="B32" s="9" t="s">
        <v>468</v>
      </c>
      <c r="C32" s="10"/>
      <c r="D32" s="6" t="s">
        <v>451</v>
      </c>
      <c r="E32" s="7" t="s">
        <v>453</v>
      </c>
      <c r="F32" s="7"/>
      <c r="G32" s="10"/>
      <c r="H32" s="10"/>
      <c r="I32" s="10"/>
      <c r="J32" s="10"/>
      <c r="K32" s="10"/>
      <c r="L32" s="10"/>
      <c r="M32" s="10"/>
      <c r="N32" s="10"/>
      <c r="O32" s="10"/>
    </row>
    <row r="33" spans="1:15" s="13" customFormat="1" x14ac:dyDescent="0.2">
      <c r="A33" s="9" t="s">
        <v>37</v>
      </c>
      <c r="B33" s="9" t="s">
        <v>468</v>
      </c>
      <c r="C33" s="11" t="s">
        <v>201</v>
      </c>
      <c r="D33" s="12" t="s">
        <v>202</v>
      </c>
      <c r="E33" s="11"/>
      <c r="F33" s="12"/>
      <c r="G33" s="13">
        <v>356342.5</v>
      </c>
      <c r="H33" s="13">
        <v>481700.73000000004</v>
      </c>
      <c r="I33" s="13">
        <v>685808.01000000013</v>
      </c>
      <c r="J33" s="13">
        <v>1134886.24</v>
      </c>
      <c r="K33" s="13">
        <v>1409199.75</v>
      </c>
      <c r="L33" s="13">
        <v>827258.77999999991</v>
      </c>
      <c r="M33" s="13">
        <v>403802.47000000003</v>
      </c>
      <c r="N33" s="13">
        <v>1198313.2</v>
      </c>
      <c r="O33" s="13">
        <v>6497311.6800000006</v>
      </c>
    </row>
    <row r="34" spans="1:15" x14ac:dyDescent="0.2">
      <c r="A34" s="9" t="s">
        <v>37</v>
      </c>
      <c r="B34" s="9" t="s">
        <v>468</v>
      </c>
      <c r="C34" s="5" t="s">
        <v>201</v>
      </c>
      <c r="D34" s="5" t="s">
        <v>685</v>
      </c>
      <c r="E34" s="14"/>
      <c r="F34" s="14">
        <v>1246.5</v>
      </c>
      <c r="G34" s="5">
        <v>285.87444845567592</v>
      </c>
      <c r="H34" s="5">
        <v>386.44262334536705</v>
      </c>
      <c r="I34" s="5">
        <v>550.18693140794232</v>
      </c>
      <c r="J34" s="5">
        <v>910.45827517047735</v>
      </c>
      <c r="K34" s="5">
        <v>1130.5252707581228</v>
      </c>
      <c r="L34" s="5">
        <v>663.6652868030485</v>
      </c>
      <c r="M34" s="5">
        <v>323.94903329322102</v>
      </c>
      <c r="N34" s="5">
        <v>961.34231849177695</v>
      </c>
      <c r="O34" s="5">
        <v>5212.4441877256322</v>
      </c>
    </row>
    <row r="35" spans="1:15" x14ac:dyDescent="0.2">
      <c r="A35" s="9" t="str">
        <f>A34</f>
        <v>0050</v>
      </c>
      <c r="B35" s="9" t="str">
        <f>B34</f>
        <v>ADAMSBENNETT 29J</v>
      </c>
      <c r="C35" s="5" t="str">
        <f>C34</f>
        <v xml:space="preserve">$ </v>
      </c>
      <c r="D35" s="5" t="s">
        <v>686</v>
      </c>
      <c r="E35" s="14"/>
      <c r="F35" s="14">
        <v>1296</v>
      </c>
      <c r="G35" s="5">
        <v>274.95563271604937</v>
      </c>
      <c r="H35" s="5">
        <v>371.68266203703706</v>
      </c>
      <c r="I35" s="5">
        <v>529.17284722222234</v>
      </c>
      <c r="J35" s="5">
        <v>875.68382716049382</v>
      </c>
      <c r="K35" s="5">
        <v>1087.3454861111111</v>
      </c>
      <c r="L35" s="5">
        <v>638.31695987654314</v>
      </c>
      <c r="M35" s="5">
        <v>311.57597993827164</v>
      </c>
      <c r="N35" s="5">
        <v>924.62438271604935</v>
      </c>
      <c r="O35" s="5"/>
    </row>
    <row r="36" spans="1:15" x14ac:dyDescent="0.2">
      <c r="A36" s="9" t="s">
        <v>37</v>
      </c>
      <c r="B36" s="9" t="s">
        <v>468</v>
      </c>
      <c r="C36" s="5" t="s">
        <v>200</v>
      </c>
      <c r="D36" s="8" t="s">
        <v>199</v>
      </c>
      <c r="E36" s="14"/>
      <c r="F36" s="14"/>
      <c r="G36" s="14">
        <v>1.9068072766403747</v>
      </c>
      <c r="H36" s="14">
        <v>2.5776056943165084</v>
      </c>
      <c r="I36" s="14">
        <v>3.6697943799750385</v>
      </c>
      <c r="J36" s="14">
        <v>6.0728353777364044</v>
      </c>
      <c r="K36" s="14">
        <v>7.5407012566275338</v>
      </c>
      <c r="L36" s="14">
        <v>4.4267048173278196</v>
      </c>
      <c r="M36" s="14">
        <v>2.1607680479352216</v>
      </c>
      <c r="N36" s="14">
        <v>6.4122363441189663</v>
      </c>
      <c r="O36" s="14">
        <v>34.76745319467787</v>
      </c>
    </row>
    <row r="37" spans="1:15" x14ac:dyDescent="0.2">
      <c r="A37" s="9" t="s">
        <v>37</v>
      </c>
      <c r="B37" s="9" t="s">
        <v>468</v>
      </c>
      <c r="C37" s="5"/>
      <c r="D37" s="5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9" t="s">
        <v>6</v>
      </c>
      <c r="B38" s="9" t="s">
        <v>469</v>
      </c>
      <c r="C38" s="10"/>
      <c r="D38" s="6" t="s">
        <v>451</v>
      </c>
      <c r="E38" s="7" t="s">
        <v>452</v>
      </c>
      <c r="F38" s="7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13" customFormat="1" x14ac:dyDescent="0.2">
      <c r="A39" s="9" t="s">
        <v>6</v>
      </c>
      <c r="B39" s="9" t="s">
        <v>469</v>
      </c>
      <c r="C39" s="11" t="s">
        <v>201</v>
      </c>
      <c r="D39" s="12" t="s">
        <v>202</v>
      </c>
      <c r="E39" s="11"/>
      <c r="F39" s="12"/>
      <c r="G39" s="13">
        <v>882904.78</v>
      </c>
      <c r="H39" s="13">
        <v>224631.29999999996</v>
      </c>
      <c r="I39" s="13">
        <v>494560.07999999996</v>
      </c>
      <c r="J39" s="13">
        <v>904240.37</v>
      </c>
      <c r="K39" s="13">
        <v>2150220.9500000002</v>
      </c>
      <c r="L39" s="13">
        <v>542640.91999999993</v>
      </c>
      <c r="M39" s="13">
        <v>561190.42000000004</v>
      </c>
      <c r="N39" s="13">
        <v>532172.6</v>
      </c>
      <c r="O39" s="13">
        <v>6292561.4199999999</v>
      </c>
    </row>
    <row r="40" spans="1:15" x14ac:dyDescent="0.2">
      <c r="A40" s="9" t="s">
        <v>6</v>
      </c>
      <c r="B40" s="9" t="s">
        <v>469</v>
      </c>
      <c r="C40" s="5" t="s">
        <v>201</v>
      </c>
      <c r="D40" s="5" t="s">
        <v>685</v>
      </c>
      <c r="E40" s="14"/>
      <c r="F40" s="14">
        <v>1144.5</v>
      </c>
      <c r="G40" s="5">
        <v>771.43274792485806</v>
      </c>
      <c r="H40" s="5">
        <v>196.27024901703797</v>
      </c>
      <c r="I40" s="5">
        <v>432.11889908256876</v>
      </c>
      <c r="J40" s="5">
        <v>790.07459152468323</v>
      </c>
      <c r="K40" s="5">
        <v>1878.742638706859</v>
      </c>
      <c r="L40" s="5">
        <v>474.12924421144601</v>
      </c>
      <c r="M40" s="5">
        <v>490.33675840978594</v>
      </c>
      <c r="N40" s="5">
        <v>464.98261249453907</v>
      </c>
      <c r="O40" s="5">
        <v>5498.0877413717781</v>
      </c>
    </row>
    <row r="41" spans="1:15" x14ac:dyDescent="0.2">
      <c r="A41" s="9" t="str">
        <f>A40</f>
        <v>0060</v>
      </c>
      <c r="B41" s="9" t="str">
        <f>B40</f>
        <v>ADAMSSTRASBURG 31</v>
      </c>
      <c r="C41" s="5" t="str">
        <f>C40</f>
        <v xml:space="preserve">$ </v>
      </c>
      <c r="D41" s="5" t="s">
        <v>686</v>
      </c>
      <c r="E41" s="14"/>
      <c r="F41" s="14">
        <v>1209</v>
      </c>
      <c r="G41" s="5">
        <v>730.27690653432592</v>
      </c>
      <c r="H41" s="5">
        <v>185.79925558312652</v>
      </c>
      <c r="I41" s="5">
        <v>409.06540942928035</v>
      </c>
      <c r="J41" s="5">
        <v>747.92421009098427</v>
      </c>
      <c r="K41" s="5">
        <v>1778.5119520264684</v>
      </c>
      <c r="L41" s="5">
        <v>448.83450785773363</v>
      </c>
      <c r="M41" s="5">
        <v>464.17735318445</v>
      </c>
      <c r="N41" s="5">
        <v>440.17584780810586</v>
      </c>
      <c r="O41" s="5"/>
    </row>
    <row r="42" spans="1:15" x14ac:dyDescent="0.2">
      <c r="A42" s="9" t="s">
        <v>6</v>
      </c>
      <c r="B42" s="9" t="s">
        <v>469</v>
      </c>
      <c r="C42" s="5" t="s">
        <v>200</v>
      </c>
      <c r="D42" s="8" t="s">
        <v>199</v>
      </c>
      <c r="E42" s="14"/>
      <c r="F42" s="14"/>
      <c r="G42" s="14">
        <v>3.7891304828380465</v>
      </c>
      <c r="H42" s="14">
        <v>0.9640420184717291</v>
      </c>
      <c r="I42" s="14">
        <v>2.1224855920734993</v>
      </c>
      <c r="J42" s="14">
        <v>3.8806956620845949</v>
      </c>
      <c r="K42" s="14">
        <v>9.2280254123009549</v>
      </c>
      <c r="L42" s="14">
        <v>2.3288323925568526</v>
      </c>
      <c r="M42" s="14">
        <v>2.4084406102079168</v>
      </c>
      <c r="N42" s="14">
        <v>2.2839058825700076</v>
      </c>
      <c r="O42" s="14">
        <v>27.005558053103602</v>
      </c>
    </row>
    <row r="43" spans="1:15" x14ac:dyDescent="0.2">
      <c r="A43" s="9" t="s">
        <v>6</v>
      </c>
      <c r="B43" s="9" t="s">
        <v>469</v>
      </c>
      <c r="C43" s="5"/>
      <c r="D43" s="5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">
      <c r="A44" s="9" t="s">
        <v>11</v>
      </c>
      <c r="B44" s="9" t="s">
        <v>470</v>
      </c>
      <c r="C44" s="10"/>
      <c r="D44" s="6" t="s">
        <v>451</v>
      </c>
      <c r="E44" s="7" t="s">
        <v>694</v>
      </c>
      <c r="F44" s="7"/>
      <c r="G44" s="10"/>
      <c r="H44" s="10"/>
      <c r="I44" s="10"/>
      <c r="J44" s="10"/>
      <c r="K44" s="10"/>
      <c r="L44" s="10"/>
      <c r="M44" s="10"/>
      <c r="N44" s="10"/>
      <c r="O44" s="10"/>
    </row>
    <row r="45" spans="1:15" s="13" customFormat="1" x14ac:dyDescent="0.2">
      <c r="A45" s="9" t="s">
        <v>11</v>
      </c>
      <c r="B45" s="9" t="s">
        <v>470</v>
      </c>
      <c r="C45" s="11" t="s">
        <v>201</v>
      </c>
      <c r="D45" s="12" t="s">
        <v>202</v>
      </c>
      <c r="E45" s="11"/>
      <c r="F45" s="12"/>
      <c r="G45" s="13">
        <v>9755801.3099999949</v>
      </c>
      <c r="H45" s="13">
        <v>11183689.470000004</v>
      </c>
      <c r="I45" s="13">
        <v>1870996.28</v>
      </c>
      <c r="J45" s="13">
        <v>11217168.589999989</v>
      </c>
      <c r="K45" s="13">
        <v>17070105.020000003</v>
      </c>
      <c r="L45" s="13">
        <v>4372392.32</v>
      </c>
      <c r="M45" s="13">
        <v>6957048.2499999991</v>
      </c>
      <c r="N45" s="13">
        <v>14581844.799999997</v>
      </c>
      <c r="O45" s="13">
        <v>77009046.039999992</v>
      </c>
    </row>
    <row r="46" spans="1:15" x14ac:dyDescent="0.2">
      <c r="A46" s="9" t="s">
        <v>11</v>
      </c>
      <c r="B46" s="9" t="s">
        <v>470</v>
      </c>
      <c r="C46" s="5" t="s">
        <v>201</v>
      </c>
      <c r="D46" s="5" t="s">
        <v>685</v>
      </c>
      <c r="E46" s="14"/>
      <c r="F46" s="14">
        <v>8419.7999999999993</v>
      </c>
      <c r="G46" s="5">
        <v>1158.6737582840442</v>
      </c>
      <c r="H46" s="5">
        <v>1328.2607033421227</v>
      </c>
      <c r="I46" s="5">
        <v>222.21386256205614</v>
      </c>
      <c r="J46" s="5">
        <v>1332.2369403073694</v>
      </c>
      <c r="K46" s="5">
        <v>2027.3765433858291</v>
      </c>
      <c r="L46" s="5">
        <v>519.29883370151322</v>
      </c>
      <c r="M46" s="5">
        <v>826.27238770517113</v>
      </c>
      <c r="N46" s="5">
        <v>1731.8516829378368</v>
      </c>
      <c r="O46" s="5">
        <v>9146.1847122259442</v>
      </c>
    </row>
    <row r="47" spans="1:15" x14ac:dyDescent="0.2">
      <c r="A47" s="9" t="str">
        <f>A46</f>
        <v>0070</v>
      </c>
      <c r="B47" s="9" t="str">
        <f>B46</f>
        <v xml:space="preserve">ADAMSWESTMINSTER </v>
      </c>
      <c r="C47" s="5" t="str">
        <f>C46</f>
        <v xml:space="preserve">$ </v>
      </c>
      <c r="D47" s="5" t="s">
        <v>686</v>
      </c>
      <c r="E47" s="14"/>
      <c r="F47" s="14">
        <v>8004</v>
      </c>
      <c r="G47" s="5">
        <v>1218.865730884557</v>
      </c>
      <c r="H47" s="5">
        <v>1397.2625524737637</v>
      </c>
      <c r="I47" s="5">
        <v>233.75765617191405</v>
      </c>
      <c r="J47" s="5">
        <v>1401.4453510744613</v>
      </c>
      <c r="K47" s="5">
        <v>2132.6967791104453</v>
      </c>
      <c r="L47" s="5">
        <v>546.27590204897558</v>
      </c>
      <c r="M47" s="5">
        <v>869.19643303348312</v>
      </c>
      <c r="N47" s="5">
        <v>1821.8196901549222</v>
      </c>
      <c r="O47" s="5"/>
    </row>
    <row r="48" spans="1:15" x14ac:dyDescent="0.2">
      <c r="A48" s="9" t="s">
        <v>11</v>
      </c>
      <c r="B48" s="9" t="s">
        <v>470</v>
      </c>
      <c r="C48" s="5" t="s">
        <v>200</v>
      </c>
      <c r="D48" s="8" t="s">
        <v>199</v>
      </c>
      <c r="E48" s="14"/>
      <c r="F48" s="14"/>
      <c r="G48" s="14">
        <v>5.8717457767431256</v>
      </c>
      <c r="H48" s="14">
        <v>6.7311519912329096</v>
      </c>
      <c r="I48" s="14">
        <v>1.1261006816663124</v>
      </c>
      <c r="J48" s="14">
        <v>6.7513021434574609</v>
      </c>
      <c r="K48" s="14">
        <v>10.274021976750026</v>
      </c>
      <c r="L48" s="14">
        <v>2.6316214653641907</v>
      </c>
      <c r="M48" s="14">
        <v>4.1872540637603111</v>
      </c>
      <c r="N48" s="14">
        <v>8.7764072781760785</v>
      </c>
      <c r="O48" s="14">
        <v>46.349605377150418</v>
      </c>
    </row>
    <row r="49" spans="1:15" x14ac:dyDescent="0.2">
      <c r="A49" s="9" t="s">
        <v>11</v>
      </c>
      <c r="B49" s="9" t="s">
        <v>470</v>
      </c>
      <c r="C49" s="5"/>
      <c r="D49" s="5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">
      <c r="A50" s="9" t="s">
        <v>15</v>
      </c>
      <c r="B50" s="9" t="s">
        <v>471</v>
      </c>
      <c r="C50" s="10"/>
      <c r="D50" s="6" t="s">
        <v>449</v>
      </c>
      <c r="E50" s="7" t="s">
        <v>450</v>
      </c>
      <c r="F50" s="7"/>
      <c r="G50" s="10"/>
      <c r="H50" s="10"/>
      <c r="I50" s="10"/>
      <c r="J50" s="10"/>
      <c r="K50" s="10"/>
      <c r="L50" s="10"/>
      <c r="M50" s="10"/>
      <c r="N50" s="10"/>
      <c r="O50" s="10"/>
    </row>
    <row r="51" spans="1:15" s="13" customFormat="1" x14ac:dyDescent="0.2">
      <c r="A51" s="9" t="s">
        <v>15</v>
      </c>
      <c r="B51" s="9" t="s">
        <v>471</v>
      </c>
      <c r="C51" s="11" t="s">
        <v>201</v>
      </c>
      <c r="D51" s="12" t="s">
        <v>202</v>
      </c>
      <c r="E51" s="11"/>
      <c r="F51" s="12"/>
      <c r="G51" s="13">
        <v>3626829.22</v>
      </c>
      <c r="H51" s="13">
        <v>483099.24000000005</v>
      </c>
      <c r="I51" s="13">
        <v>727537.40999999992</v>
      </c>
      <c r="J51" s="13">
        <v>1686602.03</v>
      </c>
      <c r="K51" s="13">
        <v>3110568.79</v>
      </c>
      <c r="L51" s="13">
        <v>1036148.1099999999</v>
      </c>
      <c r="M51" s="13">
        <v>1735450.8699999996</v>
      </c>
      <c r="N51" s="13">
        <v>2049434.5699999996</v>
      </c>
      <c r="O51" s="13">
        <v>14455670.24</v>
      </c>
    </row>
    <row r="52" spans="1:15" x14ac:dyDescent="0.2">
      <c r="A52" s="9" t="s">
        <v>15</v>
      </c>
      <c r="B52" s="9" t="s">
        <v>471</v>
      </c>
      <c r="C52" s="5" t="s">
        <v>201</v>
      </c>
      <c r="D52" s="5" t="s">
        <v>685</v>
      </c>
      <c r="E52" s="14"/>
      <c r="F52" s="14">
        <v>2311.1999999999998</v>
      </c>
      <c r="G52" s="5">
        <v>1569.2407493942542</v>
      </c>
      <c r="H52" s="5">
        <v>209.02528556593981</v>
      </c>
      <c r="I52" s="5">
        <v>314.78773364485983</v>
      </c>
      <c r="J52" s="5">
        <v>729.75165714780212</v>
      </c>
      <c r="K52" s="5">
        <v>1345.8674238490828</v>
      </c>
      <c r="L52" s="5">
        <v>448.31607390100379</v>
      </c>
      <c r="M52" s="5">
        <v>750.88736154378671</v>
      </c>
      <c r="N52" s="5">
        <v>886.74046815507086</v>
      </c>
      <c r="O52" s="5">
        <v>6254.6167532018007</v>
      </c>
    </row>
    <row r="53" spans="1:15" x14ac:dyDescent="0.2">
      <c r="A53" s="9" t="str">
        <f>A52</f>
        <v>0100</v>
      </c>
      <c r="B53" s="9" t="str">
        <f>B52</f>
        <v>ALAMOALAMOSA RE-1</v>
      </c>
      <c r="C53" s="5" t="str">
        <f>C52</f>
        <v xml:space="preserve">$ </v>
      </c>
      <c r="D53" s="5" t="s">
        <v>686</v>
      </c>
      <c r="E53" s="14"/>
      <c r="F53" s="14">
        <v>2116</v>
      </c>
      <c r="G53" s="5">
        <v>1714.0024669187146</v>
      </c>
      <c r="H53" s="5">
        <v>228.30776937618151</v>
      </c>
      <c r="I53" s="5">
        <v>343.8267533081285</v>
      </c>
      <c r="J53" s="5">
        <v>797.07090264650287</v>
      </c>
      <c r="K53" s="5">
        <v>1470.0230576559547</v>
      </c>
      <c r="L53" s="5">
        <v>489.67301984877122</v>
      </c>
      <c r="M53" s="5">
        <v>820.15636578449892</v>
      </c>
      <c r="N53" s="5">
        <v>968.54185727788263</v>
      </c>
      <c r="O53" s="5"/>
    </row>
    <row r="54" spans="1:15" x14ac:dyDescent="0.2">
      <c r="A54" s="9" t="s">
        <v>15</v>
      </c>
      <c r="B54" s="9" t="s">
        <v>471</v>
      </c>
      <c r="C54" s="5" t="s">
        <v>200</v>
      </c>
      <c r="D54" s="8" t="s">
        <v>199</v>
      </c>
      <c r="E54" s="14"/>
      <c r="F54" s="14"/>
      <c r="G54" s="14">
        <v>9.5246189325681598</v>
      </c>
      <c r="H54" s="14">
        <v>1.2686939165040942</v>
      </c>
      <c r="I54" s="14">
        <v>1.9106266573637019</v>
      </c>
      <c r="J54" s="14">
        <v>4.4292798618860498</v>
      </c>
      <c r="K54" s="14">
        <v>8.1688385614941161</v>
      </c>
      <c r="L54" s="14">
        <v>2.7210864661145289</v>
      </c>
      <c r="M54" s="14">
        <v>4.5575645309662196</v>
      </c>
      <c r="N54" s="14">
        <v>5.3821346753354105</v>
      </c>
      <c r="O54" s="14">
        <v>37.962843602232283</v>
      </c>
    </row>
    <row r="55" spans="1:15" x14ac:dyDescent="0.2">
      <c r="A55" s="9" t="s">
        <v>15</v>
      </c>
      <c r="B55" s="9" t="s">
        <v>471</v>
      </c>
      <c r="C55" s="5"/>
      <c r="D55" s="5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9" t="s">
        <v>150</v>
      </c>
      <c r="B56" s="9" t="s">
        <v>472</v>
      </c>
      <c r="C56" s="10"/>
      <c r="D56" s="6" t="s">
        <v>449</v>
      </c>
      <c r="E56" s="7" t="s">
        <v>448</v>
      </c>
      <c r="F56" s="7"/>
      <c r="G56" s="10"/>
      <c r="H56" s="10"/>
      <c r="I56" s="10"/>
      <c r="J56" s="10"/>
      <c r="K56" s="10"/>
      <c r="L56" s="10"/>
      <c r="M56" s="10"/>
      <c r="N56" s="10"/>
      <c r="O56" s="10"/>
    </row>
    <row r="57" spans="1:15" s="13" customFormat="1" x14ac:dyDescent="0.2">
      <c r="A57" s="9" t="s">
        <v>150</v>
      </c>
      <c r="B57" s="9" t="s">
        <v>472</v>
      </c>
      <c r="C57" s="11" t="s">
        <v>201</v>
      </c>
      <c r="D57" s="12" t="s">
        <v>202</v>
      </c>
      <c r="E57" s="11"/>
      <c r="F57" s="12"/>
      <c r="G57" s="13">
        <v>343040.72</v>
      </c>
      <c r="H57" s="13">
        <v>561883.47</v>
      </c>
      <c r="I57" s="13">
        <v>216755.69999999995</v>
      </c>
      <c r="J57" s="13">
        <v>249029.45</v>
      </c>
      <c r="K57" s="13">
        <v>433693.69</v>
      </c>
      <c r="L57" s="13">
        <v>330744.55</v>
      </c>
      <c r="M57" s="13">
        <v>277266.53000000003</v>
      </c>
      <c r="N57" s="13">
        <v>1059662.49</v>
      </c>
      <c r="O57" s="13">
        <v>3472076.5999999996</v>
      </c>
    </row>
    <row r="58" spans="1:15" x14ac:dyDescent="0.2">
      <c r="A58" s="9" t="s">
        <v>150</v>
      </c>
      <c r="B58" s="9" t="s">
        <v>472</v>
      </c>
      <c r="C58" s="5" t="s">
        <v>201</v>
      </c>
      <c r="D58" s="5" t="s">
        <v>685</v>
      </c>
      <c r="E58" s="14"/>
      <c r="F58" s="14">
        <v>257.7</v>
      </c>
      <c r="G58" s="5">
        <v>1331.1630578191696</v>
      </c>
      <c r="H58" s="5">
        <v>2180.378230500582</v>
      </c>
      <c r="I58" s="5">
        <v>841.11641443538986</v>
      </c>
      <c r="J58" s="5">
        <v>966.3540939076446</v>
      </c>
      <c r="K58" s="5">
        <v>1682.9402017850214</v>
      </c>
      <c r="L58" s="5">
        <v>1283.4480015521924</v>
      </c>
      <c r="M58" s="5">
        <v>1075.9275514163758</v>
      </c>
      <c r="N58" s="5">
        <v>4112.0003492433061</v>
      </c>
      <c r="O58" s="5">
        <v>13473.32790065968</v>
      </c>
    </row>
    <row r="59" spans="1:15" x14ac:dyDescent="0.2">
      <c r="A59" s="9" t="str">
        <f>A58</f>
        <v>0110</v>
      </c>
      <c r="B59" s="9" t="str">
        <f>B58</f>
        <v>ALAMOSANGRE DE CR</v>
      </c>
      <c r="C59" s="5" t="str">
        <f>C58</f>
        <v xml:space="preserve">$ </v>
      </c>
      <c r="D59" s="5" t="s">
        <v>686</v>
      </c>
      <c r="E59" s="14"/>
      <c r="F59" s="14">
        <v>262</v>
      </c>
      <c r="G59" s="5">
        <v>1309.3157251908397</v>
      </c>
      <c r="H59" s="5">
        <v>2144.5933969465646</v>
      </c>
      <c r="I59" s="5">
        <v>827.31183206106857</v>
      </c>
      <c r="J59" s="5">
        <v>950.49408396946569</v>
      </c>
      <c r="K59" s="5">
        <v>1655.3194274809161</v>
      </c>
      <c r="L59" s="5">
        <v>1262.3837786259542</v>
      </c>
      <c r="M59" s="5">
        <v>1058.2691984732826</v>
      </c>
      <c r="N59" s="5">
        <v>4044.5133206106871</v>
      </c>
      <c r="O59" s="5"/>
    </row>
    <row r="60" spans="1:15" x14ac:dyDescent="0.2">
      <c r="A60" s="9" t="s">
        <v>150</v>
      </c>
      <c r="B60" s="9" t="s">
        <v>472</v>
      </c>
      <c r="C60" s="5" t="s">
        <v>200</v>
      </c>
      <c r="D60" s="8" t="s">
        <v>199</v>
      </c>
      <c r="E60" s="14"/>
      <c r="F60" s="14"/>
      <c r="G60" s="14">
        <v>5.9852702501224266</v>
      </c>
      <c r="H60" s="14">
        <v>9.8035720570623717</v>
      </c>
      <c r="I60" s="14">
        <v>3.7818875926871351</v>
      </c>
      <c r="J60" s="14">
        <v>4.3449901763538472</v>
      </c>
      <c r="K60" s="14">
        <v>7.5669557259057125</v>
      </c>
      <c r="L60" s="14">
        <v>5.7707304121362899</v>
      </c>
      <c r="M60" s="14">
        <v>4.8376621683970278</v>
      </c>
      <c r="N60" s="14">
        <v>18.488669148571208</v>
      </c>
      <c r="O60" s="14">
        <v>60.579737531236013</v>
      </c>
    </row>
    <row r="61" spans="1:15" x14ac:dyDescent="0.2">
      <c r="A61" s="9" t="s">
        <v>150</v>
      </c>
      <c r="B61" s="9" t="s">
        <v>472</v>
      </c>
      <c r="C61" s="5"/>
      <c r="D61" s="5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">
      <c r="A62" s="9" t="s">
        <v>52</v>
      </c>
      <c r="B62" s="9" t="s">
        <v>473</v>
      </c>
      <c r="C62" s="10"/>
      <c r="D62" s="6" t="s">
        <v>441</v>
      </c>
      <c r="E62" s="7" t="s">
        <v>447</v>
      </c>
      <c r="F62" s="7"/>
      <c r="G62" s="10"/>
      <c r="H62" s="10"/>
      <c r="I62" s="10"/>
      <c r="J62" s="10"/>
      <c r="K62" s="10"/>
      <c r="L62" s="10"/>
      <c r="M62" s="10"/>
      <c r="N62" s="10"/>
      <c r="O62" s="10"/>
    </row>
    <row r="63" spans="1:15" s="13" customFormat="1" x14ac:dyDescent="0.2">
      <c r="A63" s="9" t="s">
        <v>52</v>
      </c>
      <c r="B63" s="9" t="s">
        <v>473</v>
      </c>
      <c r="C63" s="11" t="s">
        <v>201</v>
      </c>
      <c r="D63" s="12" t="s">
        <v>202</v>
      </c>
      <c r="E63" s="11"/>
      <c r="F63" s="12"/>
      <c r="G63" s="13">
        <v>3902579.6400000015</v>
      </c>
      <c r="H63" s="13">
        <v>2783904.5000000019</v>
      </c>
      <c r="I63" s="13">
        <v>1127847.6700000002</v>
      </c>
      <c r="J63" s="13">
        <v>3182881.75</v>
      </c>
      <c r="K63" s="13">
        <v>4640865.790000001</v>
      </c>
      <c r="L63" s="13">
        <v>780243.46</v>
      </c>
      <c r="M63" s="13">
        <v>1425170.93</v>
      </c>
      <c r="N63" s="13">
        <v>3632778.3499999996</v>
      </c>
      <c r="O63" s="13">
        <v>21476272.090000004</v>
      </c>
    </row>
    <row r="64" spans="1:15" x14ac:dyDescent="0.2">
      <c r="A64" s="9" t="s">
        <v>52</v>
      </c>
      <c r="B64" s="9" t="s">
        <v>473</v>
      </c>
      <c r="C64" s="5" t="s">
        <v>201</v>
      </c>
      <c r="D64" s="5" t="s">
        <v>685</v>
      </c>
      <c r="E64" s="14"/>
      <c r="F64" s="14">
        <v>2387.9</v>
      </c>
      <c r="G64" s="5">
        <v>1634.314519033461</v>
      </c>
      <c r="H64" s="5">
        <v>1165.8379747895649</v>
      </c>
      <c r="I64" s="5">
        <v>472.31779806524565</v>
      </c>
      <c r="J64" s="5">
        <v>1332.920871895808</v>
      </c>
      <c r="K64" s="5">
        <v>1943.4925206248172</v>
      </c>
      <c r="L64" s="5">
        <v>326.74880020101341</v>
      </c>
      <c r="M64" s="5">
        <v>596.83023995979727</v>
      </c>
      <c r="N64" s="5">
        <v>1521.3276728506216</v>
      </c>
      <c r="O64" s="5">
        <v>8993.7903974203291</v>
      </c>
    </row>
    <row r="65" spans="1:15" x14ac:dyDescent="0.2">
      <c r="A65" s="9" t="str">
        <f>A64</f>
        <v>0120</v>
      </c>
      <c r="B65" s="9" t="str">
        <f>B64</f>
        <v>ARAPAENGLEWOOD 1</v>
      </c>
      <c r="C65" s="5" t="str">
        <f>C64</f>
        <v xml:space="preserve">$ </v>
      </c>
      <c r="D65" s="5" t="s">
        <v>686</v>
      </c>
      <c r="E65" s="14"/>
      <c r="F65" s="14">
        <v>2441</v>
      </c>
      <c r="G65" s="5">
        <v>1598.7626546497343</v>
      </c>
      <c r="H65" s="5">
        <v>1140.4770585825488</v>
      </c>
      <c r="I65" s="5">
        <v>462.04328963539541</v>
      </c>
      <c r="J65" s="5">
        <v>1303.9253379762392</v>
      </c>
      <c r="K65" s="5">
        <v>1901.2149897582963</v>
      </c>
      <c r="L65" s="5">
        <v>319.64090946333471</v>
      </c>
      <c r="M65" s="5">
        <v>583.84716509627197</v>
      </c>
      <c r="N65" s="5">
        <v>1488.2336542400653</v>
      </c>
      <c r="O65" s="5"/>
    </row>
    <row r="66" spans="1:15" x14ac:dyDescent="0.2">
      <c r="A66" s="9" t="s">
        <v>52</v>
      </c>
      <c r="B66" s="9" t="s">
        <v>473</v>
      </c>
      <c r="C66" s="5" t="s">
        <v>200</v>
      </c>
      <c r="D66" s="8" t="s">
        <v>199</v>
      </c>
      <c r="E66" s="14"/>
      <c r="F66" s="14"/>
      <c r="G66" s="14">
        <v>6.3942584126798483</v>
      </c>
      <c r="H66" s="14">
        <v>4.5613431143771077</v>
      </c>
      <c r="I66" s="14">
        <v>1.8479442105937047</v>
      </c>
      <c r="J66" s="14">
        <v>5.2150552413845555</v>
      </c>
      <c r="K66" s="14">
        <v>7.6039178843831641</v>
      </c>
      <c r="L66" s="14">
        <v>1.2784052519792859</v>
      </c>
      <c r="M66" s="14">
        <v>2.3350993571675733</v>
      </c>
      <c r="N66" s="14">
        <v>5.9521971794760633</v>
      </c>
      <c r="O66" s="14">
        <v>35.188220652041302</v>
      </c>
    </row>
    <row r="67" spans="1:15" x14ac:dyDescent="0.2">
      <c r="A67" s="9" t="s">
        <v>52</v>
      </c>
      <c r="B67" s="9" t="s">
        <v>473</v>
      </c>
      <c r="C67" s="5"/>
      <c r="D67" s="5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9" t="s">
        <v>195</v>
      </c>
      <c r="B68" s="9" t="s">
        <v>474</v>
      </c>
      <c r="C68" s="10"/>
      <c r="D68" s="6" t="s">
        <v>441</v>
      </c>
      <c r="E68" s="7" t="s">
        <v>446</v>
      </c>
      <c r="F68" s="7"/>
      <c r="G68" s="10"/>
      <c r="H68" s="10"/>
      <c r="I68" s="10"/>
      <c r="J68" s="10"/>
      <c r="K68" s="10"/>
      <c r="L68" s="10"/>
      <c r="M68" s="10"/>
      <c r="N68" s="10"/>
      <c r="O68" s="10"/>
    </row>
    <row r="69" spans="1:15" s="13" customFormat="1" x14ac:dyDescent="0.2">
      <c r="A69" s="9" t="s">
        <v>195</v>
      </c>
      <c r="B69" s="9" t="s">
        <v>474</v>
      </c>
      <c r="C69" s="11" t="s">
        <v>201</v>
      </c>
      <c r="D69" s="12" t="s">
        <v>202</v>
      </c>
      <c r="E69" s="11"/>
      <c r="F69" s="12"/>
      <c r="G69" s="13">
        <v>1844429.0099999995</v>
      </c>
      <c r="H69" s="13">
        <v>3730989.0599999996</v>
      </c>
      <c r="I69" s="13">
        <v>705510.08</v>
      </c>
      <c r="J69" s="13">
        <v>2092303.1799999992</v>
      </c>
      <c r="K69" s="13">
        <v>4832161.21</v>
      </c>
      <c r="L69" s="13">
        <v>743741.73</v>
      </c>
      <c r="M69" s="13">
        <v>900401.42999999982</v>
      </c>
      <c r="N69" s="13">
        <v>2368140.84</v>
      </c>
      <c r="O69" s="13">
        <v>17217676.539999999</v>
      </c>
    </row>
    <row r="70" spans="1:15" x14ac:dyDescent="0.2">
      <c r="A70" s="9" t="s">
        <v>195</v>
      </c>
      <c r="B70" s="9" t="s">
        <v>474</v>
      </c>
      <c r="C70" s="5" t="s">
        <v>201</v>
      </c>
      <c r="D70" s="5" t="s">
        <v>685</v>
      </c>
      <c r="E70" s="14"/>
      <c r="F70" s="14">
        <v>1182.2</v>
      </c>
      <c r="G70" s="5">
        <v>1560.166646929453</v>
      </c>
      <c r="H70" s="5">
        <v>3155.9711216376245</v>
      </c>
      <c r="I70" s="5">
        <v>596.77726273050234</v>
      </c>
      <c r="J70" s="5">
        <v>1769.8385890712225</v>
      </c>
      <c r="K70" s="5">
        <v>4087.4312383691422</v>
      </c>
      <c r="L70" s="5">
        <v>629.11667230587034</v>
      </c>
      <c r="M70" s="5">
        <v>761.63206733209256</v>
      </c>
      <c r="N70" s="5">
        <v>2003.1643038402976</v>
      </c>
      <c r="O70" s="5">
        <v>14564.097902216206</v>
      </c>
    </row>
    <row r="71" spans="1:15" x14ac:dyDescent="0.2">
      <c r="A71" s="9" t="str">
        <f>A70</f>
        <v>0123</v>
      </c>
      <c r="B71" s="9" t="str">
        <f>B70</f>
        <v>ARAPASHERIDAN 2</v>
      </c>
      <c r="C71" s="5" t="str">
        <f>C70</f>
        <v xml:space="preserve">$ </v>
      </c>
      <c r="D71" s="5" t="s">
        <v>686</v>
      </c>
      <c r="E71" s="14"/>
      <c r="F71" s="14">
        <v>1125</v>
      </c>
      <c r="G71" s="5">
        <v>1639.4924533333328</v>
      </c>
      <c r="H71" s="5">
        <v>3316.4347199999997</v>
      </c>
      <c r="I71" s="5">
        <v>627.12007111111109</v>
      </c>
      <c r="J71" s="5">
        <v>1859.8250488888882</v>
      </c>
      <c r="K71" s="5">
        <v>4295.254408888889</v>
      </c>
      <c r="L71" s="5">
        <v>661.10375999999997</v>
      </c>
      <c r="M71" s="5">
        <v>800.35682666666651</v>
      </c>
      <c r="N71" s="5">
        <v>2105.0140799999999</v>
      </c>
      <c r="O71" s="5"/>
    </row>
    <row r="72" spans="1:15" x14ac:dyDescent="0.2">
      <c r="A72" s="9" t="s">
        <v>195</v>
      </c>
      <c r="B72" s="9" t="s">
        <v>474</v>
      </c>
      <c r="C72" s="5" t="s">
        <v>200</v>
      </c>
      <c r="D72" s="8" t="s">
        <v>199</v>
      </c>
      <c r="E72" s="14"/>
      <c r="F72" s="14"/>
      <c r="G72" s="14">
        <v>5.1625660099179216</v>
      </c>
      <c r="H72" s="14">
        <v>10.443057011194819</v>
      </c>
      <c r="I72" s="14">
        <v>1.9747262371797514</v>
      </c>
      <c r="J72" s="14">
        <v>5.8563670496112925</v>
      </c>
      <c r="K72" s="14">
        <v>13.525243358208654</v>
      </c>
      <c r="L72" s="14">
        <v>2.081736816455491</v>
      </c>
      <c r="M72" s="14">
        <v>2.5202280991012449</v>
      </c>
      <c r="N72" s="14">
        <v>6.6284380374620531</v>
      </c>
      <c r="O72" s="14">
        <v>48.192362619131231</v>
      </c>
    </row>
    <row r="73" spans="1:15" x14ac:dyDescent="0.2">
      <c r="A73" s="9" t="s">
        <v>195</v>
      </c>
      <c r="B73" s="9" t="s">
        <v>474</v>
      </c>
      <c r="C73" s="5"/>
      <c r="D73" s="5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</row>
    <row r="74" spans="1:15" x14ac:dyDescent="0.2">
      <c r="A74" s="9" t="s">
        <v>154</v>
      </c>
      <c r="B74" s="9" t="s">
        <v>475</v>
      </c>
      <c r="C74" s="10"/>
      <c r="D74" s="6" t="s">
        <v>441</v>
      </c>
      <c r="E74" s="7" t="s">
        <v>445</v>
      </c>
      <c r="F74" s="7"/>
      <c r="G74" s="10"/>
      <c r="H74" s="10"/>
      <c r="I74" s="10"/>
      <c r="J74" s="10"/>
      <c r="K74" s="10"/>
      <c r="L74" s="10"/>
      <c r="M74" s="10"/>
      <c r="N74" s="10"/>
      <c r="O74" s="10"/>
    </row>
    <row r="75" spans="1:15" s="13" customFormat="1" x14ac:dyDescent="0.2">
      <c r="A75" s="9" t="s">
        <v>154</v>
      </c>
      <c r="B75" s="9" t="s">
        <v>475</v>
      </c>
      <c r="C75" s="11" t="s">
        <v>201</v>
      </c>
      <c r="D75" s="12" t="s">
        <v>202</v>
      </c>
      <c r="E75" s="11"/>
      <c r="F75" s="12"/>
      <c r="G75" s="13">
        <v>51526904.83000005</v>
      </c>
      <c r="H75" s="13">
        <v>32243336.719999991</v>
      </c>
      <c r="I75" s="13">
        <v>13121574.279999999</v>
      </c>
      <c r="J75" s="13">
        <v>42657907.299999967</v>
      </c>
      <c r="K75" s="13">
        <v>50338338.580000021</v>
      </c>
      <c r="L75" s="13">
        <v>32581312.650000006</v>
      </c>
      <c r="M75" s="13">
        <v>21105372.100000024</v>
      </c>
      <c r="N75" s="13">
        <v>32567385.760000002</v>
      </c>
      <c r="O75" s="13">
        <v>276142132.22000003</v>
      </c>
    </row>
    <row r="76" spans="1:15" x14ac:dyDescent="0.2">
      <c r="A76" s="9" t="s">
        <v>154</v>
      </c>
      <c r="B76" s="9" t="s">
        <v>475</v>
      </c>
      <c r="C76" s="5" t="s">
        <v>201</v>
      </c>
      <c r="D76" s="5" t="s">
        <v>685</v>
      </c>
      <c r="E76" s="14"/>
      <c r="F76" s="14">
        <v>53042</v>
      </c>
      <c r="G76" s="5">
        <v>971.43593435390915</v>
      </c>
      <c r="H76" s="5">
        <v>607.8831250706985</v>
      </c>
      <c r="I76" s="5">
        <v>247.3808355642698</v>
      </c>
      <c r="J76" s="5">
        <v>804.22886203385929</v>
      </c>
      <c r="K76" s="5">
        <v>949.02791335168399</v>
      </c>
      <c r="L76" s="5">
        <v>614.25498001583662</v>
      </c>
      <c r="M76" s="5">
        <v>397.8992515365187</v>
      </c>
      <c r="N76" s="5">
        <v>613.99241657554398</v>
      </c>
      <c r="O76" s="5">
        <v>5206.1033185023198</v>
      </c>
    </row>
    <row r="77" spans="1:15" x14ac:dyDescent="0.2">
      <c r="A77" s="9" t="str">
        <f>A76</f>
        <v>0130</v>
      </c>
      <c r="B77" s="9" t="str">
        <f>B76</f>
        <v>ARAPACHERRY CREEK</v>
      </c>
      <c r="C77" s="5" t="str">
        <f>C76</f>
        <v xml:space="preserve">$ </v>
      </c>
      <c r="D77" s="5" t="s">
        <v>686</v>
      </c>
      <c r="E77" s="14"/>
      <c r="F77" s="14">
        <v>52948</v>
      </c>
      <c r="G77" s="5">
        <v>973.16055054015351</v>
      </c>
      <c r="H77" s="5">
        <v>608.96231623479628</v>
      </c>
      <c r="I77" s="5">
        <v>247.82001737553824</v>
      </c>
      <c r="J77" s="5">
        <v>805.65663103422162</v>
      </c>
      <c r="K77" s="5">
        <v>950.71274797914975</v>
      </c>
      <c r="L77" s="5">
        <v>615.34548330437417</v>
      </c>
      <c r="M77" s="5">
        <v>398.60565271587262</v>
      </c>
      <c r="N77" s="5">
        <v>615.08245372818612</v>
      </c>
      <c r="O77" s="5"/>
    </row>
    <row r="78" spans="1:15" x14ac:dyDescent="0.2">
      <c r="A78" s="9" t="s">
        <v>154</v>
      </c>
      <c r="B78" s="9" t="s">
        <v>475</v>
      </c>
      <c r="C78" s="5" t="s">
        <v>200</v>
      </c>
      <c r="D78" s="8" t="s">
        <v>199</v>
      </c>
      <c r="E78" s="14"/>
      <c r="F78" s="14"/>
      <c r="G78" s="14">
        <v>5.3527945506147203</v>
      </c>
      <c r="H78" s="14">
        <v>3.3495502525889109</v>
      </c>
      <c r="I78" s="14">
        <v>1.3631148917871105</v>
      </c>
      <c r="J78" s="14">
        <v>4.431452160563774</v>
      </c>
      <c r="K78" s="14">
        <v>5.2293221439752173</v>
      </c>
      <c r="L78" s="14">
        <v>3.3846603707361536</v>
      </c>
      <c r="M78" s="14">
        <v>2.1924996492279307</v>
      </c>
      <c r="N78" s="14">
        <v>3.3832135968391963</v>
      </c>
      <c r="O78" s="14">
        <v>28.68660761633301</v>
      </c>
    </row>
    <row r="79" spans="1:15" x14ac:dyDescent="0.2">
      <c r="A79" s="9" t="s">
        <v>154</v>
      </c>
      <c r="B79" s="9" t="s">
        <v>475</v>
      </c>
      <c r="C79" s="5"/>
      <c r="D79" s="5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2">
      <c r="A80" s="9" t="s">
        <v>192</v>
      </c>
      <c r="B80" s="9" t="s">
        <v>476</v>
      </c>
      <c r="C80" s="10"/>
      <c r="D80" s="6" t="s">
        <v>441</v>
      </c>
      <c r="E80" s="7" t="s">
        <v>444</v>
      </c>
      <c r="F80" s="7"/>
      <c r="G80" s="10"/>
      <c r="H80" s="10"/>
      <c r="I80" s="10"/>
      <c r="J80" s="10"/>
      <c r="K80" s="10"/>
      <c r="L80" s="10"/>
      <c r="M80" s="10"/>
      <c r="N80" s="10"/>
      <c r="O80" s="10"/>
    </row>
    <row r="81" spans="1:15" s="13" customFormat="1" x14ac:dyDescent="0.2">
      <c r="A81" s="9" t="s">
        <v>192</v>
      </c>
      <c r="B81" s="9" t="s">
        <v>476</v>
      </c>
      <c r="C81" s="11" t="s">
        <v>201</v>
      </c>
      <c r="D81" s="12" t="s">
        <v>202</v>
      </c>
      <c r="E81" s="11"/>
      <c r="F81" s="12"/>
      <c r="G81" s="13">
        <v>13100557.800000008</v>
      </c>
      <c r="H81" s="13">
        <v>13088982.009999987</v>
      </c>
      <c r="I81" s="13">
        <v>2505008.75</v>
      </c>
      <c r="J81" s="13">
        <v>14227271.910000019</v>
      </c>
      <c r="K81" s="13">
        <v>4100279.0899999994</v>
      </c>
      <c r="L81" s="13">
        <v>7128954.2600000007</v>
      </c>
      <c r="M81" s="13">
        <v>4040147.7699999986</v>
      </c>
      <c r="N81" s="13">
        <v>14197431.800000001</v>
      </c>
      <c r="O81" s="13">
        <v>72388633.390000001</v>
      </c>
    </row>
    <row r="82" spans="1:15" x14ac:dyDescent="0.2">
      <c r="A82" s="9" t="s">
        <v>192</v>
      </c>
      <c r="B82" s="9" t="s">
        <v>476</v>
      </c>
      <c r="C82" s="5" t="s">
        <v>201</v>
      </c>
      <c r="D82" s="5" t="s">
        <v>685</v>
      </c>
      <c r="E82" s="14"/>
      <c r="F82" s="14">
        <v>13947.5</v>
      </c>
      <c r="G82" s="5">
        <v>939.27641512815978</v>
      </c>
      <c r="H82" s="5">
        <v>938.44646065603058</v>
      </c>
      <c r="I82" s="5">
        <v>179.60270657823983</v>
      </c>
      <c r="J82" s="5">
        <v>1020.0589288402953</v>
      </c>
      <c r="K82" s="5">
        <v>293.97950098583971</v>
      </c>
      <c r="L82" s="5">
        <v>511.12774762502244</v>
      </c>
      <c r="M82" s="5">
        <v>289.66823946943884</v>
      </c>
      <c r="N82" s="5">
        <v>1017.9194694389677</v>
      </c>
      <c r="O82" s="5">
        <v>5190.0794687219932</v>
      </c>
    </row>
    <row r="83" spans="1:15" x14ac:dyDescent="0.2">
      <c r="A83" s="9" t="str">
        <f>A82</f>
        <v>0140</v>
      </c>
      <c r="B83" s="9" t="str">
        <f>B82</f>
        <v>ARAPALITTLETON 6</v>
      </c>
      <c r="C83" s="5" t="str">
        <f>C82</f>
        <v xml:space="preserve">$ </v>
      </c>
      <c r="D83" s="5" t="s">
        <v>686</v>
      </c>
      <c r="E83" s="14"/>
      <c r="F83" s="14">
        <v>13450</v>
      </c>
      <c r="G83" s="5">
        <v>974.01916728624599</v>
      </c>
      <c r="H83" s="5">
        <v>973.15851375464581</v>
      </c>
      <c r="I83" s="5">
        <v>186.24600371747212</v>
      </c>
      <c r="J83" s="5">
        <v>1057.7897330855033</v>
      </c>
      <c r="K83" s="5">
        <v>304.85346394052038</v>
      </c>
      <c r="L83" s="5">
        <v>530.0337739776952</v>
      </c>
      <c r="M83" s="5">
        <v>300.38273382899615</v>
      </c>
      <c r="N83" s="5">
        <v>1055.5711375464684</v>
      </c>
      <c r="O83" s="5"/>
    </row>
    <row r="84" spans="1:15" x14ac:dyDescent="0.2">
      <c r="A84" s="9" t="s">
        <v>192</v>
      </c>
      <c r="B84" s="9" t="s">
        <v>476</v>
      </c>
      <c r="C84" s="5" t="s">
        <v>200</v>
      </c>
      <c r="D84" s="8" t="s">
        <v>199</v>
      </c>
      <c r="E84" s="14"/>
      <c r="F84" s="14"/>
      <c r="G84" s="14">
        <v>3.756262701891945</v>
      </c>
      <c r="H84" s="14">
        <v>3.7529436288504892</v>
      </c>
      <c r="I84" s="14">
        <v>0.71824964090750076</v>
      </c>
      <c r="J84" s="14">
        <v>4.0793202580433645</v>
      </c>
      <c r="K84" s="14">
        <v>1.1756541704746675</v>
      </c>
      <c r="L84" s="14">
        <v>2.0440522761810707</v>
      </c>
      <c r="M84" s="14">
        <v>1.1584129935736707</v>
      </c>
      <c r="N84" s="14">
        <v>4.0707643405072869</v>
      </c>
      <c r="O84" s="14">
        <v>20.755660010429992</v>
      </c>
    </row>
    <row r="85" spans="1:15" x14ac:dyDescent="0.2">
      <c r="A85" s="9" t="s">
        <v>192</v>
      </c>
      <c r="B85" s="9" t="s">
        <v>476</v>
      </c>
      <c r="C85" s="5"/>
      <c r="D85" s="5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</row>
    <row r="86" spans="1:15" x14ac:dyDescent="0.2">
      <c r="A86" s="9" t="s">
        <v>103</v>
      </c>
      <c r="B86" s="9" t="s">
        <v>477</v>
      </c>
      <c r="C86" s="10"/>
      <c r="D86" s="6" t="s">
        <v>441</v>
      </c>
      <c r="E86" s="7" t="s">
        <v>443</v>
      </c>
      <c r="F86" s="7"/>
      <c r="G86" s="10"/>
      <c r="H86" s="10"/>
      <c r="I86" s="10"/>
      <c r="J86" s="10"/>
      <c r="K86" s="10"/>
      <c r="L86" s="10"/>
      <c r="M86" s="10"/>
      <c r="N86" s="10"/>
      <c r="O86" s="10"/>
    </row>
    <row r="87" spans="1:15" s="13" customFormat="1" x14ac:dyDescent="0.2">
      <c r="A87" s="9" t="s">
        <v>103</v>
      </c>
      <c r="B87" s="9" t="s">
        <v>477</v>
      </c>
      <c r="C87" s="11" t="s">
        <v>201</v>
      </c>
      <c r="D87" s="12" t="s">
        <v>202</v>
      </c>
      <c r="E87" s="11"/>
      <c r="F87" s="12"/>
      <c r="G87" s="13">
        <v>252951.67999999999</v>
      </c>
      <c r="H87" s="13">
        <v>235120.48000000004</v>
      </c>
      <c r="I87" s="13">
        <v>300599.64999999997</v>
      </c>
      <c r="J87" s="13">
        <v>228748.88</v>
      </c>
      <c r="K87" s="13">
        <v>625047.00999999989</v>
      </c>
      <c r="L87" s="13">
        <v>280009.05000000005</v>
      </c>
      <c r="M87" s="13">
        <v>149847.04999999999</v>
      </c>
      <c r="N87" s="13">
        <v>296338.45999999996</v>
      </c>
      <c r="O87" s="13">
        <v>2368662.2599999998</v>
      </c>
    </row>
    <row r="88" spans="1:15" x14ac:dyDescent="0.2">
      <c r="A88" s="9" t="s">
        <v>103</v>
      </c>
      <c r="B88" s="9" t="s">
        <v>477</v>
      </c>
      <c r="C88" s="5" t="s">
        <v>201</v>
      </c>
      <c r="D88" s="5" t="s">
        <v>685</v>
      </c>
      <c r="E88" s="14"/>
      <c r="F88" s="14">
        <v>306.5</v>
      </c>
      <c r="G88" s="5">
        <v>825.29096247960842</v>
      </c>
      <c r="H88" s="5">
        <v>767.11412724306706</v>
      </c>
      <c r="I88" s="5">
        <v>980.74926590538325</v>
      </c>
      <c r="J88" s="5">
        <v>746.32587275693311</v>
      </c>
      <c r="K88" s="5">
        <v>2039.3050897226751</v>
      </c>
      <c r="L88" s="5">
        <v>913.56949429037536</v>
      </c>
      <c r="M88" s="5">
        <v>488.89738988580746</v>
      </c>
      <c r="N88" s="5">
        <v>966.84652528548111</v>
      </c>
      <c r="O88" s="5">
        <v>7728.0987275693305</v>
      </c>
    </row>
    <row r="89" spans="1:15" x14ac:dyDescent="0.2">
      <c r="A89" s="9" t="str">
        <f>A88</f>
        <v>0170</v>
      </c>
      <c r="B89" s="9" t="str">
        <f>B88</f>
        <v>ARAPADEER TRAIL 2</v>
      </c>
      <c r="C89" s="5" t="str">
        <f>C88</f>
        <v xml:space="preserve">$ </v>
      </c>
      <c r="D89" s="5" t="s">
        <v>686</v>
      </c>
      <c r="E89" s="14"/>
      <c r="F89" s="14">
        <v>325</v>
      </c>
      <c r="G89" s="5">
        <v>778.31286153846156</v>
      </c>
      <c r="H89" s="5">
        <v>723.44763076923084</v>
      </c>
      <c r="I89" s="5">
        <v>924.92199999999991</v>
      </c>
      <c r="J89" s="5">
        <v>703.84270769230773</v>
      </c>
      <c r="K89" s="5">
        <v>1923.2215692307689</v>
      </c>
      <c r="L89" s="5">
        <v>861.56630769230787</v>
      </c>
      <c r="M89" s="5">
        <v>461.06784615384612</v>
      </c>
      <c r="N89" s="5">
        <v>911.81064615384605</v>
      </c>
      <c r="O89" s="5"/>
    </row>
    <row r="90" spans="1:15" x14ac:dyDescent="0.2">
      <c r="A90" s="9" t="s">
        <v>103</v>
      </c>
      <c r="B90" s="9" t="s">
        <v>477</v>
      </c>
      <c r="C90" s="5" t="s">
        <v>200</v>
      </c>
      <c r="D90" s="8" t="s">
        <v>199</v>
      </c>
      <c r="E90" s="14"/>
      <c r="F90" s="14"/>
      <c r="G90" s="14">
        <v>4.868099419159055</v>
      </c>
      <c r="H90" s="14">
        <v>4.5249348496930262</v>
      </c>
      <c r="I90" s="14">
        <v>5.7850929535807607</v>
      </c>
      <c r="J90" s="14">
        <v>4.402312290874228</v>
      </c>
      <c r="K90" s="14">
        <v>12.029139266155907</v>
      </c>
      <c r="L90" s="14">
        <v>5.3888232474450426</v>
      </c>
      <c r="M90" s="14">
        <v>2.8838327425526402</v>
      </c>
      <c r="N90" s="14">
        <v>5.7030856051261996</v>
      </c>
      <c r="O90" s="14">
        <v>45.585320374586857</v>
      </c>
    </row>
    <row r="91" spans="1:15" x14ac:dyDescent="0.2">
      <c r="A91" s="9" t="s">
        <v>103</v>
      </c>
      <c r="B91" s="9" t="s">
        <v>477</v>
      </c>
      <c r="C91" s="5"/>
      <c r="D91" s="5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</row>
    <row r="92" spans="1:15" x14ac:dyDescent="0.2">
      <c r="A92" s="9" t="s">
        <v>197</v>
      </c>
      <c r="B92" s="9" t="s">
        <v>478</v>
      </c>
      <c r="C92" s="10"/>
      <c r="D92" s="6" t="s">
        <v>441</v>
      </c>
      <c r="E92" s="7" t="s">
        <v>442</v>
      </c>
      <c r="F92" s="7"/>
      <c r="G92" s="10"/>
      <c r="H92" s="10"/>
      <c r="I92" s="10"/>
      <c r="J92" s="10"/>
      <c r="K92" s="10"/>
      <c r="L92" s="10"/>
      <c r="M92" s="10"/>
      <c r="N92" s="10"/>
      <c r="O92" s="10"/>
    </row>
    <row r="93" spans="1:15" s="13" customFormat="1" x14ac:dyDescent="0.2">
      <c r="A93" s="9" t="s">
        <v>197</v>
      </c>
      <c r="B93" s="9" t="s">
        <v>478</v>
      </c>
      <c r="C93" s="11" t="s">
        <v>201</v>
      </c>
      <c r="D93" s="12" t="s">
        <v>202</v>
      </c>
      <c r="E93" s="11"/>
      <c r="F93" s="12"/>
      <c r="G93" s="13">
        <v>92060434.839999929</v>
      </c>
      <c r="H93" s="13">
        <v>47785942.36999993</v>
      </c>
      <c r="I93" s="13">
        <v>14850792.279999992</v>
      </c>
      <c r="J93" s="13">
        <v>66819705.839999974</v>
      </c>
      <c r="K93" s="13">
        <v>57271973.409999996</v>
      </c>
      <c r="L93" s="13">
        <v>21539027.050000008</v>
      </c>
      <c r="M93" s="13">
        <v>24333074.31999997</v>
      </c>
      <c r="N93" s="13">
        <v>46369694.479999989</v>
      </c>
      <c r="O93" s="13">
        <v>371030644.58999979</v>
      </c>
    </row>
    <row r="94" spans="1:15" x14ac:dyDescent="0.2">
      <c r="A94" s="9" t="s">
        <v>197</v>
      </c>
      <c r="B94" s="9" t="s">
        <v>478</v>
      </c>
      <c r="C94" s="5" t="s">
        <v>201</v>
      </c>
      <c r="D94" s="5" t="s">
        <v>685</v>
      </c>
      <c r="E94" s="14"/>
      <c r="F94" s="14">
        <v>37726.6</v>
      </c>
      <c r="G94" s="5">
        <v>2440.1996161859256</v>
      </c>
      <c r="H94" s="5">
        <v>1266.6379257606022</v>
      </c>
      <c r="I94" s="5">
        <v>393.64247719115934</v>
      </c>
      <c r="J94" s="5">
        <v>1771.1563151728483</v>
      </c>
      <c r="K94" s="5">
        <v>1518.0793766202096</v>
      </c>
      <c r="L94" s="5">
        <v>570.9241503342472</v>
      </c>
      <c r="M94" s="5">
        <v>644.98455519447737</v>
      </c>
      <c r="N94" s="5">
        <v>1229.0981556779564</v>
      </c>
      <c r="O94" s="5">
        <v>9834.7225721374252</v>
      </c>
    </row>
    <row r="95" spans="1:15" x14ac:dyDescent="0.2">
      <c r="A95" s="9" t="str">
        <f>A94</f>
        <v>0180</v>
      </c>
      <c r="B95" s="9" t="str">
        <f>B94</f>
        <v>ARAPAADAMS-ARAPAH</v>
      </c>
      <c r="C95" s="5" t="str">
        <f>C94</f>
        <v xml:space="preserve">$ </v>
      </c>
      <c r="D95" s="5" t="s">
        <v>686</v>
      </c>
      <c r="E95" s="14"/>
      <c r="F95" s="14">
        <v>39051</v>
      </c>
      <c r="G95" s="5">
        <v>2357.4411625822622</v>
      </c>
      <c r="H95" s="5">
        <v>1223.680376174744</v>
      </c>
      <c r="I95" s="5">
        <v>380.29224040357462</v>
      </c>
      <c r="J95" s="5">
        <v>1711.0882138741638</v>
      </c>
      <c r="K95" s="5">
        <v>1466.5942846534019</v>
      </c>
      <c r="L95" s="5">
        <v>551.5614721774092</v>
      </c>
      <c r="M95" s="5">
        <v>623.1101462190461</v>
      </c>
      <c r="N95" s="5">
        <v>1187.4137532969703</v>
      </c>
      <c r="O95" s="5"/>
    </row>
    <row r="96" spans="1:15" x14ac:dyDescent="0.2">
      <c r="A96" s="9" t="s">
        <v>197</v>
      </c>
      <c r="B96" s="9" t="s">
        <v>478</v>
      </c>
      <c r="C96" s="5" t="s">
        <v>200</v>
      </c>
      <c r="D96" s="8" t="s">
        <v>199</v>
      </c>
      <c r="E96" s="14"/>
      <c r="F96" s="14"/>
      <c r="G96" s="14">
        <v>8.5680532484919887</v>
      </c>
      <c r="H96" s="14">
        <v>4.4474317275072428</v>
      </c>
      <c r="I96" s="14">
        <v>1.382161394941047</v>
      </c>
      <c r="J96" s="14">
        <v>6.2189017321145128</v>
      </c>
      <c r="K96" s="14">
        <v>5.3302954594549208</v>
      </c>
      <c r="L96" s="14">
        <v>2.0046345751663139</v>
      </c>
      <c r="M96" s="14">
        <v>2.2646762079238609</v>
      </c>
      <c r="N96" s="14">
        <v>4.3156217121008034</v>
      </c>
      <c r="O96" s="14">
        <v>34.531776057700689</v>
      </c>
    </row>
    <row r="97" spans="1:15" x14ac:dyDescent="0.2">
      <c r="A97" s="9" t="s">
        <v>197</v>
      </c>
      <c r="B97" s="9" t="s">
        <v>478</v>
      </c>
      <c r="C97" s="5"/>
      <c r="D97" s="5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</row>
    <row r="98" spans="1:15" x14ac:dyDescent="0.2">
      <c r="A98" s="9" t="s">
        <v>51</v>
      </c>
      <c r="B98" s="9" t="s">
        <v>479</v>
      </c>
      <c r="C98" s="10"/>
      <c r="D98" s="6" t="s">
        <v>441</v>
      </c>
      <c r="E98" s="7" t="s">
        <v>440</v>
      </c>
      <c r="F98" s="7"/>
      <c r="G98" s="10"/>
      <c r="H98" s="10"/>
      <c r="I98" s="10"/>
      <c r="J98" s="10"/>
      <c r="K98" s="10"/>
      <c r="L98" s="10"/>
      <c r="M98" s="10"/>
      <c r="N98" s="10"/>
      <c r="O98" s="10"/>
    </row>
    <row r="99" spans="1:15" s="13" customFormat="1" x14ac:dyDescent="0.2">
      <c r="A99" s="9" t="s">
        <v>51</v>
      </c>
      <c r="B99" s="9" t="s">
        <v>479</v>
      </c>
      <c r="C99" s="11" t="s">
        <v>201</v>
      </c>
      <c r="D99" s="12" t="s">
        <v>202</v>
      </c>
      <c r="E99" s="11"/>
      <c r="F99" s="12"/>
      <c r="G99" s="13">
        <v>7085011.120000001</v>
      </c>
      <c r="H99" s="13">
        <v>1749219.6599999997</v>
      </c>
      <c r="I99" s="13">
        <v>3126324.4999999995</v>
      </c>
      <c r="J99" s="13">
        <v>2190850.9400000004</v>
      </c>
      <c r="K99" s="13">
        <v>847292.25</v>
      </c>
      <c r="L99" s="13">
        <v>396848.86000000004</v>
      </c>
      <c r="M99" s="13">
        <v>316158.00000000006</v>
      </c>
      <c r="N99" s="13">
        <v>536555.29999999993</v>
      </c>
      <c r="O99" s="13">
        <v>16248260.630000003</v>
      </c>
    </row>
    <row r="100" spans="1:15" x14ac:dyDescent="0.2">
      <c r="A100" s="9" t="s">
        <v>51</v>
      </c>
      <c r="B100" s="9" t="s">
        <v>479</v>
      </c>
      <c r="C100" s="5" t="s">
        <v>201</v>
      </c>
      <c r="D100" s="5" t="s">
        <v>685</v>
      </c>
      <c r="E100" s="14"/>
      <c r="F100" s="14">
        <v>5356.3</v>
      </c>
      <c r="G100" s="5">
        <v>1322.7435207139258</v>
      </c>
      <c r="H100" s="5">
        <v>326.57238392173696</v>
      </c>
      <c r="I100" s="5">
        <v>583.67240445830134</v>
      </c>
      <c r="J100" s="5">
        <v>409.02319511603167</v>
      </c>
      <c r="K100" s="5">
        <v>158.18610794765041</v>
      </c>
      <c r="L100" s="5">
        <v>74.09011071075183</v>
      </c>
      <c r="M100" s="5">
        <v>59.025446670276132</v>
      </c>
      <c r="N100" s="5">
        <v>100.17274984597574</v>
      </c>
      <c r="O100" s="5">
        <v>3033.4859193846501</v>
      </c>
    </row>
    <row r="101" spans="1:15" x14ac:dyDescent="0.2">
      <c r="A101" s="9" t="str">
        <f>A100</f>
        <v>0190</v>
      </c>
      <c r="B101" s="9" t="str">
        <f>B100</f>
        <v>ARAPABYERS 32J</v>
      </c>
      <c r="C101" s="5" t="str">
        <f>C100</f>
        <v xml:space="preserve">$ </v>
      </c>
      <c r="D101" s="5" t="s">
        <v>686</v>
      </c>
      <c r="E101" s="14"/>
      <c r="F101" s="14">
        <v>5671</v>
      </c>
      <c r="G101" s="5">
        <v>1249.3407018162584</v>
      </c>
      <c r="H101" s="5">
        <v>308.44994886263441</v>
      </c>
      <c r="I101" s="5">
        <v>551.28275436430954</v>
      </c>
      <c r="J101" s="5">
        <v>386.32532886616127</v>
      </c>
      <c r="K101" s="5">
        <v>149.40790865808501</v>
      </c>
      <c r="L101" s="5">
        <v>69.978638688062077</v>
      </c>
      <c r="M101" s="5">
        <v>55.749955916064195</v>
      </c>
      <c r="N101" s="5">
        <v>94.613877622994167</v>
      </c>
      <c r="O101" s="5"/>
    </row>
    <row r="102" spans="1:15" x14ac:dyDescent="0.2">
      <c r="A102" s="9" t="s">
        <v>51</v>
      </c>
      <c r="B102" s="9" t="s">
        <v>479</v>
      </c>
      <c r="C102" s="5" t="s">
        <v>200</v>
      </c>
      <c r="D102" s="8" t="s">
        <v>199</v>
      </c>
      <c r="E102" s="14"/>
      <c r="F102" s="14"/>
      <c r="G102" s="14">
        <v>12.594667469466515</v>
      </c>
      <c r="H102" s="14">
        <v>3.1094996995224577</v>
      </c>
      <c r="I102" s="14">
        <v>5.5575096230965633</v>
      </c>
      <c r="J102" s="14">
        <v>3.8945653855894209</v>
      </c>
      <c r="K102" s="14">
        <v>1.5061887634985236</v>
      </c>
      <c r="L102" s="14">
        <v>0.70545823325918378</v>
      </c>
      <c r="M102" s="14">
        <v>0.56201815499925356</v>
      </c>
      <c r="N102" s="14">
        <v>0.95380733608218315</v>
      </c>
      <c r="O102" s="14">
        <v>28.883714665514105</v>
      </c>
    </row>
    <row r="103" spans="1:15" x14ac:dyDescent="0.2">
      <c r="A103" s="9" t="s">
        <v>51</v>
      </c>
      <c r="B103" s="9" t="s">
        <v>479</v>
      </c>
      <c r="C103" s="5"/>
      <c r="D103" s="5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</row>
    <row r="104" spans="1:15" x14ac:dyDescent="0.2">
      <c r="A104" s="9" t="s">
        <v>85</v>
      </c>
      <c r="B104" s="9" t="s">
        <v>480</v>
      </c>
      <c r="C104" s="10"/>
      <c r="D104" s="6" t="s">
        <v>439</v>
      </c>
      <c r="E104" s="7" t="s">
        <v>438</v>
      </c>
      <c r="F104" s="7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 s="13" customFormat="1" x14ac:dyDescent="0.2">
      <c r="A105" s="9" t="s">
        <v>85</v>
      </c>
      <c r="B105" s="9" t="s">
        <v>480</v>
      </c>
      <c r="C105" s="11" t="s">
        <v>201</v>
      </c>
      <c r="D105" s="12" t="s">
        <v>202</v>
      </c>
      <c r="E105" s="11"/>
      <c r="F105" s="12"/>
      <c r="G105" s="13">
        <v>1152463.7700000003</v>
      </c>
      <c r="H105" s="13">
        <v>300090.04999999993</v>
      </c>
      <c r="I105" s="13">
        <v>1275210.69</v>
      </c>
      <c r="J105" s="13">
        <v>1471871.4600000004</v>
      </c>
      <c r="K105" s="13">
        <v>3132425.3899999997</v>
      </c>
      <c r="L105" s="13">
        <v>1241050.4699999997</v>
      </c>
      <c r="M105" s="13">
        <v>937413.64000000013</v>
      </c>
      <c r="N105" s="13">
        <v>2009792.7299999995</v>
      </c>
      <c r="O105" s="13">
        <v>11520318.199999999</v>
      </c>
    </row>
    <row r="106" spans="1:15" x14ac:dyDescent="0.2">
      <c r="A106" s="9" t="s">
        <v>85</v>
      </c>
      <c r="B106" s="9" t="s">
        <v>480</v>
      </c>
      <c r="C106" s="5" t="s">
        <v>201</v>
      </c>
      <c r="D106" s="5" t="s">
        <v>685</v>
      </c>
      <c r="E106" s="14"/>
      <c r="F106" s="14">
        <v>1693.5</v>
      </c>
      <c r="G106" s="5">
        <v>680.52186005314456</v>
      </c>
      <c r="H106" s="5">
        <v>177.20109241216412</v>
      </c>
      <c r="I106" s="5">
        <v>753.00306465899018</v>
      </c>
      <c r="J106" s="5">
        <v>869.12988485385324</v>
      </c>
      <c r="K106" s="5">
        <v>1849.6754591083552</v>
      </c>
      <c r="L106" s="5">
        <v>732.83169176262163</v>
      </c>
      <c r="M106" s="5">
        <v>553.53625036905828</v>
      </c>
      <c r="N106" s="5">
        <v>1186.7686625332149</v>
      </c>
      <c r="O106" s="5">
        <v>6802.6679657514023</v>
      </c>
    </row>
    <row r="107" spans="1:15" x14ac:dyDescent="0.2">
      <c r="A107" s="9" t="str">
        <f>A106</f>
        <v>0220</v>
      </c>
      <c r="B107" s="9" t="str">
        <f>B106</f>
        <v>ARCHUARCHULETA CO</v>
      </c>
      <c r="C107" s="5" t="str">
        <f>C106</f>
        <v xml:space="preserve">$ </v>
      </c>
      <c r="D107" s="5" t="s">
        <v>686</v>
      </c>
      <c r="E107" s="14"/>
      <c r="F107" s="14">
        <v>1678</v>
      </c>
      <c r="G107" s="5">
        <v>686.80796781883214</v>
      </c>
      <c r="H107" s="5">
        <v>178.83793206197851</v>
      </c>
      <c r="I107" s="5">
        <v>759.95869487485095</v>
      </c>
      <c r="J107" s="5">
        <v>877.15820023837932</v>
      </c>
      <c r="K107" s="5">
        <v>1866.7612574493442</v>
      </c>
      <c r="L107" s="5">
        <v>739.60099523241934</v>
      </c>
      <c r="M107" s="5">
        <v>558.64936829559008</v>
      </c>
      <c r="N107" s="5">
        <v>1197.7310667461261</v>
      </c>
      <c r="O107" s="5"/>
    </row>
    <row r="108" spans="1:15" x14ac:dyDescent="0.2">
      <c r="A108" s="9" t="s">
        <v>85</v>
      </c>
      <c r="B108" s="9" t="s">
        <v>480</v>
      </c>
      <c r="C108" s="5" t="s">
        <v>200</v>
      </c>
      <c r="D108" s="8" t="s">
        <v>199</v>
      </c>
      <c r="E108" s="14"/>
      <c r="F108" s="14"/>
      <c r="G108" s="14">
        <v>4.5265799241031885</v>
      </c>
      <c r="H108" s="14">
        <v>1.1786761815107833</v>
      </c>
      <c r="I108" s="14">
        <v>5.0086981114866402</v>
      </c>
      <c r="J108" s="14">
        <v>5.7811308043952216</v>
      </c>
      <c r="K108" s="14">
        <v>12.303357600668956</v>
      </c>
      <c r="L108" s="14">
        <v>4.8745255933735994</v>
      </c>
      <c r="M108" s="14">
        <v>3.681918576411729</v>
      </c>
      <c r="N108" s="14">
        <v>7.8939465691199446</v>
      </c>
      <c r="O108" s="14">
        <v>45.248833361070062</v>
      </c>
    </row>
    <row r="109" spans="1:15" x14ac:dyDescent="0.2">
      <c r="A109" s="9" t="s">
        <v>85</v>
      </c>
      <c r="B109" s="9" t="s">
        <v>480</v>
      </c>
      <c r="C109" s="5"/>
      <c r="D109" s="5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2">
      <c r="A110" s="9" t="s">
        <v>68</v>
      </c>
      <c r="B110" s="9" t="s">
        <v>481</v>
      </c>
      <c r="C110" s="10"/>
      <c r="D110" s="6" t="s">
        <v>433</v>
      </c>
      <c r="E110" s="7" t="s">
        <v>437</v>
      </c>
      <c r="F110" s="7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 s="13" customFormat="1" x14ac:dyDescent="0.2">
      <c r="A111" s="9" t="s">
        <v>68</v>
      </c>
      <c r="B111" s="9" t="s">
        <v>481</v>
      </c>
      <c r="C111" s="11" t="s">
        <v>201</v>
      </c>
      <c r="D111" s="12" t="s">
        <v>202</v>
      </c>
      <c r="E111" s="11"/>
      <c r="F111" s="12"/>
      <c r="G111" s="13">
        <v>164521.74</v>
      </c>
      <c r="H111" s="13">
        <v>72806.939999999988</v>
      </c>
      <c r="I111" s="13">
        <v>442240.51999999996</v>
      </c>
      <c r="J111" s="13">
        <v>197849.55</v>
      </c>
      <c r="K111" s="13">
        <v>397691.08999999997</v>
      </c>
      <c r="L111" s="13">
        <v>149918.96</v>
      </c>
      <c r="M111" s="13">
        <v>199315</v>
      </c>
      <c r="N111" s="13">
        <v>6851981.5600000005</v>
      </c>
      <c r="O111" s="13">
        <v>8476325.3599999994</v>
      </c>
    </row>
    <row r="112" spans="1:15" x14ac:dyDescent="0.2">
      <c r="A112" s="9" t="s">
        <v>68</v>
      </c>
      <c r="B112" s="9" t="s">
        <v>481</v>
      </c>
      <c r="C112" s="5" t="s">
        <v>201</v>
      </c>
      <c r="D112" s="5" t="s">
        <v>685</v>
      </c>
      <c r="E112" s="14"/>
      <c r="F112" s="14">
        <v>170</v>
      </c>
      <c r="G112" s="5">
        <v>967.77494117647052</v>
      </c>
      <c r="H112" s="5">
        <v>428.27611764705875</v>
      </c>
      <c r="I112" s="5">
        <v>2601.4148235294115</v>
      </c>
      <c r="J112" s="5">
        <v>1163.820882352941</v>
      </c>
      <c r="K112" s="5">
        <v>2339.3593529411764</v>
      </c>
      <c r="L112" s="5">
        <v>881.87623529411758</v>
      </c>
      <c r="M112" s="5">
        <v>1172.4411764705883</v>
      </c>
      <c r="N112" s="5">
        <v>40305.773882352943</v>
      </c>
      <c r="O112" s="5">
        <v>49860.737411764705</v>
      </c>
    </row>
    <row r="113" spans="1:15" x14ac:dyDescent="0.2">
      <c r="A113" s="9" t="str">
        <f>A112</f>
        <v>0230</v>
      </c>
      <c r="B113" s="9" t="str">
        <f>B112</f>
        <v>BACAWALSH RE-1</v>
      </c>
      <c r="C113" s="5" t="str">
        <f>C112</f>
        <v xml:space="preserve">$ </v>
      </c>
      <c r="D113" s="5" t="s">
        <v>686</v>
      </c>
      <c r="E113" s="14"/>
      <c r="F113" s="14">
        <v>183</v>
      </c>
      <c r="G113" s="5">
        <v>899.02590163934417</v>
      </c>
      <c r="H113" s="5">
        <v>397.85213114754094</v>
      </c>
      <c r="I113" s="5">
        <v>2416.6148633879779</v>
      </c>
      <c r="J113" s="5">
        <v>1081.1450819672129</v>
      </c>
      <c r="K113" s="5">
        <v>2173.1753551912566</v>
      </c>
      <c r="L113" s="5">
        <v>819.2292896174863</v>
      </c>
      <c r="M113" s="5">
        <v>1089.1530054644809</v>
      </c>
      <c r="N113" s="5">
        <v>37442.522185792353</v>
      </c>
      <c r="O113" s="5"/>
    </row>
    <row r="114" spans="1:15" x14ac:dyDescent="0.2">
      <c r="A114" s="9" t="s">
        <v>68</v>
      </c>
      <c r="B114" s="9" t="s">
        <v>481</v>
      </c>
      <c r="C114" s="5" t="s">
        <v>200</v>
      </c>
      <c r="D114" s="8" t="s">
        <v>199</v>
      </c>
      <c r="E114" s="14"/>
      <c r="F114" s="14"/>
      <c r="G114" s="14">
        <v>1.5312934260943079</v>
      </c>
      <c r="H114" s="14">
        <v>0.67765383830758597</v>
      </c>
      <c r="I114" s="14">
        <v>4.1161733460181509</v>
      </c>
      <c r="J114" s="14">
        <v>1.8414935027475219</v>
      </c>
      <c r="K114" s="14">
        <v>3.7015275411825805</v>
      </c>
      <c r="L114" s="14">
        <v>1.3953774005483746</v>
      </c>
      <c r="M114" s="14">
        <v>1.8551332439225785</v>
      </c>
      <c r="N114" s="14">
        <v>63.775123692148057</v>
      </c>
      <c r="O114" s="14">
        <v>78.893775990969147</v>
      </c>
    </row>
    <row r="115" spans="1:15" x14ac:dyDescent="0.2">
      <c r="A115" s="9" t="s">
        <v>68</v>
      </c>
      <c r="B115" s="9" t="s">
        <v>481</v>
      </c>
      <c r="C115" s="5"/>
      <c r="D115" s="5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</row>
    <row r="116" spans="1:15" x14ac:dyDescent="0.2">
      <c r="A116" s="9" t="s">
        <v>94</v>
      </c>
      <c r="B116" s="9" t="s">
        <v>482</v>
      </c>
      <c r="C116" s="10"/>
      <c r="D116" s="6" t="s">
        <v>433</v>
      </c>
      <c r="E116" s="7" t="s">
        <v>436</v>
      </c>
      <c r="F116" s="7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s="13" customFormat="1" x14ac:dyDescent="0.2">
      <c r="A117" s="9" t="s">
        <v>94</v>
      </c>
      <c r="B117" s="9" t="s">
        <v>482</v>
      </c>
      <c r="C117" s="11" t="s">
        <v>201</v>
      </c>
      <c r="D117" s="12" t="s">
        <v>202</v>
      </c>
      <c r="E117" s="11"/>
      <c r="F117" s="12"/>
      <c r="G117" s="13">
        <v>4505.99</v>
      </c>
      <c r="H117" s="13">
        <v>74478.92</v>
      </c>
      <c r="I117" s="13">
        <v>250043.91999999995</v>
      </c>
      <c r="J117" s="13">
        <v>0</v>
      </c>
      <c r="K117" s="13">
        <v>139663.56</v>
      </c>
      <c r="L117" s="13">
        <v>64564.340000000004</v>
      </c>
      <c r="M117" s="13">
        <v>98616.58</v>
      </c>
      <c r="N117" s="13">
        <v>80329.329999999987</v>
      </c>
      <c r="O117" s="13">
        <v>712202.6399999999</v>
      </c>
    </row>
    <row r="118" spans="1:15" x14ac:dyDescent="0.2">
      <c r="A118" s="9" t="s">
        <v>94</v>
      </c>
      <c r="B118" s="9" t="s">
        <v>482</v>
      </c>
      <c r="C118" s="5" t="s">
        <v>201</v>
      </c>
      <c r="D118" s="5" t="s">
        <v>685</v>
      </c>
      <c r="E118" s="14"/>
      <c r="F118" s="14">
        <v>56.4</v>
      </c>
      <c r="G118" s="5">
        <v>79.893439716312059</v>
      </c>
      <c r="H118" s="5">
        <v>1320.5482269503545</v>
      </c>
      <c r="I118" s="5">
        <v>4433.4028368794316</v>
      </c>
      <c r="J118" s="5">
        <v>0</v>
      </c>
      <c r="K118" s="5">
        <v>2476.304255319149</v>
      </c>
      <c r="L118" s="5">
        <v>1144.7578014184398</v>
      </c>
      <c r="M118" s="5">
        <v>1748.5209219858157</v>
      </c>
      <c r="N118" s="5">
        <v>1424.2789007092197</v>
      </c>
      <c r="O118" s="5">
        <v>12627.706382978722</v>
      </c>
    </row>
    <row r="119" spans="1:15" x14ac:dyDescent="0.2">
      <c r="A119" s="9" t="str">
        <f>A118</f>
        <v>0240</v>
      </c>
      <c r="B119" s="9" t="str">
        <f>B118</f>
        <v>BACAPRITCHETT RE</v>
      </c>
      <c r="C119" s="5" t="str">
        <f>C118</f>
        <v xml:space="preserve">$ </v>
      </c>
      <c r="D119" s="5" t="s">
        <v>686</v>
      </c>
      <c r="E119" s="14"/>
      <c r="F119" s="14">
        <v>59</v>
      </c>
      <c r="G119" s="5">
        <v>76.372711864406782</v>
      </c>
      <c r="H119" s="5">
        <v>1262.3545762711865</v>
      </c>
      <c r="I119" s="5">
        <v>4238.0325423728809</v>
      </c>
      <c r="J119" s="5">
        <v>0</v>
      </c>
      <c r="K119" s="5">
        <v>2367.1789830508474</v>
      </c>
      <c r="L119" s="5">
        <v>1094.3108474576272</v>
      </c>
      <c r="M119" s="5">
        <v>1671.4674576271186</v>
      </c>
      <c r="N119" s="5">
        <v>1361.5140677966099</v>
      </c>
      <c r="O119" s="5"/>
    </row>
    <row r="120" spans="1:15" x14ac:dyDescent="0.2">
      <c r="A120" s="9" t="s">
        <v>94</v>
      </c>
      <c r="B120" s="9" t="s">
        <v>482</v>
      </c>
      <c r="C120" s="5" t="s">
        <v>200</v>
      </c>
      <c r="D120" s="8" t="s">
        <v>199</v>
      </c>
      <c r="E120" s="14"/>
      <c r="F120" s="14"/>
      <c r="G120" s="14">
        <v>0.29659633362016879</v>
      </c>
      <c r="H120" s="14">
        <v>4.9024020479383799</v>
      </c>
      <c r="I120" s="14">
        <v>16.458560697208558</v>
      </c>
      <c r="J120" s="14">
        <v>0</v>
      </c>
      <c r="K120" s="14">
        <v>9.1930296863376224</v>
      </c>
      <c r="L120" s="14">
        <v>4.2497978305779665</v>
      </c>
      <c r="M120" s="14">
        <v>6.4912074953917047</v>
      </c>
      <c r="N120" s="14">
        <v>5.2874917077411689</v>
      </c>
      <c r="O120" s="14">
        <v>46.879085798815566</v>
      </c>
    </row>
    <row r="121" spans="1:15" x14ac:dyDescent="0.2">
      <c r="A121" s="9" t="s">
        <v>94</v>
      </c>
      <c r="B121" s="9" t="s">
        <v>482</v>
      </c>
      <c r="C121" s="5"/>
      <c r="D121" s="5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</row>
    <row r="122" spans="1:15" x14ac:dyDescent="0.2">
      <c r="A122" s="9" t="s">
        <v>196</v>
      </c>
      <c r="B122" s="9" t="s">
        <v>483</v>
      </c>
      <c r="C122" s="10"/>
      <c r="D122" s="6" t="s">
        <v>433</v>
      </c>
      <c r="E122" s="7" t="s">
        <v>435</v>
      </c>
      <c r="F122" s="7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 s="13" customFormat="1" x14ac:dyDescent="0.2">
      <c r="A123" s="9" t="s">
        <v>196</v>
      </c>
      <c r="B123" s="9" t="s">
        <v>483</v>
      </c>
      <c r="C123" s="11" t="s">
        <v>201</v>
      </c>
      <c r="D123" s="12" t="s">
        <v>202</v>
      </c>
      <c r="E123" s="11"/>
      <c r="F123" s="12"/>
      <c r="G123" s="13">
        <v>226869.58</v>
      </c>
      <c r="H123" s="13">
        <v>81318.45</v>
      </c>
      <c r="I123" s="13">
        <v>289476.92</v>
      </c>
      <c r="J123" s="13">
        <v>256224.18999999994</v>
      </c>
      <c r="K123" s="13">
        <v>933963.81</v>
      </c>
      <c r="L123" s="13">
        <v>274804.24</v>
      </c>
      <c r="M123" s="13">
        <v>200270.51</v>
      </c>
      <c r="N123" s="13">
        <v>148757.47999999998</v>
      </c>
      <c r="O123" s="13">
        <v>2411685.1800000002</v>
      </c>
    </row>
    <row r="124" spans="1:15" x14ac:dyDescent="0.2">
      <c r="A124" s="9" t="s">
        <v>196</v>
      </c>
      <c r="B124" s="9" t="s">
        <v>483</v>
      </c>
      <c r="C124" s="5" t="s">
        <v>201</v>
      </c>
      <c r="D124" s="5" t="s">
        <v>685</v>
      </c>
      <c r="E124" s="14"/>
      <c r="F124" s="14">
        <v>276.39999999999998</v>
      </c>
      <c r="G124" s="5">
        <v>820.80166425470338</v>
      </c>
      <c r="H124" s="5">
        <v>294.20568017366139</v>
      </c>
      <c r="I124" s="5">
        <v>1047.3115774240232</v>
      </c>
      <c r="J124" s="5">
        <v>927.00502894355998</v>
      </c>
      <c r="K124" s="5">
        <v>3379.0297033285101</v>
      </c>
      <c r="L124" s="5">
        <v>994.2266280752533</v>
      </c>
      <c r="M124" s="5">
        <v>724.56769175108548</v>
      </c>
      <c r="N124" s="5">
        <v>538.1963820549928</v>
      </c>
      <c r="O124" s="5">
        <v>8725.3443560057895</v>
      </c>
    </row>
    <row r="125" spans="1:15" x14ac:dyDescent="0.2">
      <c r="A125" s="9" t="str">
        <f>A124</f>
        <v>0250</v>
      </c>
      <c r="B125" s="9" t="str">
        <f>B124</f>
        <v xml:space="preserve">BACASPRINGFIELD </v>
      </c>
      <c r="C125" s="5" t="str">
        <f>C124</f>
        <v xml:space="preserve">$ </v>
      </c>
      <c r="D125" s="5" t="s">
        <v>686</v>
      </c>
      <c r="E125" s="14"/>
      <c r="F125" s="14">
        <v>304</v>
      </c>
      <c r="G125" s="5">
        <v>746.28151315789466</v>
      </c>
      <c r="H125" s="5">
        <v>267.49490131578949</v>
      </c>
      <c r="I125" s="5">
        <v>952.22671052631574</v>
      </c>
      <c r="J125" s="5">
        <v>842.8427302631577</v>
      </c>
      <c r="K125" s="5">
        <v>3072.2493750000003</v>
      </c>
      <c r="L125" s="5">
        <v>903.9613157894737</v>
      </c>
      <c r="M125" s="5">
        <v>658.7845723684211</v>
      </c>
      <c r="N125" s="5">
        <v>489.33381578947365</v>
      </c>
      <c r="O125" s="5"/>
    </row>
    <row r="126" spans="1:15" x14ac:dyDescent="0.2">
      <c r="A126" s="9" t="s">
        <v>196</v>
      </c>
      <c r="B126" s="9" t="s">
        <v>483</v>
      </c>
      <c r="C126" s="5" t="s">
        <v>200</v>
      </c>
      <c r="D126" s="8" t="s">
        <v>199</v>
      </c>
      <c r="E126" s="14"/>
      <c r="F126" s="14"/>
      <c r="G126" s="14">
        <v>1.0901286412800206</v>
      </c>
      <c r="H126" s="14">
        <v>0.39074243188309904</v>
      </c>
      <c r="I126" s="14">
        <v>1.3909625145932971</v>
      </c>
      <c r="J126" s="14">
        <v>1.2311801701566767</v>
      </c>
      <c r="K126" s="14">
        <v>4.4877797155529242</v>
      </c>
      <c r="L126" s="14">
        <v>1.3204589736939993</v>
      </c>
      <c r="M126" s="14">
        <v>0.96231772877948984</v>
      </c>
      <c r="N126" s="14">
        <v>0.71479300817958857</v>
      </c>
      <c r="O126" s="14">
        <v>11.588363184119096</v>
      </c>
    </row>
    <row r="127" spans="1:15" x14ac:dyDescent="0.2">
      <c r="A127" s="9" t="s">
        <v>196</v>
      </c>
      <c r="B127" s="9" t="s">
        <v>483</v>
      </c>
      <c r="C127" s="5"/>
      <c r="D127" s="5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</row>
    <row r="128" spans="1:15" x14ac:dyDescent="0.2">
      <c r="A128" s="9" t="s">
        <v>193</v>
      </c>
      <c r="B128" s="9" t="s">
        <v>484</v>
      </c>
      <c r="C128" s="10"/>
      <c r="D128" s="6" t="s">
        <v>433</v>
      </c>
      <c r="E128" s="7" t="s">
        <v>434</v>
      </c>
      <c r="F128" s="7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 s="13" customFormat="1" x14ac:dyDescent="0.2">
      <c r="A129" s="9" t="s">
        <v>193</v>
      </c>
      <c r="B129" s="9" t="s">
        <v>484</v>
      </c>
      <c r="C129" s="11" t="s">
        <v>201</v>
      </c>
      <c r="D129" s="12" t="s">
        <v>202</v>
      </c>
      <c r="E129" s="11"/>
      <c r="F129" s="12"/>
      <c r="G129" s="13">
        <v>74847.41</v>
      </c>
      <c r="H129" s="13">
        <v>65054.390000000007</v>
      </c>
      <c r="I129" s="13">
        <v>570042.48</v>
      </c>
      <c r="J129" s="13">
        <v>118422.74999999999</v>
      </c>
      <c r="K129" s="13">
        <v>250695.33</v>
      </c>
      <c r="L129" s="13">
        <v>43811.100000000013</v>
      </c>
      <c r="M129" s="13">
        <v>103777.96</v>
      </c>
      <c r="N129" s="13">
        <v>88441.11</v>
      </c>
      <c r="O129" s="13">
        <v>1315092.5300000003</v>
      </c>
    </row>
    <row r="130" spans="1:15" x14ac:dyDescent="0.2">
      <c r="A130" s="9" t="s">
        <v>193</v>
      </c>
      <c r="B130" s="9" t="s">
        <v>484</v>
      </c>
      <c r="C130" s="5" t="s">
        <v>201</v>
      </c>
      <c r="D130" s="5" t="s">
        <v>685</v>
      </c>
      <c r="E130" s="14"/>
      <c r="F130" s="14">
        <v>139.19999999999999</v>
      </c>
      <c r="G130" s="5">
        <v>537.6969109195403</v>
      </c>
      <c r="H130" s="5">
        <v>467.3447557471265</v>
      </c>
      <c r="I130" s="5">
        <v>4095.1327586206899</v>
      </c>
      <c r="J130" s="5">
        <v>850.73814655172407</v>
      </c>
      <c r="K130" s="5">
        <v>1800.9721982758622</v>
      </c>
      <c r="L130" s="5">
        <v>314.73491379310354</v>
      </c>
      <c r="M130" s="5">
        <v>745.53132183908053</v>
      </c>
      <c r="N130" s="5">
        <v>635.35280172413798</v>
      </c>
      <c r="O130" s="5">
        <v>9447.5038074712666</v>
      </c>
    </row>
    <row r="131" spans="1:15" x14ac:dyDescent="0.2">
      <c r="A131" s="9" t="str">
        <f>A130</f>
        <v>0260</v>
      </c>
      <c r="B131" s="9" t="str">
        <f>B130</f>
        <v>BACAVILAS RE-5</v>
      </c>
      <c r="C131" s="5" t="str">
        <f>C130</f>
        <v xml:space="preserve">$ </v>
      </c>
      <c r="D131" s="5" t="s">
        <v>686</v>
      </c>
      <c r="E131" s="14"/>
      <c r="F131" s="14">
        <v>201</v>
      </c>
      <c r="G131" s="5">
        <v>372.37517412935324</v>
      </c>
      <c r="H131" s="5">
        <v>323.65368159203985</v>
      </c>
      <c r="I131" s="5">
        <v>2836.0322388059699</v>
      </c>
      <c r="J131" s="5">
        <v>589.16791044776107</v>
      </c>
      <c r="K131" s="5">
        <v>1247.240447761194</v>
      </c>
      <c r="L131" s="5">
        <v>217.96567164179112</v>
      </c>
      <c r="M131" s="5">
        <v>516.30825870646765</v>
      </c>
      <c r="N131" s="5">
        <v>440.00552238805972</v>
      </c>
      <c r="O131" s="5"/>
    </row>
    <row r="132" spans="1:15" x14ac:dyDescent="0.2">
      <c r="A132" s="9" t="s">
        <v>193</v>
      </c>
      <c r="B132" s="9" t="s">
        <v>484</v>
      </c>
      <c r="C132" s="5" t="s">
        <v>200</v>
      </c>
      <c r="D132" s="8" t="s">
        <v>199</v>
      </c>
      <c r="E132" s="14"/>
      <c r="F132" s="14"/>
      <c r="G132" s="14">
        <v>0.94142709352286269</v>
      </c>
      <c r="H132" s="14">
        <v>0.8182509628403013</v>
      </c>
      <c r="I132" s="14">
        <v>7.1699666712711174</v>
      </c>
      <c r="J132" s="14">
        <v>1.489515607012782</v>
      </c>
      <c r="K132" s="14">
        <v>3.1532337041676515</v>
      </c>
      <c r="L132" s="14">
        <v>0.55105389133758265</v>
      </c>
      <c r="M132" s="14">
        <v>1.3053141485394337</v>
      </c>
      <c r="N132" s="14">
        <v>1.112407992945057</v>
      </c>
      <c r="O132" s="14">
        <v>16.541170071636792</v>
      </c>
    </row>
    <row r="133" spans="1:15" x14ac:dyDescent="0.2">
      <c r="A133" s="9" t="s">
        <v>193</v>
      </c>
      <c r="B133" s="9" t="s">
        <v>484</v>
      </c>
      <c r="C133" s="5"/>
      <c r="D133" s="5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</row>
    <row r="134" spans="1:15" x14ac:dyDescent="0.2">
      <c r="A134" s="9" t="s">
        <v>95</v>
      </c>
      <c r="B134" s="9" t="s">
        <v>485</v>
      </c>
      <c r="C134" s="10"/>
      <c r="D134" s="6" t="s">
        <v>433</v>
      </c>
      <c r="E134" s="7" t="s">
        <v>432</v>
      </c>
      <c r="F134" s="7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 s="13" customFormat="1" x14ac:dyDescent="0.2">
      <c r="A135" s="9" t="s">
        <v>95</v>
      </c>
      <c r="B135" s="9" t="s">
        <v>485</v>
      </c>
      <c r="C135" s="11" t="s">
        <v>201</v>
      </c>
      <c r="D135" s="12" t="s">
        <v>202</v>
      </c>
      <c r="E135" s="11"/>
      <c r="F135" s="12"/>
      <c r="G135" s="13">
        <v>2708.61</v>
      </c>
      <c r="H135" s="13">
        <v>10232.39</v>
      </c>
      <c r="I135" s="13">
        <v>210081.49000000002</v>
      </c>
      <c r="J135" s="13">
        <v>0</v>
      </c>
      <c r="K135" s="13">
        <v>195735.39</v>
      </c>
      <c r="L135" s="13">
        <v>118984.51999999999</v>
      </c>
      <c r="M135" s="13">
        <v>79816.149999999994</v>
      </c>
      <c r="N135" s="13">
        <v>13309.06</v>
      </c>
      <c r="O135" s="13">
        <v>630867.6100000001</v>
      </c>
    </row>
    <row r="136" spans="1:15" x14ac:dyDescent="0.2">
      <c r="A136" s="9" t="s">
        <v>95</v>
      </c>
      <c r="B136" s="9" t="s">
        <v>485</v>
      </c>
      <c r="C136" s="5" t="s">
        <v>201</v>
      </c>
      <c r="D136" s="5" t="s">
        <v>685</v>
      </c>
      <c r="E136" s="14"/>
      <c r="F136" s="14">
        <v>50</v>
      </c>
      <c r="G136" s="5">
        <v>54.172200000000004</v>
      </c>
      <c r="H136" s="5">
        <v>204.64779999999999</v>
      </c>
      <c r="I136" s="5">
        <v>4201.6298000000006</v>
      </c>
      <c r="J136" s="5">
        <v>0</v>
      </c>
      <c r="K136" s="5">
        <v>3914.7078000000001</v>
      </c>
      <c r="L136" s="5">
        <v>2379.6904</v>
      </c>
      <c r="M136" s="5">
        <v>1596.3229999999999</v>
      </c>
      <c r="N136" s="5">
        <v>266.18119999999999</v>
      </c>
      <c r="O136" s="5">
        <v>12617.352200000001</v>
      </c>
    </row>
    <row r="137" spans="1:15" x14ac:dyDescent="0.2">
      <c r="A137" s="9" t="str">
        <f>A136</f>
        <v>0270</v>
      </c>
      <c r="B137" s="9" t="str">
        <f>B136</f>
        <v>BACACAMPO RE-6</v>
      </c>
      <c r="C137" s="5" t="str">
        <f>C136</f>
        <v xml:space="preserve">$ </v>
      </c>
      <c r="D137" s="5" t="s">
        <v>686</v>
      </c>
      <c r="E137" s="14"/>
      <c r="F137" s="14">
        <v>33</v>
      </c>
      <c r="G137" s="5">
        <v>82.079090909090908</v>
      </c>
      <c r="H137" s="5">
        <v>310.07242424242423</v>
      </c>
      <c r="I137" s="5">
        <v>6366.1057575757586</v>
      </c>
      <c r="J137" s="5">
        <v>0</v>
      </c>
      <c r="K137" s="5">
        <v>5931.3754545454549</v>
      </c>
      <c r="L137" s="5">
        <v>3605.5915151515146</v>
      </c>
      <c r="M137" s="5">
        <v>2418.6712121212117</v>
      </c>
      <c r="N137" s="5">
        <v>403.30484848484849</v>
      </c>
      <c r="O137" s="5"/>
    </row>
    <row r="138" spans="1:15" x14ac:dyDescent="0.2">
      <c r="A138" s="9" t="s">
        <v>95</v>
      </c>
      <c r="B138" s="9" t="s">
        <v>485</v>
      </c>
      <c r="C138" s="5" t="s">
        <v>200</v>
      </c>
      <c r="D138" s="8" t="s">
        <v>199</v>
      </c>
      <c r="E138" s="14"/>
      <c r="F138" s="14"/>
      <c r="G138" s="14">
        <v>0.1321199415579942</v>
      </c>
      <c r="H138" s="14">
        <v>0.49911311292456428</v>
      </c>
      <c r="I138" s="14">
        <v>10.247305511393796</v>
      </c>
      <c r="J138" s="14">
        <v>0</v>
      </c>
      <c r="K138" s="14">
        <v>9.5475348195684138</v>
      </c>
      <c r="L138" s="14">
        <v>5.8037989332927182</v>
      </c>
      <c r="M138" s="14">
        <v>3.8932533932105757</v>
      </c>
      <c r="N138" s="14">
        <v>0.64918619860069859</v>
      </c>
      <c r="O138" s="14">
        <v>30.772311910548765</v>
      </c>
    </row>
    <row r="139" spans="1:15" x14ac:dyDescent="0.2">
      <c r="A139" s="9" t="s">
        <v>95</v>
      </c>
      <c r="B139" s="9" t="s">
        <v>485</v>
      </c>
      <c r="C139" s="5"/>
      <c r="D139" s="5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</row>
    <row r="140" spans="1:15" x14ac:dyDescent="0.2">
      <c r="A140" s="9" t="s">
        <v>126</v>
      </c>
      <c r="B140" s="9" t="s">
        <v>486</v>
      </c>
      <c r="C140" s="10"/>
      <c r="D140" s="6" t="s">
        <v>430</v>
      </c>
      <c r="E140" s="7" t="s">
        <v>431</v>
      </c>
      <c r="F140" s="7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s="13" customFormat="1" x14ac:dyDescent="0.2">
      <c r="A141" s="9" t="s">
        <v>126</v>
      </c>
      <c r="B141" s="9" t="s">
        <v>486</v>
      </c>
      <c r="C141" s="11" t="s">
        <v>201</v>
      </c>
      <c r="D141" s="12" t="s">
        <v>202</v>
      </c>
      <c r="E141" s="11"/>
      <c r="F141" s="12"/>
      <c r="G141" s="13">
        <v>896784.83999999985</v>
      </c>
      <c r="H141" s="13">
        <v>800324.9800000001</v>
      </c>
      <c r="I141" s="13">
        <v>360208.52999999997</v>
      </c>
      <c r="J141" s="13">
        <v>1272937.9199999995</v>
      </c>
      <c r="K141" s="13">
        <v>1290388.75</v>
      </c>
      <c r="L141" s="13">
        <v>248095.87999999998</v>
      </c>
      <c r="M141" s="13">
        <v>534529.74000000011</v>
      </c>
      <c r="N141" s="13">
        <v>1149299.2699999998</v>
      </c>
      <c r="O141" s="13">
        <v>6552569.9099999992</v>
      </c>
    </row>
    <row r="142" spans="1:15" x14ac:dyDescent="0.2">
      <c r="A142" s="9" t="s">
        <v>126</v>
      </c>
      <c r="B142" s="9" t="s">
        <v>486</v>
      </c>
      <c r="C142" s="5" t="s">
        <v>201</v>
      </c>
      <c r="D142" s="5" t="s">
        <v>685</v>
      </c>
      <c r="E142" s="14"/>
      <c r="F142" s="14">
        <v>811.5</v>
      </c>
      <c r="G142" s="5">
        <v>1105.0953049907578</v>
      </c>
      <c r="H142" s="5">
        <v>986.22918052988302</v>
      </c>
      <c r="I142" s="5">
        <v>443.87988909426986</v>
      </c>
      <c r="J142" s="5">
        <v>1568.6234380776334</v>
      </c>
      <c r="K142" s="5">
        <v>1590.1278496611214</v>
      </c>
      <c r="L142" s="5">
        <v>305.72505237215029</v>
      </c>
      <c r="M142" s="5">
        <v>658.69345656192252</v>
      </c>
      <c r="N142" s="5">
        <v>1416.2652741836102</v>
      </c>
      <c r="O142" s="5">
        <v>8074.6394454713482</v>
      </c>
    </row>
    <row r="143" spans="1:15" x14ac:dyDescent="0.2">
      <c r="A143" s="9" t="str">
        <f>A142</f>
        <v>0290</v>
      </c>
      <c r="B143" s="9" t="str">
        <f>B142</f>
        <v>BENTLAS ANIMAS R</v>
      </c>
      <c r="C143" s="5" t="str">
        <f>C142</f>
        <v xml:space="preserve">$ </v>
      </c>
      <c r="D143" s="5" t="s">
        <v>686</v>
      </c>
      <c r="E143" s="14"/>
      <c r="F143" s="14">
        <v>822</v>
      </c>
      <c r="G143" s="5">
        <v>1090.9791240875911</v>
      </c>
      <c r="H143" s="5">
        <v>973.63136253041375</v>
      </c>
      <c r="I143" s="5">
        <v>438.20989051094887</v>
      </c>
      <c r="J143" s="5">
        <v>1548.5862773722622</v>
      </c>
      <c r="K143" s="5">
        <v>1569.81599756691</v>
      </c>
      <c r="L143" s="5">
        <v>301.81980535279803</v>
      </c>
      <c r="M143" s="5">
        <v>650.27948905109497</v>
      </c>
      <c r="N143" s="5">
        <v>1398.1742944038926</v>
      </c>
      <c r="O143" s="5"/>
    </row>
    <row r="144" spans="1:15" x14ac:dyDescent="0.2">
      <c r="A144" s="9" t="s">
        <v>126</v>
      </c>
      <c r="B144" s="9" t="s">
        <v>486</v>
      </c>
      <c r="C144" s="5" t="s">
        <v>200</v>
      </c>
      <c r="D144" s="8" t="s">
        <v>199</v>
      </c>
      <c r="E144" s="14"/>
      <c r="F144" s="14"/>
      <c r="G144" s="14">
        <v>5.9346876805006827</v>
      </c>
      <c r="H144" s="14">
        <v>5.2963415385154784</v>
      </c>
      <c r="I144" s="14">
        <v>2.3837659046536297</v>
      </c>
      <c r="J144" s="14">
        <v>8.4239704496634467</v>
      </c>
      <c r="K144" s="14">
        <v>8.5394554815195995</v>
      </c>
      <c r="L144" s="14">
        <v>1.6418336895826382</v>
      </c>
      <c r="M144" s="14">
        <v>3.5373781104944126</v>
      </c>
      <c r="N144" s="14">
        <v>7.6057621791169305</v>
      </c>
      <c r="O144" s="14">
        <v>43.363195034046818</v>
      </c>
    </row>
    <row r="145" spans="1:15" x14ac:dyDescent="0.2">
      <c r="A145" s="9" t="s">
        <v>126</v>
      </c>
      <c r="B145" s="9" t="s">
        <v>486</v>
      </c>
      <c r="C145" s="5"/>
      <c r="D145" s="5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</row>
    <row r="146" spans="1:15" x14ac:dyDescent="0.2">
      <c r="A146" s="9" t="s">
        <v>71</v>
      </c>
      <c r="B146" s="9" t="s">
        <v>487</v>
      </c>
      <c r="C146" s="10"/>
      <c r="D146" s="6" t="s">
        <v>430</v>
      </c>
      <c r="E146" s="7" t="s">
        <v>429</v>
      </c>
      <c r="F146" s="7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 s="13" customFormat="1" x14ac:dyDescent="0.2">
      <c r="A147" s="9" t="s">
        <v>71</v>
      </c>
      <c r="B147" s="9" t="s">
        <v>487</v>
      </c>
      <c r="C147" s="11" t="s">
        <v>201</v>
      </c>
      <c r="D147" s="12" t="s">
        <v>202</v>
      </c>
      <c r="E147" s="11"/>
      <c r="F147" s="12"/>
      <c r="G147" s="13">
        <v>114127.58000000003</v>
      </c>
      <c r="H147" s="13">
        <v>9570.49</v>
      </c>
      <c r="I147" s="13">
        <v>151861.04999999999</v>
      </c>
      <c r="J147" s="13">
        <v>231876.66999999998</v>
      </c>
      <c r="K147" s="13">
        <v>595824.34</v>
      </c>
      <c r="L147" s="13">
        <v>396168.64</v>
      </c>
      <c r="M147" s="13">
        <v>225031.4</v>
      </c>
      <c r="N147" s="13">
        <v>176050.88000000003</v>
      </c>
      <c r="O147" s="13">
        <v>1900511.05</v>
      </c>
    </row>
    <row r="148" spans="1:15" x14ac:dyDescent="0.2">
      <c r="A148" s="9" t="s">
        <v>71</v>
      </c>
      <c r="B148" s="9" t="s">
        <v>487</v>
      </c>
      <c r="C148" s="5" t="s">
        <v>201</v>
      </c>
      <c r="D148" s="5" t="s">
        <v>685</v>
      </c>
      <c r="E148" s="14"/>
      <c r="F148" s="14">
        <v>241</v>
      </c>
      <c r="G148" s="5">
        <v>473.55842323651467</v>
      </c>
      <c r="H148" s="5">
        <v>39.711576763485475</v>
      </c>
      <c r="I148" s="5">
        <v>630.12883817427382</v>
      </c>
      <c r="J148" s="5">
        <v>962.14385892116172</v>
      </c>
      <c r="K148" s="5">
        <v>2472.3001659751035</v>
      </c>
      <c r="L148" s="5">
        <v>1643.8532780082987</v>
      </c>
      <c r="M148" s="5">
        <v>933.74024896265553</v>
      </c>
      <c r="N148" s="5">
        <v>730.50157676348567</v>
      </c>
      <c r="O148" s="5">
        <v>7885.9379668049796</v>
      </c>
    </row>
    <row r="149" spans="1:15" x14ac:dyDescent="0.2">
      <c r="A149" s="9" t="str">
        <f>A148</f>
        <v>0310</v>
      </c>
      <c r="B149" s="9" t="str">
        <f>B148</f>
        <v>BENTMCCLAVE RE-2</v>
      </c>
      <c r="C149" s="5" t="str">
        <f>C148</f>
        <v xml:space="preserve">$ </v>
      </c>
      <c r="D149" s="5" t="s">
        <v>686</v>
      </c>
      <c r="E149" s="14"/>
      <c r="F149" s="14">
        <v>258</v>
      </c>
      <c r="G149" s="5">
        <v>442.35496124031022</v>
      </c>
      <c r="H149" s="5">
        <v>37.094922480620156</v>
      </c>
      <c r="I149" s="5">
        <v>588.60872093023249</v>
      </c>
      <c r="J149" s="5">
        <v>898.74678294573641</v>
      </c>
      <c r="K149" s="5">
        <v>2309.3966666666665</v>
      </c>
      <c r="L149" s="5">
        <v>1535.5373643410853</v>
      </c>
      <c r="M149" s="5">
        <v>872.21472868217052</v>
      </c>
      <c r="N149" s="5">
        <v>682.36775193798462</v>
      </c>
      <c r="O149" s="5"/>
    </row>
    <row r="150" spans="1:15" x14ac:dyDescent="0.2">
      <c r="A150" s="9" t="s">
        <v>71</v>
      </c>
      <c r="B150" s="9" t="s">
        <v>487</v>
      </c>
      <c r="C150" s="5" t="s">
        <v>200</v>
      </c>
      <c r="D150" s="8" t="s">
        <v>199</v>
      </c>
      <c r="E150" s="14"/>
      <c r="F150" s="14"/>
      <c r="G150" s="14">
        <v>2.2941638452506576</v>
      </c>
      <c r="H150" s="14">
        <v>0.19238357756585184</v>
      </c>
      <c r="I150" s="14">
        <v>3.0526725477908347</v>
      </c>
      <c r="J150" s="14">
        <v>4.6611263716545785</v>
      </c>
      <c r="K150" s="14">
        <v>11.977110694438057</v>
      </c>
      <c r="L150" s="14">
        <v>7.9636821398484345</v>
      </c>
      <c r="M150" s="14">
        <v>4.5235244795880076</v>
      </c>
      <c r="N150" s="14">
        <v>3.5389304129690835</v>
      </c>
      <c r="O150" s="14">
        <v>38.203594069105506</v>
      </c>
    </row>
    <row r="151" spans="1:15" x14ac:dyDescent="0.2">
      <c r="A151" s="9" t="s">
        <v>71</v>
      </c>
      <c r="B151" s="9" t="s">
        <v>487</v>
      </c>
      <c r="C151" s="5"/>
      <c r="D151" s="5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</row>
    <row r="152" spans="1:15" x14ac:dyDescent="0.2">
      <c r="A152" s="9" t="s">
        <v>73</v>
      </c>
      <c r="B152" s="9" t="s">
        <v>488</v>
      </c>
      <c r="C152" s="10"/>
      <c r="D152" s="6" t="s">
        <v>427</v>
      </c>
      <c r="E152" s="7" t="s">
        <v>428</v>
      </c>
      <c r="F152" s="7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 s="13" customFormat="1" x14ac:dyDescent="0.2">
      <c r="A153" s="9" t="s">
        <v>73</v>
      </c>
      <c r="B153" s="9" t="s">
        <v>488</v>
      </c>
      <c r="C153" s="11" t="s">
        <v>201</v>
      </c>
      <c r="D153" s="12" t="s">
        <v>202</v>
      </c>
      <c r="E153" s="11"/>
      <c r="F153" s="12"/>
      <c r="G153" s="13">
        <v>31142564.659999967</v>
      </c>
      <c r="H153" s="13">
        <v>20984076.430000018</v>
      </c>
      <c r="I153" s="13">
        <v>7398188.709999999</v>
      </c>
      <c r="J153" s="13">
        <v>33684568.390000038</v>
      </c>
      <c r="K153" s="13">
        <v>63406710.189999975</v>
      </c>
      <c r="L153" s="13">
        <v>14279635.970000006</v>
      </c>
      <c r="M153" s="13">
        <v>13798045.540000003</v>
      </c>
      <c r="N153" s="13">
        <v>60669440.980000019</v>
      </c>
      <c r="O153" s="13">
        <v>245363230.87</v>
      </c>
    </row>
    <row r="154" spans="1:15" x14ac:dyDescent="0.2">
      <c r="A154" s="9" t="s">
        <v>73</v>
      </c>
      <c r="B154" s="9" t="s">
        <v>488</v>
      </c>
      <c r="C154" s="5" t="s">
        <v>201</v>
      </c>
      <c r="D154" s="5" t="s">
        <v>685</v>
      </c>
      <c r="E154" s="14"/>
      <c r="F154" s="14">
        <v>31269.200000000001</v>
      </c>
      <c r="G154" s="5">
        <v>995.95015734332719</v>
      </c>
      <c r="H154" s="5">
        <v>671.07813535363925</v>
      </c>
      <c r="I154" s="5">
        <v>236.59667372366414</v>
      </c>
      <c r="J154" s="5">
        <v>1077.2443295639171</v>
      </c>
      <c r="K154" s="5">
        <v>2027.7688648894111</v>
      </c>
      <c r="L154" s="5">
        <v>456.66777435943374</v>
      </c>
      <c r="M154" s="5">
        <v>441.26634323871423</v>
      </c>
      <c r="N154" s="5">
        <v>1940.2300340270942</v>
      </c>
      <c r="O154" s="5">
        <v>7846.8023124992005</v>
      </c>
    </row>
    <row r="155" spans="1:15" x14ac:dyDescent="0.2">
      <c r="A155" s="9" t="str">
        <f>A154</f>
        <v>0470</v>
      </c>
      <c r="B155" s="9" t="str">
        <f>B154</f>
        <v>BOULDST VRAIN VAL</v>
      </c>
      <c r="C155" s="5" t="str">
        <f>C154</f>
        <v xml:space="preserve">$ </v>
      </c>
      <c r="D155" s="5" t="s">
        <v>686</v>
      </c>
      <c r="E155" s="14"/>
      <c r="F155" s="14">
        <v>32639</v>
      </c>
      <c r="G155" s="5">
        <v>954.15192438493727</v>
      </c>
      <c r="H155" s="5">
        <v>642.91419559422832</v>
      </c>
      <c r="I155" s="5">
        <v>226.66713777995648</v>
      </c>
      <c r="J155" s="5">
        <v>1032.0343267256974</v>
      </c>
      <c r="K155" s="5">
        <v>1942.6670605717079</v>
      </c>
      <c r="L155" s="5">
        <v>437.50225098808193</v>
      </c>
      <c r="M155" s="5">
        <v>422.74719017126756</v>
      </c>
      <c r="N155" s="5">
        <v>1858.8020766567608</v>
      </c>
      <c r="O155" s="5"/>
    </row>
    <row r="156" spans="1:15" x14ac:dyDescent="0.2">
      <c r="A156" s="9" t="s">
        <v>73</v>
      </c>
      <c r="B156" s="9" t="s">
        <v>488</v>
      </c>
      <c r="C156" s="5" t="s">
        <v>200</v>
      </c>
      <c r="D156" s="8" t="s">
        <v>199</v>
      </c>
      <c r="E156" s="14"/>
      <c r="F156" s="14"/>
      <c r="G156" s="14">
        <v>5.2519179900719877</v>
      </c>
      <c r="H156" s="14">
        <v>3.5387788292630229</v>
      </c>
      <c r="I156" s="14">
        <v>1.2476390690424437</v>
      </c>
      <c r="J156" s="14">
        <v>5.6806044282690626</v>
      </c>
      <c r="K156" s="14">
        <v>10.692980670466786</v>
      </c>
      <c r="L156" s="14">
        <v>2.4081342645118613</v>
      </c>
      <c r="M156" s="14">
        <v>2.3269182994564153</v>
      </c>
      <c r="N156" s="14">
        <v>10.231364436716662</v>
      </c>
      <c r="O156" s="14">
        <v>41.37833798779824</v>
      </c>
    </row>
    <row r="157" spans="1:15" x14ac:dyDescent="0.2">
      <c r="A157" s="9" t="s">
        <v>73</v>
      </c>
      <c r="B157" s="9" t="s">
        <v>488</v>
      </c>
      <c r="C157" s="5"/>
      <c r="D157" s="5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</row>
    <row r="158" spans="1:15" x14ac:dyDescent="0.2">
      <c r="A158" s="9" t="s">
        <v>56</v>
      </c>
      <c r="B158" s="9" t="s">
        <v>489</v>
      </c>
      <c r="C158" s="10"/>
      <c r="D158" s="6" t="s">
        <v>427</v>
      </c>
      <c r="E158" s="7" t="s">
        <v>426</v>
      </c>
      <c r="F158" s="7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 s="13" customFormat="1" x14ac:dyDescent="0.2">
      <c r="A159" s="9" t="s">
        <v>56</v>
      </c>
      <c r="B159" s="9" t="s">
        <v>489</v>
      </c>
      <c r="C159" s="11" t="s">
        <v>201</v>
      </c>
      <c r="D159" s="12" t="s">
        <v>202</v>
      </c>
      <c r="E159" s="11"/>
      <c r="F159" s="12"/>
      <c r="G159" s="13">
        <v>35181184.480000012</v>
      </c>
      <c r="H159" s="13">
        <v>21360910.96999995</v>
      </c>
      <c r="I159" s="13">
        <v>5442012.4000000013</v>
      </c>
      <c r="J159" s="13">
        <v>35129946.709999993</v>
      </c>
      <c r="K159" s="13">
        <v>35540286.960000001</v>
      </c>
      <c r="L159" s="13">
        <v>22060290.769999996</v>
      </c>
      <c r="M159" s="13">
        <v>12097570.009999994</v>
      </c>
      <c r="N159" s="13">
        <v>72269907.550000012</v>
      </c>
      <c r="O159" s="13">
        <v>239082109.84999996</v>
      </c>
    </row>
    <row r="160" spans="1:15" x14ac:dyDescent="0.2">
      <c r="A160" s="9" t="s">
        <v>56</v>
      </c>
      <c r="B160" s="9" t="s">
        <v>489</v>
      </c>
      <c r="C160" s="5" t="s">
        <v>201</v>
      </c>
      <c r="D160" s="5" t="s">
        <v>685</v>
      </c>
      <c r="E160" s="14"/>
      <c r="F160" s="14">
        <v>28765.599999999999</v>
      </c>
      <c r="G160" s="5">
        <v>1223.0297466418226</v>
      </c>
      <c r="H160" s="5">
        <v>742.58527442500599</v>
      </c>
      <c r="I160" s="5">
        <v>189.18473454403878</v>
      </c>
      <c r="J160" s="5">
        <v>1221.2485298411991</v>
      </c>
      <c r="K160" s="5">
        <v>1235.5134938954864</v>
      </c>
      <c r="L160" s="5">
        <v>766.89833585949873</v>
      </c>
      <c r="M160" s="5">
        <v>420.55684602441789</v>
      </c>
      <c r="N160" s="5">
        <v>2512.3726795199827</v>
      </c>
      <c r="O160" s="5">
        <v>8311.389640751453</v>
      </c>
    </row>
    <row r="161" spans="1:15" x14ac:dyDescent="0.2">
      <c r="A161" s="9" t="str">
        <f>A160</f>
        <v>0480</v>
      </c>
      <c r="B161" s="9" t="str">
        <f>B160</f>
        <v>BOULDBOULDER VALL</v>
      </c>
      <c r="C161" s="5" t="str">
        <f>C160</f>
        <v xml:space="preserve">$ </v>
      </c>
      <c r="D161" s="5" t="s">
        <v>686</v>
      </c>
      <c r="E161" s="14"/>
      <c r="F161" s="14">
        <v>28487</v>
      </c>
      <c r="G161" s="5">
        <v>1234.990854775863</v>
      </c>
      <c r="H161" s="5">
        <v>749.84768385579218</v>
      </c>
      <c r="I161" s="5">
        <v>191.03494225436168</v>
      </c>
      <c r="J161" s="5">
        <v>1233.1922178537577</v>
      </c>
      <c r="K161" s="5">
        <v>1247.596691824341</v>
      </c>
      <c r="L161" s="5">
        <v>774.39852459016379</v>
      </c>
      <c r="M161" s="5">
        <v>424.66984975602884</v>
      </c>
      <c r="N161" s="5">
        <v>2536.9434320918317</v>
      </c>
      <c r="O161" s="5"/>
    </row>
    <row r="162" spans="1:15" x14ac:dyDescent="0.2">
      <c r="A162" s="9" t="s">
        <v>56</v>
      </c>
      <c r="B162" s="9" t="s">
        <v>489</v>
      </c>
      <c r="C162" s="5" t="s">
        <v>200</v>
      </c>
      <c r="D162" s="8" t="s">
        <v>199</v>
      </c>
      <c r="E162" s="14"/>
      <c r="F162" s="14"/>
      <c r="G162" s="14">
        <v>5.8645525020405538</v>
      </c>
      <c r="H162" s="14">
        <v>3.5607722061260931</v>
      </c>
      <c r="I162" s="14">
        <v>0.90716011721262302</v>
      </c>
      <c r="J162" s="14">
        <v>5.8560113856258003</v>
      </c>
      <c r="K162" s="14">
        <v>5.9244133446671032</v>
      </c>
      <c r="L162" s="14">
        <v>3.6773558179797119</v>
      </c>
      <c r="M162" s="14">
        <v>2.0166130140128868</v>
      </c>
      <c r="N162" s="14">
        <v>12.047083502419696</v>
      </c>
      <c r="O162" s="14">
        <v>39.85396189008447</v>
      </c>
    </row>
    <row r="163" spans="1:15" x14ac:dyDescent="0.2">
      <c r="A163" s="9" t="s">
        <v>56</v>
      </c>
      <c r="B163" s="9" t="s">
        <v>489</v>
      </c>
      <c r="C163" s="5"/>
      <c r="D163" s="5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</row>
    <row r="164" spans="1:15" x14ac:dyDescent="0.2">
      <c r="A164" s="9" t="s">
        <v>44</v>
      </c>
      <c r="B164" s="9" t="s">
        <v>490</v>
      </c>
      <c r="C164" s="10"/>
      <c r="D164" s="6" t="s">
        <v>424</v>
      </c>
      <c r="E164" s="7" t="s">
        <v>425</v>
      </c>
      <c r="F164" s="7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s="13" customFormat="1" x14ac:dyDescent="0.2">
      <c r="A165" s="9" t="s">
        <v>44</v>
      </c>
      <c r="B165" s="9" t="s">
        <v>490</v>
      </c>
      <c r="C165" s="11" t="s">
        <v>201</v>
      </c>
      <c r="D165" s="12" t="s">
        <v>202</v>
      </c>
      <c r="E165" s="11"/>
      <c r="F165" s="12"/>
      <c r="G165" s="13">
        <v>899984.94000000018</v>
      </c>
      <c r="H165" s="13">
        <v>1364495.6400000001</v>
      </c>
      <c r="I165" s="13">
        <v>478346.00999999995</v>
      </c>
      <c r="J165" s="13">
        <v>742867.61999999988</v>
      </c>
      <c r="K165" s="13">
        <v>1645100.3100000003</v>
      </c>
      <c r="L165" s="13">
        <v>581100.09000000008</v>
      </c>
      <c r="M165" s="13">
        <v>665969.33999999985</v>
      </c>
      <c r="N165" s="13">
        <v>944722.1100000001</v>
      </c>
      <c r="O165" s="13">
        <v>7322586.0600000005</v>
      </c>
    </row>
    <row r="166" spans="1:15" x14ac:dyDescent="0.2">
      <c r="A166" s="9" t="s">
        <v>44</v>
      </c>
      <c r="B166" s="9" t="s">
        <v>490</v>
      </c>
      <c r="C166" s="5" t="s">
        <v>201</v>
      </c>
      <c r="D166" s="5" t="s">
        <v>685</v>
      </c>
      <c r="E166" s="14"/>
      <c r="F166" s="14">
        <v>1004</v>
      </c>
      <c r="G166" s="5">
        <v>896.39934262948225</v>
      </c>
      <c r="H166" s="5">
        <v>1359.0594023904384</v>
      </c>
      <c r="I166" s="5">
        <v>476.44024900398404</v>
      </c>
      <c r="J166" s="5">
        <v>739.90798804780866</v>
      </c>
      <c r="K166" s="5">
        <v>1638.5461254980082</v>
      </c>
      <c r="L166" s="5">
        <v>578.78495019920331</v>
      </c>
      <c r="M166" s="5">
        <v>663.31607569721098</v>
      </c>
      <c r="N166" s="5">
        <v>940.95827689243038</v>
      </c>
      <c r="O166" s="5">
        <v>7293.4124103585664</v>
      </c>
    </row>
    <row r="167" spans="1:15" x14ac:dyDescent="0.2">
      <c r="A167" s="9" t="str">
        <f>A166</f>
        <v>0490</v>
      </c>
      <c r="B167" s="9" t="str">
        <f>B166</f>
        <v xml:space="preserve">CHAFFBUENA VISTA </v>
      </c>
      <c r="C167" s="5" t="str">
        <f>C166</f>
        <v xml:space="preserve">$ </v>
      </c>
      <c r="D167" s="5" t="s">
        <v>686</v>
      </c>
      <c r="E167" s="14"/>
      <c r="F167" s="14">
        <v>1032</v>
      </c>
      <c r="G167" s="5">
        <v>872.07843023255828</v>
      </c>
      <c r="H167" s="5">
        <v>1322.1856976744186</v>
      </c>
      <c r="I167" s="5">
        <v>463.51357558139529</v>
      </c>
      <c r="J167" s="5">
        <v>719.83296511627896</v>
      </c>
      <c r="K167" s="5">
        <v>1594.0894476744188</v>
      </c>
      <c r="L167" s="5">
        <v>563.08148255813967</v>
      </c>
      <c r="M167" s="5">
        <v>645.31912790697663</v>
      </c>
      <c r="N167" s="5">
        <v>915.42840116279081</v>
      </c>
      <c r="O167" s="5"/>
    </row>
    <row r="168" spans="1:15" x14ac:dyDescent="0.2">
      <c r="A168" s="9" t="s">
        <v>44</v>
      </c>
      <c r="B168" s="9" t="s">
        <v>490</v>
      </c>
      <c r="C168" s="5" t="s">
        <v>200</v>
      </c>
      <c r="D168" s="8" t="s">
        <v>199</v>
      </c>
      <c r="E168" s="14"/>
      <c r="F168" s="14"/>
      <c r="G168" s="14">
        <v>4.4270119417034905</v>
      </c>
      <c r="H168" s="14">
        <v>6.7119328604346951</v>
      </c>
      <c r="I168" s="14">
        <v>2.3529765937374649</v>
      </c>
      <c r="J168" s="14">
        <v>3.6541542848982003</v>
      </c>
      <c r="K168" s="14">
        <v>8.0922228739406634</v>
      </c>
      <c r="L168" s="14">
        <v>2.8584223173278578</v>
      </c>
      <c r="M168" s="14">
        <v>3.2758928399272893</v>
      </c>
      <c r="N168" s="14">
        <v>4.6470733860961264</v>
      </c>
      <c r="O168" s="14">
        <v>36.019687098065788</v>
      </c>
    </row>
    <row r="169" spans="1:15" x14ac:dyDescent="0.2">
      <c r="A169" s="9" t="s">
        <v>44</v>
      </c>
      <c r="B169" s="9" t="s">
        <v>490</v>
      </c>
      <c r="C169" s="5"/>
      <c r="D169" s="5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</row>
    <row r="170" spans="1:15" x14ac:dyDescent="0.2">
      <c r="A170" s="9" t="s">
        <v>2</v>
      </c>
      <c r="B170" s="9" t="s">
        <v>491</v>
      </c>
      <c r="C170" s="10"/>
      <c r="D170" s="6" t="s">
        <v>424</v>
      </c>
      <c r="E170" s="7" t="s">
        <v>423</v>
      </c>
      <c r="F170" s="7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 s="13" customFormat="1" x14ac:dyDescent="0.2">
      <c r="A171" s="9" t="s">
        <v>2</v>
      </c>
      <c r="B171" s="9" t="s">
        <v>491</v>
      </c>
      <c r="C171" s="11" t="s">
        <v>201</v>
      </c>
      <c r="D171" s="12" t="s">
        <v>202</v>
      </c>
      <c r="E171" s="11"/>
      <c r="F171" s="12"/>
      <c r="G171" s="13">
        <v>1348259.4499999995</v>
      </c>
      <c r="H171" s="13">
        <v>1259387.3999999994</v>
      </c>
      <c r="I171" s="13">
        <v>1012621.1699999999</v>
      </c>
      <c r="J171" s="13">
        <v>1210568.5000000005</v>
      </c>
      <c r="K171" s="13">
        <v>2115962.2300000004</v>
      </c>
      <c r="L171" s="13">
        <v>755225.86999999988</v>
      </c>
      <c r="M171" s="13">
        <v>921894.44999999984</v>
      </c>
      <c r="N171" s="13">
        <v>2503759.91</v>
      </c>
      <c r="O171" s="13">
        <v>11127678.98</v>
      </c>
    </row>
    <row r="172" spans="1:15" x14ac:dyDescent="0.2">
      <c r="A172" s="9" t="s">
        <v>2</v>
      </c>
      <c r="B172" s="9" t="s">
        <v>491</v>
      </c>
      <c r="C172" s="5" t="s">
        <v>201</v>
      </c>
      <c r="D172" s="5" t="s">
        <v>685</v>
      </c>
      <c r="E172" s="14"/>
      <c r="F172" s="14">
        <v>1302</v>
      </c>
      <c r="G172" s="5">
        <v>1035.529531490015</v>
      </c>
      <c r="H172" s="5">
        <v>967.27142857142815</v>
      </c>
      <c r="I172" s="5">
        <v>777.74283410138241</v>
      </c>
      <c r="J172" s="5">
        <v>929.77611367127531</v>
      </c>
      <c r="K172" s="5">
        <v>1625.1630030721969</v>
      </c>
      <c r="L172" s="5">
        <v>580.05059139784942</v>
      </c>
      <c r="M172" s="5">
        <v>708.06025345622106</v>
      </c>
      <c r="N172" s="5">
        <v>1923.0106835637482</v>
      </c>
      <c r="O172" s="5">
        <v>8546.6044393241173</v>
      </c>
    </row>
    <row r="173" spans="1:15" x14ac:dyDescent="0.2">
      <c r="A173" s="9" t="str">
        <f>A172</f>
        <v>0500</v>
      </c>
      <c r="B173" s="9" t="str">
        <f>B172</f>
        <v>CHAFFSALIDA R-32</v>
      </c>
      <c r="C173" s="5" t="str">
        <f>C172</f>
        <v xml:space="preserve">$ </v>
      </c>
      <c r="D173" s="5" t="s">
        <v>686</v>
      </c>
      <c r="E173" s="14"/>
      <c r="F173" s="14">
        <v>1329</v>
      </c>
      <c r="G173" s="5">
        <v>1014.4916854778024</v>
      </c>
      <c r="H173" s="5">
        <v>947.6203160270876</v>
      </c>
      <c r="I173" s="5">
        <v>761.94218961625279</v>
      </c>
      <c r="J173" s="5">
        <v>910.88675696012069</v>
      </c>
      <c r="K173" s="5">
        <v>1592.1461474793082</v>
      </c>
      <c r="L173" s="5">
        <v>568.26626787057933</v>
      </c>
      <c r="M173" s="5">
        <v>693.67528216704272</v>
      </c>
      <c r="N173" s="5">
        <v>1883.9427464258843</v>
      </c>
      <c r="O173" s="5"/>
    </row>
    <row r="174" spans="1:15" x14ac:dyDescent="0.2">
      <c r="A174" s="9" t="s">
        <v>2</v>
      </c>
      <c r="B174" s="9" t="s">
        <v>491</v>
      </c>
      <c r="C174" s="5" t="s">
        <v>200</v>
      </c>
      <c r="D174" s="8" t="s">
        <v>199</v>
      </c>
      <c r="E174" s="14"/>
      <c r="F174" s="14"/>
      <c r="G174" s="14">
        <v>5.2732889859011136</v>
      </c>
      <c r="H174" s="14">
        <v>4.925694164726707</v>
      </c>
      <c r="I174" s="14">
        <v>3.9605463641670013</v>
      </c>
      <c r="J174" s="14">
        <v>4.7347545294259481</v>
      </c>
      <c r="K174" s="14">
        <v>8.2759147892801828</v>
      </c>
      <c r="L174" s="14">
        <v>2.9538263293007789</v>
      </c>
      <c r="M174" s="14">
        <v>3.6056975898432349</v>
      </c>
      <c r="N174" s="14">
        <v>9.7926623520004021</v>
      </c>
      <c r="O174" s="14">
        <v>43.522385104645373</v>
      </c>
    </row>
    <row r="175" spans="1:15" x14ac:dyDescent="0.2">
      <c r="A175" s="9" t="s">
        <v>2</v>
      </c>
      <c r="B175" s="9" t="s">
        <v>491</v>
      </c>
      <c r="C175" s="5"/>
      <c r="D175" s="5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</row>
    <row r="176" spans="1:15" x14ac:dyDescent="0.2">
      <c r="A176" s="9" t="s">
        <v>86</v>
      </c>
      <c r="B176" s="9" t="s">
        <v>492</v>
      </c>
      <c r="C176" s="10"/>
      <c r="D176" s="6" t="s">
        <v>421</v>
      </c>
      <c r="E176" s="7" t="s">
        <v>422</v>
      </c>
      <c r="F176" s="7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 s="13" customFormat="1" x14ac:dyDescent="0.2">
      <c r="A177" s="9" t="s">
        <v>86</v>
      </c>
      <c r="B177" s="9" t="s">
        <v>492</v>
      </c>
      <c r="C177" s="11" t="s">
        <v>201</v>
      </c>
      <c r="D177" s="12" t="s">
        <v>202</v>
      </c>
      <c r="E177" s="11"/>
      <c r="F177" s="12"/>
      <c r="G177" s="13">
        <v>173262.23</v>
      </c>
      <c r="H177" s="13">
        <v>124371.84000000001</v>
      </c>
      <c r="I177" s="13">
        <v>291427.85000000009</v>
      </c>
      <c r="J177" s="13">
        <v>15984.36</v>
      </c>
      <c r="K177" s="13">
        <v>580628.15</v>
      </c>
      <c r="L177" s="13">
        <v>226315.63999999996</v>
      </c>
      <c r="M177" s="13">
        <v>99277.809999999983</v>
      </c>
      <c r="N177" s="13">
        <v>15700</v>
      </c>
      <c r="O177" s="13">
        <v>1526967.8800000001</v>
      </c>
    </row>
    <row r="178" spans="1:15" x14ac:dyDescent="0.2">
      <c r="A178" s="9" t="s">
        <v>86</v>
      </c>
      <c r="B178" s="9" t="s">
        <v>492</v>
      </c>
      <c r="C178" s="5" t="s">
        <v>201</v>
      </c>
      <c r="D178" s="5" t="s">
        <v>685</v>
      </c>
      <c r="E178" s="14"/>
      <c r="F178" s="14">
        <v>100.4</v>
      </c>
      <c r="G178" s="5">
        <v>1725.719422310757</v>
      </c>
      <c r="H178" s="5">
        <v>1238.7633466135458</v>
      </c>
      <c r="I178" s="5">
        <v>2902.6678286852598</v>
      </c>
      <c r="J178" s="5">
        <v>159.20677290836653</v>
      </c>
      <c r="K178" s="5">
        <v>5783.1489043824704</v>
      </c>
      <c r="L178" s="5">
        <v>2254.1398406374497</v>
      </c>
      <c r="M178" s="5">
        <v>988.82280876493996</v>
      </c>
      <c r="N178" s="5">
        <v>156.37450199203187</v>
      </c>
      <c r="O178" s="5">
        <v>15208.843426294821</v>
      </c>
    </row>
    <row r="179" spans="1:15" x14ac:dyDescent="0.2">
      <c r="A179" s="9" t="str">
        <f>A178</f>
        <v>0510</v>
      </c>
      <c r="B179" s="9" t="str">
        <f>B178</f>
        <v>CHEYEKIT CARSON R</v>
      </c>
      <c r="C179" s="5" t="str">
        <f>C178</f>
        <v xml:space="preserve">$ </v>
      </c>
      <c r="D179" s="5" t="s">
        <v>686</v>
      </c>
      <c r="E179" s="14"/>
      <c r="F179" s="14">
        <v>101</v>
      </c>
      <c r="G179" s="5">
        <v>1715.4676237623764</v>
      </c>
      <c r="H179" s="5">
        <v>1231.4043564356436</v>
      </c>
      <c r="I179" s="5">
        <v>2885.4242574257437</v>
      </c>
      <c r="J179" s="5">
        <v>158.26099009900992</v>
      </c>
      <c r="K179" s="5">
        <v>5748.793564356436</v>
      </c>
      <c r="L179" s="5">
        <v>2240.7489108910886</v>
      </c>
      <c r="M179" s="5">
        <v>982.94861386138598</v>
      </c>
      <c r="N179" s="5">
        <v>155.44554455445544</v>
      </c>
      <c r="O179" s="5"/>
    </row>
    <row r="180" spans="1:15" x14ac:dyDescent="0.2">
      <c r="A180" s="9" t="s">
        <v>86</v>
      </c>
      <c r="B180" s="9" t="s">
        <v>492</v>
      </c>
      <c r="C180" s="5" t="s">
        <v>200</v>
      </c>
      <c r="D180" s="8" t="s">
        <v>199</v>
      </c>
      <c r="E180" s="14"/>
      <c r="F180" s="14"/>
      <c r="G180" s="14">
        <v>4.799439221304195</v>
      </c>
      <c r="H180" s="14">
        <v>3.445154128062244</v>
      </c>
      <c r="I180" s="14">
        <v>8.07267835275095</v>
      </c>
      <c r="J180" s="14">
        <v>0.44277373269088094</v>
      </c>
      <c r="K180" s="14">
        <v>16.083652600473258</v>
      </c>
      <c r="L180" s="14">
        <v>6.2690417814116808</v>
      </c>
      <c r="M180" s="14">
        <v>2.7500385693938361</v>
      </c>
      <c r="N180" s="14">
        <v>0.43489683686095842</v>
      </c>
      <c r="O180" s="14">
        <v>42.297675222948001</v>
      </c>
    </row>
    <row r="181" spans="1:15" x14ac:dyDescent="0.2">
      <c r="A181" s="9" t="s">
        <v>86</v>
      </c>
      <c r="B181" s="9" t="s">
        <v>492</v>
      </c>
      <c r="C181" s="5"/>
      <c r="D181" s="5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</row>
    <row r="182" spans="1:15" x14ac:dyDescent="0.2">
      <c r="A182" s="9" t="s">
        <v>8</v>
      </c>
      <c r="B182" s="9" t="s">
        <v>493</v>
      </c>
      <c r="C182" s="10"/>
      <c r="D182" s="6" t="s">
        <v>421</v>
      </c>
      <c r="E182" s="7" t="s">
        <v>420</v>
      </c>
      <c r="F182" s="7"/>
      <c r="G182" s="10"/>
      <c r="H182" s="10"/>
      <c r="I182" s="10"/>
      <c r="J182" s="10"/>
      <c r="K182" s="10"/>
      <c r="L182" s="10"/>
      <c r="M182" s="10"/>
      <c r="N182" s="10"/>
      <c r="O182" s="10"/>
    </row>
    <row r="183" spans="1:15" s="13" customFormat="1" x14ac:dyDescent="0.2">
      <c r="A183" s="9" t="s">
        <v>8</v>
      </c>
      <c r="B183" s="9" t="s">
        <v>493</v>
      </c>
      <c r="C183" s="11" t="s">
        <v>201</v>
      </c>
      <c r="D183" s="12" t="s">
        <v>202</v>
      </c>
      <c r="E183" s="11"/>
      <c r="F183" s="12"/>
      <c r="G183" s="13">
        <v>52613.96</v>
      </c>
      <c r="H183" s="13">
        <v>52067.649999999994</v>
      </c>
      <c r="I183" s="13">
        <v>248115.11</v>
      </c>
      <c r="J183" s="13">
        <v>175199.70000000004</v>
      </c>
      <c r="K183" s="13">
        <v>710443.24</v>
      </c>
      <c r="L183" s="13">
        <v>238064.51</v>
      </c>
      <c r="M183" s="13">
        <v>141616.75</v>
      </c>
      <c r="N183" s="13">
        <v>32115</v>
      </c>
      <c r="O183" s="13">
        <v>1650235.9200000002</v>
      </c>
    </row>
    <row r="184" spans="1:15" x14ac:dyDescent="0.2">
      <c r="A184" s="9" t="s">
        <v>8</v>
      </c>
      <c r="B184" s="9" t="s">
        <v>493</v>
      </c>
      <c r="C184" s="5" t="s">
        <v>201</v>
      </c>
      <c r="D184" s="5" t="s">
        <v>685</v>
      </c>
      <c r="E184" s="14"/>
      <c r="F184" s="14">
        <v>174.8</v>
      </c>
      <c r="G184" s="5">
        <v>300.99519450800915</v>
      </c>
      <c r="H184" s="5">
        <v>297.86985125858121</v>
      </c>
      <c r="I184" s="5">
        <v>1419.4228260869563</v>
      </c>
      <c r="J184" s="5">
        <v>1002.2866132723113</v>
      </c>
      <c r="K184" s="5">
        <v>4064.3205949656749</v>
      </c>
      <c r="L184" s="5">
        <v>1361.9251144164759</v>
      </c>
      <c r="M184" s="5">
        <v>810.16447368421052</v>
      </c>
      <c r="N184" s="5">
        <v>183.72425629290618</v>
      </c>
      <c r="O184" s="5">
        <v>9440.7089244851268</v>
      </c>
    </row>
    <row r="185" spans="1:15" x14ac:dyDescent="0.2">
      <c r="A185" s="9" t="str">
        <f>A184</f>
        <v>0520</v>
      </c>
      <c r="B185" s="9" t="str">
        <f>B184</f>
        <v>CHEYECHEYENNE COU</v>
      </c>
      <c r="C185" s="5" t="str">
        <f>C184</f>
        <v xml:space="preserve">$ </v>
      </c>
      <c r="D185" s="5" t="s">
        <v>686</v>
      </c>
      <c r="E185" s="14"/>
      <c r="F185" s="14">
        <v>178</v>
      </c>
      <c r="G185" s="5">
        <v>295.58404494382023</v>
      </c>
      <c r="H185" s="5">
        <v>292.51488764044939</v>
      </c>
      <c r="I185" s="5">
        <v>1393.9051123595505</v>
      </c>
      <c r="J185" s="5">
        <v>984.26797752809011</v>
      </c>
      <c r="K185" s="5">
        <v>3991.2541573033709</v>
      </c>
      <c r="L185" s="5">
        <v>1337.4410674157305</v>
      </c>
      <c r="M185" s="5">
        <v>795.59971910112358</v>
      </c>
      <c r="N185" s="5">
        <v>180.42134831460675</v>
      </c>
      <c r="O185" s="5"/>
    </row>
    <row r="186" spans="1:15" x14ac:dyDescent="0.2">
      <c r="A186" s="9" t="s">
        <v>8</v>
      </c>
      <c r="B186" s="9" t="s">
        <v>493</v>
      </c>
      <c r="C186" s="5" t="s">
        <v>200</v>
      </c>
      <c r="D186" s="8" t="s">
        <v>199</v>
      </c>
      <c r="E186" s="14"/>
      <c r="F186" s="14"/>
      <c r="G186" s="14">
        <v>1.4080437516302275</v>
      </c>
      <c r="H186" s="14">
        <v>1.3934235181037431</v>
      </c>
      <c r="I186" s="14">
        <v>6.6400044839914463</v>
      </c>
      <c r="J186" s="14">
        <v>4.6886575895920108</v>
      </c>
      <c r="K186" s="14">
        <v>19.012732836873223</v>
      </c>
      <c r="L186" s="14">
        <v>6.3710324368363809</v>
      </c>
      <c r="M186" s="14">
        <v>3.7899177321699424</v>
      </c>
      <c r="N186" s="14">
        <v>0.8594548877066992</v>
      </c>
      <c r="O186" s="14">
        <v>44.163267236903678</v>
      </c>
    </row>
    <row r="187" spans="1:15" x14ac:dyDescent="0.2">
      <c r="A187" s="9" t="s">
        <v>8</v>
      </c>
      <c r="B187" s="9" t="s">
        <v>493</v>
      </c>
      <c r="C187" s="5"/>
      <c r="D187" s="5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</row>
    <row r="188" spans="1:15" x14ac:dyDescent="0.2">
      <c r="A188" s="9" t="s">
        <v>66</v>
      </c>
      <c r="B188" s="9" t="s">
        <v>494</v>
      </c>
      <c r="C188" s="10"/>
      <c r="D188" s="6" t="s">
        <v>419</v>
      </c>
      <c r="E188" s="7" t="s">
        <v>418</v>
      </c>
      <c r="F188" s="7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s="13" customFormat="1" x14ac:dyDescent="0.2">
      <c r="A189" s="9" t="s">
        <v>66</v>
      </c>
      <c r="B189" s="9" t="s">
        <v>494</v>
      </c>
      <c r="C189" s="11" t="s">
        <v>201</v>
      </c>
      <c r="D189" s="12" t="s">
        <v>202</v>
      </c>
      <c r="E189" s="11"/>
      <c r="F189" s="12"/>
      <c r="G189" s="13">
        <v>761326.62</v>
      </c>
      <c r="H189" s="13">
        <v>1390810.3800000004</v>
      </c>
      <c r="I189" s="13">
        <v>404457.1</v>
      </c>
      <c r="J189" s="13">
        <v>1127423.1399999999</v>
      </c>
      <c r="K189" s="13">
        <v>1721591.7100000004</v>
      </c>
      <c r="L189" s="13">
        <v>791284.19999999984</v>
      </c>
      <c r="M189" s="13">
        <v>340538.26</v>
      </c>
      <c r="N189" s="13">
        <v>1235222.5899999999</v>
      </c>
      <c r="O189" s="13">
        <v>7772654.0000000009</v>
      </c>
    </row>
    <row r="190" spans="1:15" x14ac:dyDescent="0.2">
      <c r="A190" s="9" t="s">
        <v>66</v>
      </c>
      <c r="B190" s="9" t="s">
        <v>494</v>
      </c>
      <c r="C190" s="5" t="s">
        <v>201</v>
      </c>
      <c r="D190" s="5" t="s">
        <v>685</v>
      </c>
      <c r="E190" s="14"/>
      <c r="F190" s="14">
        <v>660.1</v>
      </c>
      <c r="G190" s="5">
        <v>1153.3504317527647</v>
      </c>
      <c r="H190" s="5">
        <v>2106.9692167853359</v>
      </c>
      <c r="I190" s="5">
        <v>612.72095137100439</v>
      </c>
      <c r="J190" s="5">
        <v>1707.9580972579911</v>
      </c>
      <c r="K190" s="5">
        <v>2608.0771246780796</v>
      </c>
      <c r="L190" s="5">
        <v>1198.733828207847</v>
      </c>
      <c r="M190" s="5">
        <v>515.88889562187546</v>
      </c>
      <c r="N190" s="5">
        <v>1871.2658536585363</v>
      </c>
      <c r="O190" s="5">
        <v>11774.964399333436</v>
      </c>
    </row>
    <row r="191" spans="1:15" x14ac:dyDescent="0.2">
      <c r="A191" s="9" t="str">
        <f>A190</f>
        <v>0540</v>
      </c>
      <c r="B191" s="9" t="str">
        <f>B190</f>
        <v xml:space="preserve">CLEARCLEAR CREEK </v>
      </c>
      <c r="C191" s="5" t="str">
        <f>C190</f>
        <v xml:space="preserve">$ </v>
      </c>
      <c r="D191" s="5" t="s">
        <v>686</v>
      </c>
      <c r="E191" s="14"/>
      <c r="F191" s="14">
        <v>680</v>
      </c>
      <c r="G191" s="5">
        <v>1119.5979705882353</v>
      </c>
      <c r="H191" s="5">
        <v>2045.3093823529416</v>
      </c>
      <c r="I191" s="5">
        <v>594.78985294117649</v>
      </c>
      <c r="J191" s="5">
        <v>1657.9752058823528</v>
      </c>
      <c r="K191" s="5">
        <v>2531.7525147058832</v>
      </c>
      <c r="L191" s="5">
        <v>1163.6532352941174</v>
      </c>
      <c r="M191" s="5">
        <v>500.79155882352944</v>
      </c>
      <c r="N191" s="5">
        <v>1816.5038088235292</v>
      </c>
      <c r="O191" s="5"/>
    </row>
    <row r="192" spans="1:15" x14ac:dyDescent="0.2">
      <c r="A192" s="9" t="s">
        <v>66</v>
      </c>
      <c r="B192" s="9" t="s">
        <v>494</v>
      </c>
      <c r="C192" s="5" t="s">
        <v>200</v>
      </c>
      <c r="D192" s="8" t="s">
        <v>199</v>
      </c>
      <c r="E192" s="14"/>
      <c r="F192" s="14"/>
      <c r="G192" s="14">
        <v>3.1395896313013703</v>
      </c>
      <c r="H192" s="14">
        <v>5.7354803226955591</v>
      </c>
      <c r="I192" s="14">
        <v>1.6679166130644705</v>
      </c>
      <c r="J192" s="14">
        <v>4.6493133268257889</v>
      </c>
      <c r="K192" s="14">
        <v>7.0995698036282988</v>
      </c>
      <c r="L192" s="14">
        <v>3.2631299162146714</v>
      </c>
      <c r="M192" s="14">
        <v>1.4043255050735126</v>
      </c>
      <c r="N192" s="14">
        <v>5.0938610762266832</v>
      </c>
      <c r="O192" s="14">
        <v>32.053186195030356</v>
      </c>
    </row>
    <row r="193" spans="1:15" x14ac:dyDescent="0.2">
      <c r="A193" s="9" t="s">
        <v>66</v>
      </c>
      <c r="B193" s="9" t="s">
        <v>494</v>
      </c>
      <c r="C193" s="5"/>
      <c r="D193" s="5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</row>
    <row r="194" spans="1:15" x14ac:dyDescent="0.2">
      <c r="A194" s="9" t="s">
        <v>123</v>
      </c>
      <c r="B194" s="9" t="s">
        <v>495</v>
      </c>
      <c r="C194" s="10"/>
      <c r="D194" s="6" t="s">
        <v>415</v>
      </c>
      <c r="E194" s="7" t="s">
        <v>417</v>
      </c>
      <c r="F194" s="7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 s="13" customFormat="1" x14ac:dyDescent="0.2">
      <c r="A195" s="9" t="s">
        <v>123</v>
      </c>
      <c r="B195" s="9" t="s">
        <v>495</v>
      </c>
      <c r="C195" s="11" t="s">
        <v>201</v>
      </c>
      <c r="D195" s="12" t="s">
        <v>202</v>
      </c>
      <c r="E195" s="11"/>
      <c r="F195" s="12"/>
      <c r="G195" s="13">
        <v>318643.56</v>
      </c>
      <c r="H195" s="13">
        <v>584547.62</v>
      </c>
      <c r="I195" s="13">
        <v>727150.44</v>
      </c>
      <c r="J195" s="13">
        <v>643319.17999999982</v>
      </c>
      <c r="K195" s="13">
        <v>927989.39999999991</v>
      </c>
      <c r="L195" s="13">
        <v>770431.15</v>
      </c>
      <c r="M195" s="13">
        <v>679729.12</v>
      </c>
      <c r="N195" s="13">
        <v>362489.36</v>
      </c>
      <c r="O195" s="13">
        <v>5014299.83</v>
      </c>
    </row>
    <row r="196" spans="1:15" x14ac:dyDescent="0.2">
      <c r="A196" s="9" t="s">
        <v>123</v>
      </c>
      <c r="B196" s="9" t="s">
        <v>495</v>
      </c>
      <c r="C196" s="5" t="s">
        <v>201</v>
      </c>
      <c r="D196" s="5" t="s">
        <v>685</v>
      </c>
      <c r="E196" s="14"/>
      <c r="F196" s="14">
        <v>1052.0999999999999</v>
      </c>
      <c r="G196" s="5">
        <v>302.86432848588538</v>
      </c>
      <c r="H196" s="5">
        <v>555.6008174127935</v>
      </c>
      <c r="I196" s="5">
        <v>691.14194468206449</v>
      </c>
      <c r="J196" s="5">
        <v>611.46200931470378</v>
      </c>
      <c r="K196" s="5">
        <v>882.03535785571717</v>
      </c>
      <c r="L196" s="5">
        <v>732.27939359376489</v>
      </c>
      <c r="M196" s="5">
        <v>646.06892880904866</v>
      </c>
      <c r="N196" s="5">
        <v>344.53888413648895</v>
      </c>
      <c r="O196" s="5">
        <v>4765.9916642904673</v>
      </c>
    </row>
    <row r="197" spans="1:15" x14ac:dyDescent="0.2">
      <c r="A197" s="9" t="str">
        <f>A196</f>
        <v>0550</v>
      </c>
      <c r="B197" s="9" t="str">
        <f>B196</f>
        <v>CONEJNORTH CONEJO</v>
      </c>
      <c r="C197" s="5" t="str">
        <f>C196</f>
        <v xml:space="preserve">$ </v>
      </c>
      <c r="D197" s="5" t="s">
        <v>686</v>
      </c>
      <c r="E197" s="14"/>
      <c r="F197" s="14">
        <v>988</v>
      </c>
      <c r="G197" s="5">
        <v>322.51372469635629</v>
      </c>
      <c r="H197" s="5">
        <v>591.6473886639676</v>
      </c>
      <c r="I197" s="5">
        <v>735.98222672064776</v>
      </c>
      <c r="J197" s="5">
        <v>651.13277327935202</v>
      </c>
      <c r="K197" s="5">
        <v>939.26052631578943</v>
      </c>
      <c r="L197" s="5">
        <v>779.78861336032389</v>
      </c>
      <c r="M197" s="5">
        <v>687.98493927125503</v>
      </c>
      <c r="N197" s="5">
        <v>366.8920647773279</v>
      </c>
      <c r="O197" s="5"/>
    </row>
    <row r="198" spans="1:15" x14ac:dyDescent="0.2">
      <c r="A198" s="9" t="s">
        <v>123</v>
      </c>
      <c r="B198" s="9" t="s">
        <v>495</v>
      </c>
      <c r="C198" s="5" t="s">
        <v>200</v>
      </c>
      <c r="D198" s="8" t="s">
        <v>199</v>
      </c>
      <c r="E198" s="14"/>
      <c r="F198" s="14"/>
      <c r="G198" s="14">
        <v>1.8920908579717093</v>
      </c>
      <c r="H198" s="14">
        <v>3.4710169816428134</v>
      </c>
      <c r="I198" s="14">
        <v>4.3177859922670514</v>
      </c>
      <c r="J198" s="14">
        <v>3.819999811814355</v>
      </c>
      <c r="K198" s="14">
        <v>5.5103585336375582</v>
      </c>
      <c r="L198" s="14">
        <v>4.5747848649808915</v>
      </c>
      <c r="M198" s="14">
        <v>4.0362003671097408</v>
      </c>
      <c r="N198" s="14">
        <v>2.1524452092112445</v>
      </c>
      <c r="O198" s="14">
        <v>29.774682618635367</v>
      </c>
    </row>
    <row r="199" spans="1:15" x14ac:dyDescent="0.2">
      <c r="A199" s="9" t="s">
        <v>123</v>
      </c>
      <c r="B199" s="9" t="s">
        <v>495</v>
      </c>
      <c r="C199" s="5"/>
      <c r="D199" s="5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">
      <c r="A200" s="9" t="s">
        <v>108</v>
      </c>
      <c r="B200" s="9" t="s">
        <v>496</v>
      </c>
      <c r="C200" s="10"/>
      <c r="D200" s="6" t="s">
        <v>415</v>
      </c>
      <c r="E200" s="7" t="s">
        <v>416</v>
      </c>
      <c r="F200" s="7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 s="13" customFormat="1" x14ac:dyDescent="0.2">
      <c r="A201" s="9" t="s">
        <v>108</v>
      </c>
      <c r="B201" s="9" t="s">
        <v>496</v>
      </c>
      <c r="C201" s="11" t="s">
        <v>201</v>
      </c>
      <c r="D201" s="12" t="s">
        <v>202</v>
      </c>
      <c r="E201" s="11"/>
      <c r="F201" s="12"/>
      <c r="G201" s="13">
        <v>231294.25</v>
      </c>
      <c r="H201" s="13">
        <v>48440.340000000004</v>
      </c>
      <c r="I201" s="13">
        <v>285584.12999999995</v>
      </c>
      <c r="J201" s="13">
        <v>213967.49999999997</v>
      </c>
      <c r="K201" s="13">
        <v>551615.61</v>
      </c>
      <c r="L201" s="13">
        <v>181182.65999999997</v>
      </c>
      <c r="M201" s="13">
        <v>277717.43</v>
      </c>
      <c r="N201" s="13">
        <v>221208.37999999998</v>
      </c>
      <c r="O201" s="13">
        <v>2011010.2999999998</v>
      </c>
    </row>
    <row r="202" spans="1:15" x14ac:dyDescent="0.2">
      <c r="A202" s="9" t="s">
        <v>108</v>
      </c>
      <c r="B202" s="9" t="s">
        <v>496</v>
      </c>
      <c r="C202" s="5" t="s">
        <v>201</v>
      </c>
      <c r="D202" s="5" t="s">
        <v>685</v>
      </c>
      <c r="E202" s="14"/>
      <c r="F202" s="14">
        <v>372.5</v>
      </c>
      <c r="G202" s="5">
        <v>620.92416107382553</v>
      </c>
      <c r="H202" s="5">
        <v>130.0411812080537</v>
      </c>
      <c r="I202" s="5">
        <v>766.66880536912743</v>
      </c>
      <c r="J202" s="5">
        <v>574.40939597315423</v>
      </c>
      <c r="K202" s="5">
        <v>1480.8472751677853</v>
      </c>
      <c r="L202" s="5">
        <v>486.39640268456367</v>
      </c>
      <c r="M202" s="5">
        <v>745.55014765100668</v>
      </c>
      <c r="N202" s="5">
        <v>593.84799999999996</v>
      </c>
      <c r="O202" s="5">
        <v>5398.6853691275164</v>
      </c>
    </row>
    <row r="203" spans="1:15" x14ac:dyDescent="0.2">
      <c r="A203" s="9" t="str">
        <f>A202</f>
        <v>0560</v>
      </c>
      <c r="B203" s="9" t="str">
        <f>B202</f>
        <v>CONEJSANFORD 6J</v>
      </c>
      <c r="C203" s="5" t="str">
        <f>C202</f>
        <v xml:space="preserve">$ </v>
      </c>
      <c r="D203" s="5" t="s">
        <v>686</v>
      </c>
      <c r="E203" s="14"/>
      <c r="F203" s="14">
        <v>384</v>
      </c>
      <c r="G203" s="5">
        <v>602.32877604166663</v>
      </c>
      <c r="H203" s="5">
        <v>126.14671875000001</v>
      </c>
      <c r="I203" s="5">
        <v>743.70867187499982</v>
      </c>
      <c r="J203" s="5">
        <v>557.20703124999989</v>
      </c>
      <c r="K203" s="5">
        <v>1436.498984375</v>
      </c>
      <c r="L203" s="5">
        <v>471.82984374999995</v>
      </c>
      <c r="M203" s="5">
        <v>723.22247395833335</v>
      </c>
      <c r="N203" s="5">
        <v>576.06348958333331</v>
      </c>
      <c r="O203" s="5"/>
    </row>
    <row r="204" spans="1:15" x14ac:dyDescent="0.2">
      <c r="A204" s="9" t="s">
        <v>108</v>
      </c>
      <c r="B204" s="9" t="s">
        <v>496</v>
      </c>
      <c r="C204" s="5" t="s">
        <v>200</v>
      </c>
      <c r="D204" s="8" t="s">
        <v>199</v>
      </c>
      <c r="E204" s="14"/>
      <c r="F204" s="14"/>
      <c r="G204" s="14">
        <v>4.1911628907539082</v>
      </c>
      <c r="H204" s="14">
        <v>0.87776222462729703</v>
      </c>
      <c r="I204" s="14">
        <v>5.1749215894655398</v>
      </c>
      <c r="J204" s="14">
        <v>3.8771938594555935</v>
      </c>
      <c r="K204" s="14">
        <v>9.9955397706280227</v>
      </c>
      <c r="L204" s="14">
        <v>3.2831168134965845</v>
      </c>
      <c r="M204" s="14">
        <v>5.0323732074253744</v>
      </c>
      <c r="N204" s="14">
        <v>4.0084020825411306</v>
      </c>
      <c r="O204" s="14">
        <v>36.440472438393449</v>
      </c>
    </row>
    <row r="205" spans="1:15" x14ac:dyDescent="0.2">
      <c r="A205" s="9" t="s">
        <v>108</v>
      </c>
      <c r="B205" s="9" t="s">
        <v>496</v>
      </c>
      <c r="C205" s="5"/>
      <c r="D205" s="5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">
      <c r="A206" s="9" t="s">
        <v>3</v>
      </c>
      <c r="B206" s="9" t="s">
        <v>497</v>
      </c>
      <c r="C206" s="10"/>
      <c r="D206" s="6" t="s">
        <v>415</v>
      </c>
      <c r="E206" s="7" t="s">
        <v>414</v>
      </c>
      <c r="F206" s="7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 s="13" customFormat="1" x14ac:dyDescent="0.2">
      <c r="A207" s="9" t="s">
        <v>3</v>
      </c>
      <c r="B207" s="9" t="s">
        <v>497</v>
      </c>
      <c r="C207" s="11" t="s">
        <v>201</v>
      </c>
      <c r="D207" s="12" t="s">
        <v>202</v>
      </c>
      <c r="E207" s="11"/>
      <c r="F207" s="12"/>
      <c r="G207" s="13">
        <v>549638.41</v>
      </c>
      <c r="H207" s="13">
        <v>67797.350000000006</v>
      </c>
      <c r="I207" s="13">
        <v>419715.08000000007</v>
      </c>
      <c r="J207" s="13">
        <v>140091.06000000003</v>
      </c>
      <c r="K207" s="13">
        <v>398273.32</v>
      </c>
      <c r="L207" s="13">
        <v>190662.69</v>
      </c>
      <c r="M207" s="13">
        <v>204591.07</v>
      </c>
      <c r="N207" s="13">
        <v>219186.97</v>
      </c>
      <c r="O207" s="13">
        <v>2189955.9500000002</v>
      </c>
    </row>
    <row r="208" spans="1:15" x14ac:dyDescent="0.2">
      <c r="A208" s="9" t="s">
        <v>3</v>
      </c>
      <c r="B208" s="9" t="s">
        <v>497</v>
      </c>
      <c r="C208" s="5" t="s">
        <v>201</v>
      </c>
      <c r="D208" s="5" t="s">
        <v>685</v>
      </c>
      <c r="E208" s="14"/>
      <c r="F208" s="14">
        <v>165</v>
      </c>
      <c r="G208" s="5">
        <v>3331.1418787878788</v>
      </c>
      <c r="H208" s="5">
        <v>410.89303030303034</v>
      </c>
      <c r="I208" s="5">
        <v>2543.727757575758</v>
      </c>
      <c r="J208" s="5">
        <v>849.03672727272749</v>
      </c>
      <c r="K208" s="5">
        <v>2413.777696969697</v>
      </c>
      <c r="L208" s="5">
        <v>1155.5314545454546</v>
      </c>
      <c r="M208" s="5">
        <v>1239.9458787878789</v>
      </c>
      <c r="N208" s="5">
        <v>1328.4058787878787</v>
      </c>
      <c r="O208" s="5">
        <v>13272.460303030304</v>
      </c>
    </row>
    <row r="209" spans="1:15" x14ac:dyDescent="0.2">
      <c r="A209" s="9" t="str">
        <f>A208</f>
        <v>0580</v>
      </c>
      <c r="B209" s="9" t="str">
        <f>B208</f>
        <v>CONEJSOUTH CONEJO</v>
      </c>
      <c r="C209" s="5" t="str">
        <f>C208</f>
        <v xml:space="preserve">$ </v>
      </c>
      <c r="D209" s="5" t="s">
        <v>686</v>
      </c>
      <c r="E209" s="14"/>
      <c r="F209" s="14">
        <v>174</v>
      </c>
      <c r="G209" s="5">
        <v>3158.8414367816094</v>
      </c>
      <c r="H209" s="5">
        <v>389.63994252873567</v>
      </c>
      <c r="I209" s="5">
        <v>2412.1556321839084</v>
      </c>
      <c r="J209" s="5">
        <v>805.12103448275877</v>
      </c>
      <c r="K209" s="5">
        <v>2288.9271264367817</v>
      </c>
      <c r="L209" s="5">
        <v>1095.7625862068965</v>
      </c>
      <c r="M209" s="5">
        <v>1175.8107471264368</v>
      </c>
      <c r="N209" s="5">
        <v>1259.6952298850574</v>
      </c>
      <c r="O209" s="5"/>
    </row>
    <row r="210" spans="1:15" x14ac:dyDescent="0.2">
      <c r="A210" s="9" t="s">
        <v>3</v>
      </c>
      <c r="B210" s="9" t="s">
        <v>497</v>
      </c>
      <c r="C210" s="5" t="s">
        <v>200</v>
      </c>
      <c r="D210" s="8" t="s">
        <v>199</v>
      </c>
      <c r="E210" s="14"/>
      <c r="F210" s="14"/>
      <c r="G210" s="14">
        <v>10.854095515902145</v>
      </c>
      <c r="H210" s="14">
        <v>1.3388418626439305</v>
      </c>
      <c r="I210" s="14">
        <v>8.2884083151767189</v>
      </c>
      <c r="J210" s="14">
        <v>2.7664765025500651</v>
      </c>
      <c r="K210" s="14">
        <v>7.8649828288300672</v>
      </c>
      <c r="L210" s="14">
        <v>3.7651499802912993</v>
      </c>
      <c r="M210" s="14">
        <v>4.0402034775564939</v>
      </c>
      <c r="N210" s="14">
        <v>4.3284389608455092</v>
      </c>
      <c r="O210" s="14">
        <v>43.246597443796233</v>
      </c>
    </row>
    <row r="211" spans="1:15" x14ac:dyDescent="0.2">
      <c r="A211" s="9" t="s">
        <v>3</v>
      </c>
      <c r="B211" s="9" t="s">
        <v>497</v>
      </c>
      <c r="C211" s="5"/>
      <c r="D211" s="5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">
      <c r="A212" s="9" t="s">
        <v>12</v>
      </c>
      <c r="B212" s="9" t="s">
        <v>498</v>
      </c>
      <c r="C212" s="10"/>
      <c r="D212" s="6" t="s">
        <v>412</v>
      </c>
      <c r="E212" s="7" t="s">
        <v>413</v>
      </c>
      <c r="F212" s="7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 s="13" customFormat="1" x14ac:dyDescent="0.2">
      <c r="A213" s="9" t="s">
        <v>12</v>
      </c>
      <c r="B213" s="9" t="s">
        <v>498</v>
      </c>
      <c r="C213" s="11" t="s">
        <v>201</v>
      </c>
      <c r="D213" s="12" t="s">
        <v>202</v>
      </c>
      <c r="E213" s="11"/>
      <c r="F213" s="12"/>
      <c r="G213" s="13">
        <v>294927.74000000005</v>
      </c>
      <c r="H213" s="13">
        <v>118210.27</v>
      </c>
      <c r="I213" s="13">
        <v>283912.83</v>
      </c>
      <c r="J213" s="13">
        <v>267416.05000000005</v>
      </c>
      <c r="K213" s="13">
        <v>510950.97000000003</v>
      </c>
      <c r="L213" s="13">
        <v>222538.68</v>
      </c>
      <c r="M213" s="13">
        <v>208444.41</v>
      </c>
      <c r="N213" s="13">
        <v>261853.77</v>
      </c>
      <c r="O213" s="13">
        <v>2168254.7199999997</v>
      </c>
    </row>
    <row r="214" spans="1:15" x14ac:dyDescent="0.2">
      <c r="A214" s="9" t="s">
        <v>12</v>
      </c>
      <c r="B214" s="9" t="s">
        <v>498</v>
      </c>
      <c r="C214" s="5" t="s">
        <v>201</v>
      </c>
      <c r="D214" s="5" t="s">
        <v>685</v>
      </c>
      <c r="E214" s="14"/>
      <c r="F214" s="14">
        <v>208.5</v>
      </c>
      <c r="G214" s="5">
        <v>1414.5215347721826</v>
      </c>
      <c r="H214" s="5">
        <v>566.95573141486807</v>
      </c>
      <c r="I214" s="5">
        <v>1361.6922302158275</v>
      </c>
      <c r="J214" s="5">
        <v>1282.5709832134294</v>
      </c>
      <c r="K214" s="5">
        <v>2450.6041726618705</v>
      </c>
      <c r="L214" s="5">
        <v>1067.3317985611511</v>
      </c>
      <c r="M214" s="5">
        <v>999.73338129496403</v>
      </c>
      <c r="N214" s="5">
        <v>1255.893381294964</v>
      </c>
      <c r="O214" s="5">
        <v>10399.303213429255</v>
      </c>
    </row>
    <row r="215" spans="1:15" x14ac:dyDescent="0.2">
      <c r="A215" s="9" t="str">
        <f>A214</f>
        <v>0640</v>
      </c>
      <c r="B215" s="9" t="str">
        <f>B214</f>
        <v>COSTICENTENNIAL R</v>
      </c>
      <c r="C215" s="5" t="str">
        <f>C214</f>
        <v xml:space="preserve">$ </v>
      </c>
      <c r="D215" s="5" t="s">
        <v>686</v>
      </c>
      <c r="E215" s="14"/>
      <c r="F215" s="14">
        <v>193</v>
      </c>
      <c r="G215" s="5">
        <v>1528.1230051813475</v>
      </c>
      <c r="H215" s="5">
        <v>612.48844559585496</v>
      </c>
      <c r="I215" s="5">
        <v>1471.0509326424872</v>
      </c>
      <c r="J215" s="5">
        <v>1385.5753886010366</v>
      </c>
      <c r="K215" s="5">
        <v>2647.4143523316066</v>
      </c>
      <c r="L215" s="5">
        <v>1153.0501554404145</v>
      </c>
      <c r="M215" s="5">
        <v>1080.0228497409328</v>
      </c>
      <c r="N215" s="5">
        <v>1356.7552849740932</v>
      </c>
      <c r="O215" s="5"/>
    </row>
    <row r="216" spans="1:15" x14ac:dyDescent="0.2">
      <c r="A216" s="9" t="s">
        <v>12</v>
      </c>
      <c r="B216" s="9" t="s">
        <v>498</v>
      </c>
      <c r="C216" s="5" t="s">
        <v>200</v>
      </c>
      <c r="D216" s="8" t="s">
        <v>199</v>
      </c>
      <c r="E216" s="14"/>
      <c r="F216" s="14"/>
      <c r="G216" s="14">
        <v>4.3924995442484311</v>
      </c>
      <c r="H216" s="14">
        <v>1.7605619501932368</v>
      </c>
      <c r="I216" s="14">
        <v>4.2284492343150966</v>
      </c>
      <c r="J216" s="14">
        <v>3.9827548190269098</v>
      </c>
      <c r="K216" s="14">
        <v>7.6098365750820642</v>
      </c>
      <c r="L216" s="14">
        <v>3.3143747362579292</v>
      </c>
      <c r="M216" s="14">
        <v>3.1044620486568437</v>
      </c>
      <c r="N216" s="14">
        <v>3.8999131291777887</v>
      </c>
      <c r="O216" s="14">
        <v>32.292852036958294</v>
      </c>
    </row>
    <row r="217" spans="1:15" x14ac:dyDescent="0.2">
      <c r="A217" s="9" t="s">
        <v>12</v>
      </c>
      <c r="B217" s="9" t="s">
        <v>498</v>
      </c>
      <c r="C217" s="5"/>
      <c r="D217" s="5"/>
      <c r="E217" s="14"/>
      <c r="F217" s="14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">
      <c r="A218" s="9" t="s">
        <v>30</v>
      </c>
      <c r="B218" s="9" t="s">
        <v>499</v>
      </c>
      <c r="C218" s="10"/>
      <c r="D218" s="6" t="s">
        <v>412</v>
      </c>
      <c r="E218" s="7" t="s">
        <v>411</v>
      </c>
      <c r="F218" s="7"/>
      <c r="G218" s="10"/>
      <c r="H218" s="10"/>
      <c r="I218" s="10"/>
      <c r="J218" s="10"/>
      <c r="K218" s="10"/>
      <c r="L218" s="10"/>
      <c r="M218" s="10"/>
      <c r="N218" s="10"/>
      <c r="O218" s="10"/>
    </row>
    <row r="219" spans="1:15" s="13" customFormat="1" x14ac:dyDescent="0.2">
      <c r="A219" s="9" t="s">
        <v>30</v>
      </c>
      <c r="B219" s="9" t="s">
        <v>499</v>
      </c>
      <c r="C219" s="11" t="s">
        <v>201</v>
      </c>
      <c r="D219" s="12" t="s">
        <v>202</v>
      </c>
      <c r="E219" s="11"/>
      <c r="F219" s="12"/>
      <c r="G219" s="13">
        <v>4732.01</v>
      </c>
      <c r="H219" s="13">
        <v>669492.55999999994</v>
      </c>
      <c r="I219" s="13">
        <v>493845.22</v>
      </c>
      <c r="J219" s="13">
        <v>320043.26</v>
      </c>
      <c r="K219" s="13">
        <v>703098.74</v>
      </c>
      <c r="L219" s="13">
        <v>271356.94</v>
      </c>
      <c r="M219" s="13">
        <v>347886.50999999995</v>
      </c>
      <c r="N219" s="13">
        <v>150673.35</v>
      </c>
      <c r="O219" s="13">
        <v>2961128.59</v>
      </c>
    </row>
    <row r="220" spans="1:15" x14ac:dyDescent="0.2">
      <c r="A220" s="9" t="s">
        <v>30</v>
      </c>
      <c r="B220" s="9" t="s">
        <v>499</v>
      </c>
      <c r="C220" s="5" t="s">
        <v>201</v>
      </c>
      <c r="D220" s="5" t="s">
        <v>685</v>
      </c>
      <c r="E220" s="14"/>
      <c r="F220" s="14">
        <v>287.5</v>
      </c>
      <c r="G220" s="5">
        <v>16.459165217391305</v>
      </c>
      <c r="H220" s="5">
        <v>2328.6697739130432</v>
      </c>
      <c r="I220" s="5">
        <v>1717.7225043478261</v>
      </c>
      <c r="J220" s="5">
        <v>1113.193947826087</v>
      </c>
      <c r="K220" s="5">
        <v>2445.5608347826087</v>
      </c>
      <c r="L220" s="5">
        <v>943.85022608695658</v>
      </c>
      <c r="M220" s="5">
        <v>1210.0400347826085</v>
      </c>
      <c r="N220" s="5">
        <v>524.08121739130434</v>
      </c>
      <c r="O220" s="5">
        <v>10299.577704347825</v>
      </c>
    </row>
    <row r="221" spans="1:15" x14ac:dyDescent="0.2">
      <c r="A221" s="9" t="str">
        <f>A220</f>
        <v>0740</v>
      </c>
      <c r="B221" s="9" t="str">
        <f>B220</f>
        <v>COSTISIERRA GRAND</v>
      </c>
      <c r="C221" s="5" t="str">
        <f>C220</f>
        <v xml:space="preserve">$ </v>
      </c>
      <c r="D221" s="5" t="s">
        <v>686</v>
      </c>
      <c r="E221" s="14"/>
      <c r="F221" s="14">
        <v>289</v>
      </c>
      <c r="G221" s="5">
        <v>16.373737024221455</v>
      </c>
      <c r="H221" s="5">
        <v>2316.5832525951555</v>
      </c>
      <c r="I221" s="5">
        <v>1708.806989619377</v>
      </c>
      <c r="J221" s="5">
        <v>1107.4161245674741</v>
      </c>
      <c r="K221" s="5">
        <v>2432.8676124567473</v>
      </c>
      <c r="L221" s="5">
        <v>938.95134948096882</v>
      </c>
      <c r="M221" s="5">
        <v>1203.7595501730102</v>
      </c>
      <c r="N221" s="5">
        <v>521.36107266435988</v>
      </c>
      <c r="O221" s="5"/>
    </row>
    <row r="222" spans="1:15" x14ac:dyDescent="0.2">
      <c r="A222" s="9" t="s">
        <v>30</v>
      </c>
      <c r="B222" s="9" t="s">
        <v>499</v>
      </c>
      <c r="C222" s="5" t="s">
        <v>200</v>
      </c>
      <c r="D222" s="8" t="s">
        <v>199</v>
      </c>
      <c r="E222" s="14"/>
      <c r="F222" s="14"/>
      <c r="G222" s="14">
        <v>3.6758555974718568E-2</v>
      </c>
      <c r="H222" s="14">
        <v>5.2006609752341229</v>
      </c>
      <c r="I222" s="14">
        <v>3.8362212172453574</v>
      </c>
      <c r="J222" s="14">
        <v>2.4861164889848935</v>
      </c>
      <c r="K222" s="14">
        <v>5.4617159283357584</v>
      </c>
      <c r="L222" s="14">
        <v>2.1079180449995554</v>
      </c>
      <c r="M222" s="14">
        <v>2.7024046336936074</v>
      </c>
      <c r="N222" s="14">
        <v>1.1704402082568215</v>
      </c>
      <c r="O222" s="14">
        <v>23.002236052724836</v>
      </c>
    </row>
    <row r="223" spans="1:15" x14ac:dyDescent="0.2">
      <c r="A223" s="9" t="s">
        <v>30</v>
      </c>
      <c r="B223" s="9" t="s">
        <v>499</v>
      </c>
      <c r="C223" s="5"/>
      <c r="D223" s="5"/>
      <c r="E223" s="14"/>
      <c r="F223" s="14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">
      <c r="A224" s="9" t="s">
        <v>38</v>
      </c>
      <c r="B224" s="9" t="s">
        <v>500</v>
      </c>
      <c r="C224" s="10"/>
      <c r="D224" s="6" t="s">
        <v>410</v>
      </c>
      <c r="E224" s="7" t="s">
        <v>409</v>
      </c>
      <c r="F224" s="7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 s="13" customFormat="1" x14ac:dyDescent="0.2">
      <c r="A225" s="9" t="s">
        <v>38</v>
      </c>
      <c r="B225" s="9" t="s">
        <v>500</v>
      </c>
      <c r="C225" s="11" t="s">
        <v>201</v>
      </c>
      <c r="D225" s="12" t="s">
        <v>202</v>
      </c>
      <c r="E225" s="11"/>
      <c r="F225" s="12"/>
      <c r="G225" s="13">
        <v>247799.57999999996</v>
      </c>
      <c r="H225" s="13">
        <v>130095.05</v>
      </c>
      <c r="I225" s="13">
        <v>342353.16000000003</v>
      </c>
      <c r="J225" s="13">
        <v>360635.82999999996</v>
      </c>
      <c r="K225" s="13">
        <v>967214.17</v>
      </c>
      <c r="L225" s="13">
        <v>482431.56999999995</v>
      </c>
      <c r="M225" s="13">
        <v>398067.48</v>
      </c>
      <c r="N225" s="13">
        <v>444070.48</v>
      </c>
      <c r="O225" s="13">
        <v>3372667.32</v>
      </c>
    </row>
    <row r="226" spans="1:15" x14ac:dyDescent="0.2">
      <c r="A226" s="9" t="s">
        <v>38</v>
      </c>
      <c r="B226" s="9" t="s">
        <v>500</v>
      </c>
      <c r="C226" s="5" t="s">
        <v>201</v>
      </c>
      <c r="D226" s="5" t="s">
        <v>685</v>
      </c>
      <c r="E226" s="14"/>
      <c r="F226" s="14">
        <v>425.5</v>
      </c>
      <c r="G226" s="5">
        <v>582.37269095182126</v>
      </c>
      <c r="H226" s="5">
        <v>305.74629847238543</v>
      </c>
      <c r="I226" s="5">
        <v>804.59027027027037</v>
      </c>
      <c r="J226" s="5">
        <v>847.55776733254982</v>
      </c>
      <c r="K226" s="5">
        <v>2273.1237837837839</v>
      </c>
      <c r="L226" s="5">
        <v>1133.7992244418331</v>
      </c>
      <c r="M226" s="5">
        <v>935.52874265569915</v>
      </c>
      <c r="N226" s="5">
        <v>1043.6439012925969</v>
      </c>
      <c r="O226" s="5">
        <v>7926.36267920094</v>
      </c>
    </row>
    <row r="227" spans="1:15" x14ac:dyDescent="0.2">
      <c r="A227" s="9" t="str">
        <f>A226</f>
        <v>0770</v>
      </c>
      <c r="B227" s="9" t="str">
        <f>B226</f>
        <v>CROWLCROWLEY COUN</v>
      </c>
      <c r="C227" s="5" t="str">
        <f>C226</f>
        <v xml:space="preserve">$ </v>
      </c>
      <c r="D227" s="5" t="s">
        <v>686</v>
      </c>
      <c r="E227" s="14"/>
      <c r="F227" s="14">
        <v>384</v>
      </c>
      <c r="G227" s="5">
        <v>645.31140624999989</v>
      </c>
      <c r="H227" s="5">
        <v>338.78919270833336</v>
      </c>
      <c r="I227" s="5">
        <v>891.54468750000012</v>
      </c>
      <c r="J227" s="5">
        <v>939.15580729166652</v>
      </c>
      <c r="K227" s="5">
        <v>2518.7869010416666</v>
      </c>
      <c r="L227" s="5">
        <v>1256.3322135416665</v>
      </c>
      <c r="M227" s="5">
        <v>1036.6340625</v>
      </c>
      <c r="N227" s="5">
        <v>1156.4335416666665</v>
      </c>
      <c r="O227" s="5"/>
    </row>
    <row r="228" spans="1:15" x14ac:dyDescent="0.2">
      <c r="A228" s="9" t="s">
        <v>38</v>
      </c>
      <c r="B228" s="9" t="s">
        <v>500</v>
      </c>
      <c r="C228" s="5" t="s">
        <v>200</v>
      </c>
      <c r="D228" s="8" t="s">
        <v>199</v>
      </c>
      <c r="E228" s="14"/>
      <c r="F228" s="14"/>
      <c r="G228" s="14">
        <v>3.259288984087529</v>
      </c>
      <c r="H228" s="14">
        <v>1.7111302745118309</v>
      </c>
      <c r="I228" s="14">
        <v>4.5029450132867685</v>
      </c>
      <c r="J228" s="14">
        <v>4.743415577969353</v>
      </c>
      <c r="K228" s="14">
        <v>12.721694239894852</v>
      </c>
      <c r="L228" s="14">
        <v>6.3453856607709014</v>
      </c>
      <c r="M228" s="14">
        <v>5.2357512167191036</v>
      </c>
      <c r="N228" s="14">
        <v>5.8408251685594523</v>
      </c>
      <c r="O228" s="14">
        <v>44.360436135799787</v>
      </c>
    </row>
    <row r="229" spans="1:15" x14ac:dyDescent="0.2">
      <c r="A229" s="9" t="s">
        <v>38</v>
      </c>
      <c r="B229" s="9" t="s">
        <v>500</v>
      </c>
      <c r="C229" s="5"/>
      <c r="D229" s="5"/>
      <c r="E229" s="14"/>
      <c r="F229" s="14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">
      <c r="A230" s="9" t="s">
        <v>175</v>
      </c>
      <c r="B230" s="9" t="s">
        <v>501</v>
      </c>
      <c r="C230" s="10"/>
      <c r="D230" s="6" t="s">
        <v>408</v>
      </c>
      <c r="E230" s="7" t="s">
        <v>695</v>
      </c>
      <c r="F230" s="7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1:15" s="13" customFormat="1" x14ac:dyDescent="0.2">
      <c r="A231" s="9" t="s">
        <v>175</v>
      </c>
      <c r="B231" s="9" t="s">
        <v>501</v>
      </c>
      <c r="C231" s="11" t="s">
        <v>201</v>
      </c>
      <c r="D231" s="12" t="s">
        <v>202</v>
      </c>
      <c r="E231" s="11"/>
      <c r="F231" s="12"/>
      <c r="G231" s="13">
        <v>316091.3</v>
      </c>
      <c r="H231" s="13">
        <v>210511.94000000003</v>
      </c>
      <c r="I231" s="13">
        <v>448901.09999999992</v>
      </c>
      <c r="J231" s="13">
        <v>252301.36</v>
      </c>
      <c r="K231" s="13">
        <v>709960.27999999991</v>
      </c>
      <c r="L231" s="13">
        <v>386779.44999999995</v>
      </c>
      <c r="M231" s="13">
        <v>199129.3</v>
      </c>
      <c r="N231" s="13">
        <v>129534.58000000002</v>
      </c>
      <c r="O231" s="13">
        <v>2653209.3099999996</v>
      </c>
    </row>
    <row r="232" spans="1:15" x14ac:dyDescent="0.2">
      <c r="A232" s="9" t="s">
        <v>175</v>
      </c>
      <c r="B232" s="9" t="s">
        <v>501</v>
      </c>
      <c r="C232" s="5" t="s">
        <v>201</v>
      </c>
      <c r="D232" s="5" t="s">
        <v>685</v>
      </c>
      <c r="E232" s="14"/>
      <c r="F232" s="14">
        <v>348</v>
      </c>
      <c r="G232" s="5">
        <v>908.30833333333328</v>
      </c>
      <c r="H232" s="5">
        <v>604.91936781609206</v>
      </c>
      <c r="I232" s="5">
        <v>1289.9456896551721</v>
      </c>
      <c r="J232" s="5">
        <v>725.00390804597703</v>
      </c>
      <c r="K232" s="5">
        <v>2040.1157471264364</v>
      </c>
      <c r="L232" s="5">
        <v>1111.4352011494252</v>
      </c>
      <c r="M232" s="5">
        <v>572.21063218390805</v>
      </c>
      <c r="N232" s="5">
        <v>372.2258045977012</v>
      </c>
      <c r="O232" s="5">
        <v>7624.1646839080449</v>
      </c>
    </row>
    <row r="233" spans="1:15" x14ac:dyDescent="0.2">
      <c r="A233" s="9" t="str">
        <f>A232</f>
        <v>0860</v>
      </c>
      <c r="B233" s="9" t="str">
        <f>B232</f>
        <v>CUSTECONSOLIDATED</v>
      </c>
      <c r="C233" s="5" t="str">
        <f>C232</f>
        <v xml:space="preserve">$ </v>
      </c>
      <c r="D233" s="5" t="s">
        <v>686</v>
      </c>
      <c r="E233" s="14"/>
      <c r="F233" s="14">
        <v>356</v>
      </c>
      <c r="G233" s="5">
        <v>887.89691011235948</v>
      </c>
      <c r="H233" s="5">
        <v>591.32567415730341</v>
      </c>
      <c r="I233" s="5">
        <v>1260.9581460674156</v>
      </c>
      <c r="J233" s="5">
        <v>708.71168539325834</v>
      </c>
      <c r="K233" s="5">
        <v>1994.2704494382019</v>
      </c>
      <c r="L233" s="5">
        <v>1086.459129213483</v>
      </c>
      <c r="M233" s="5">
        <v>559.35196629213476</v>
      </c>
      <c r="N233" s="5">
        <v>363.86117977528096</v>
      </c>
      <c r="O233" s="5"/>
    </row>
    <row r="234" spans="1:15" x14ac:dyDescent="0.2">
      <c r="A234" s="9" t="s">
        <v>175</v>
      </c>
      <c r="B234" s="9" t="s">
        <v>501</v>
      </c>
      <c r="C234" s="5" t="s">
        <v>200</v>
      </c>
      <c r="D234" s="8" t="s">
        <v>199</v>
      </c>
      <c r="E234" s="14"/>
      <c r="F234" s="14"/>
      <c r="G234" s="14">
        <v>4.7289659212943498</v>
      </c>
      <c r="H234" s="14">
        <v>3.1494185075184324</v>
      </c>
      <c r="I234" s="14">
        <v>6.7159013991576062</v>
      </c>
      <c r="J234" s="14">
        <v>3.7746199700409893</v>
      </c>
      <c r="K234" s="14">
        <v>10.62154500801697</v>
      </c>
      <c r="L234" s="14">
        <v>5.7865143333808042</v>
      </c>
      <c r="M234" s="14">
        <v>2.979125567933059</v>
      </c>
      <c r="N234" s="14">
        <v>1.9379356991134422</v>
      </c>
      <c r="O234" s="14">
        <v>39.694026406455649</v>
      </c>
    </row>
    <row r="235" spans="1:15" x14ac:dyDescent="0.2">
      <c r="A235" s="9" t="s">
        <v>175</v>
      </c>
      <c r="B235" s="9" t="s">
        <v>501</v>
      </c>
      <c r="C235" s="5"/>
      <c r="D235" s="5"/>
      <c r="E235" s="14"/>
      <c r="F235" s="14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">
      <c r="A236" s="9" t="s">
        <v>106</v>
      </c>
      <c r="B236" s="9" t="s">
        <v>502</v>
      </c>
      <c r="C236" s="10"/>
      <c r="D236" s="6" t="s">
        <v>407</v>
      </c>
      <c r="E236" s="7" t="s">
        <v>406</v>
      </c>
      <c r="F236" s="7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s="13" customFormat="1" x14ac:dyDescent="0.2">
      <c r="A237" s="9" t="s">
        <v>106</v>
      </c>
      <c r="B237" s="9" t="s">
        <v>502</v>
      </c>
      <c r="C237" s="11" t="s">
        <v>201</v>
      </c>
      <c r="D237" s="12" t="s">
        <v>202</v>
      </c>
      <c r="E237" s="11"/>
      <c r="F237" s="12"/>
      <c r="G237" s="13">
        <v>3436811.0299999989</v>
      </c>
      <c r="H237" s="13">
        <v>2922216.7900000014</v>
      </c>
      <c r="I237" s="13">
        <v>695026.47000000009</v>
      </c>
      <c r="J237" s="13">
        <v>5068777.1900000004</v>
      </c>
      <c r="K237" s="13">
        <v>6737542.5199999986</v>
      </c>
      <c r="L237" s="13">
        <v>2163841.2200000002</v>
      </c>
      <c r="M237" s="13">
        <v>1993277.8799999997</v>
      </c>
      <c r="N237" s="13">
        <v>12228247.890000001</v>
      </c>
      <c r="O237" s="13">
        <v>35245740.989999995</v>
      </c>
    </row>
    <row r="238" spans="1:15" x14ac:dyDescent="0.2">
      <c r="A238" s="9" t="s">
        <v>106</v>
      </c>
      <c r="B238" s="9" t="s">
        <v>502</v>
      </c>
      <c r="C238" s="5" t="s">
        <v>201</v>
      </c>
      <c r="D238" s="5" t="s">
        <v>685</v>
      </c>
      <c r="E238" s="14"/>
      <c r="F238" s="14">
        <v>4715.5</v>
      </c>
      <c r="G238" s="5">
        <v>728.83279185664276</v>
      </c>
      <c r="H238" s="5">
        <v>619.70454670766651</v>
      </c>
      <c r="I238" s="5">
        <v>147.39189269430602</v>
      </c>
      <c r="J238" s="5">
        <v>1074.9182886226276</v>
      </c>
      <c r="K238" s="5">
        <v>1428.8076598451912</v>
      </c>
      <c r="L238" s="5">
        <v>458.87842646591037</v>
      </c>
      <c r="M238" s="5">
        <v>422.70764075919834</v>
      </c>
      <c r="N238" s="5">
        <v>2593.2028183649668</v>
      </c>
      <c r="O238" s="5">
        <v>7474.4440653165084</v>
      </c>
    </row>
    <row r="239" spans="1:15" x14ac:dyDescent="0.2">
      <c r="A239" s="9" t="str">
        <f>A238</f>
        <v>0870</v>
      </c>
      <c r="B239" s="9" t="str">
        <f>B238</f>
        <v>DELTADELTA COUNTY</v>
      </c>
      <c r="C239" s="5" t="str">
        <f>C238</f>
        <v xml:space="preserve">$ </v>
      </c>
      <c r="D239" s="5" t="s">
        <v>686</v>
      </c>
      <c r="E239" s="14"/>
      <c r="F239" s="14">
        <v>4699</v>
      </c>
      <c r="G239" s="5">
        <v>731.39200468184697</v>
      </c>
      <c r="H239" s="5">
        <v>621.88056820600161</v>
      </c>
      <c r="I239" s="5">
        <v>147.90944243456056</v>
      </c>
      <c r="J239" s="5">
        <v>1078.6927410087253</v>
      </c>
      <c r="K239" s="5">
        <v>1433.8247542030217</v>
      </c>
      <c r="L239" s="5">
        <v>460.48972547350502</v>
      </c>
      <c r="M239" s="5">
        <v>424.19193019791436</v>
      </c>
      <c r="N239" s="5">
        <v>2602.3085528835923</v>
      </c>
      <c r="O239" s="5"/>
    </row>
    <row r="240" spans="1:15" x14ac:dyDescent="0.2">
      <c r="A240" s="9" t="s">
        <v>106</v>
      </c>
      <c r="B240" s="9" t="s">
        <v>502</v>
      </c>
      <c r="C240" s="5" t="s">
        <v>200</v>
      </c>
      <c r="D240" s="8" t="s">
        <v>199</v>
      </c>
      <c r="E240" s="14"/>
      <c r="F240" s="14"/>
      <c r="G240" s="14">
        <v>4.3504055634405763</v>
      </c>
      <c r="H240" s="14">
        <v>3.6990186745284839</v>
      </c>
      <c r="I240" s="14">
        <v>0.87978273912443372</v>
      </c>
      <c r="J240" s="14">
        <v>6.4161911419426216</v>
      </c>
      <c r="K240" s="14">
        <v>8.5285580752240087</v>
      </c>
      <c r="L240" s="14">
        <v>2.7390469827170127</v>
      </c>
      <c r="M240" s="14">
        <v>2.5231434323681854</v>
      </c>
      <c r="N240" s="14">
        <v>15.478836976319442</v>
      </c>
      <c r="O240" s="14">
        <v>44.61498358566476</v>
      </c>
    </row>
    <row r="241" spans="1:15" x14ac:dyDescent="0.2">
      <c r="A241" s="9" t="s">
        <v>106</v>
      </c>
      <c r="B241" s="9" t="s">
        <v>502</v>
      </c>
      <c r="C241" s="5"/>
      <c r="D241" s="5"/>
      <c r="E241" s="14"/>
      <c r="F241" s="14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">
      <c r="A242" s="9" t="s">
        <v>189</v>
      </c>
      <c r="B242" s="9" t="s">
        <v>503</v>
      </c>
      <c r="C242" s="10"/>
      <c r="D242" s="6" t="s">
        <v>405</v>
      </c>
      <c r="E242" s="7" t="s">
        <v>404</v>
      </c>
      <c r="F242" s="7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1:15" s="13" customFormat="1" x14ac:dyDescent="0.2">
      <c r="A243" s="9" t="s">
        <v>189</v>
      </c>
      <c r="B243" s="9" t="s">
        <v>503</v>
      </c>
      <c r="C243" s="11" t="s">
        <v>201</v>
      </c>
      <c r="D243" s="12" t="s">
        <v>202</v>
      </c>
      <c r="E243" s="11"/>
      <c r="F243" s="12"/>
      <c r="G243" s="13">
        <v>121344032.96000023</v>
      </c>
      <c r="H243" s="13">
        <v>134301270.72999993</v>
      </c>
      <c r="I243" s="13">
        <v>16557895.699999992</v>
      </c>
      <c r="J243" s="13">
        <v>146598662.9400003</v>
      </c>
      <c r="K243" s="13">
        <v>86122672.360000044</v>
      </c>
      <c r="L243" s="13">
        <v>31519896.539999999</v>
      </c>
      <c r="M243" s="13">
        <v>51675182.840000182</v>
      </c>
      <c r="N243" s="13">
        <v>230262315.45000002</v>
      </c>
      <c r="O243" s="13">
        <v>818381929.52000082</v>
      </c>
    </row>
    <row r="244" spans="1:15" x14ac:dyDescent="0.2">
      <c r="A244" s="9" t="s">
        <v>189</v>
      </c>
      <c r="B244" s="9" t="s">
        <v>503</v>
      </c>
      <c r="C244" s="5" t="s">
        <v>201</v>
      </c>
      <c r="D244" s="5" t="s">
        <v>685</v>
      </c>
      <c r="E244" s="14"/>
      <c r="F244" s="14">
        <v>89175.7</v>
      </c>
      <c r="G244" s="5">
        <v>1360.729805989751</v>
      </c>
      <c r="H244" s="5">
        <v>1506.0299019800229</v>
      </c>
      <c r="I244" s="5">
        <v>185.67721587831653</v>
      </c>
      <c r="J244" s="5">
        <v>1643.9306104689988</v>
      </c>
      <c r="K244" s="5">
        <v>965.76390608652412</v>
      </c>
      <c r="L244" s="5">
        <v>353.45835849900811</v>
      </c>
      <c r="M244" s="5">
        <v>579.47605502396038</v>
      </c>
      <c r="N244" s="5">
        <v>2582.11951742459</v>
      </c>
      <c r="O244" s="5">
        <v>9177.1853713511737</v>
      </c>
    </row>
    <row r="245" spans="1:15" x14ac:dyDescent="0.2">
      <c r="A245" s="9" t="str">
        <f>A244</f>
        <v>0880</v>
      </c>
      <c r="B245" s="9" t="str">
        <f>B244</f>
        <v>DENVEDENVER COUNT</v>
      </c>
      <c r="C245" s="5" t="str">
        <f>C244</f>
        <v xml:space="preserve">$ </v>
      </c>
      <c r="D245" s="5" t="s">
        <v>686</v>
      </c>
      <c r="E245" s="14"/>
      <c r="F245" s="14">
        <v>87864</v>
      </c>
      <c r="G245" s="5">
        <v>1381.0438058818199</v>
      </c>
      <c r="H245" s="5">
        <v>1528.5130511927516</v>
      </c>
      <c r="I245" s="5">
        <v>188.44914526996257</v>
      </c>
      <c r="J245" s="5">
        <v>1668.4724453701208</v>
      </c>
      <c r="K245" s="5">
        <v>980.18155740690213</v>
      </c>
      <c r="L245" s="5">
        <v>358.73505121551489</v>
      </c>
      <c r="M245" s="5">
        <v>588.12691022489514</v>
      </c>
      <c r="N245" s="5">
        <v>2620.6673432805246</v>
      </c>
      <c r="O245" s="5"/>
    </row>
    <row r="246" spans="1:15" x14ac:dyDescent="0.2">
      <c r="A246" s="9" t="s">
        <v>189</v>
      </c>
      <c r="B246" s="9" t="s">
        <v>503</v>
      </c>
      <c r="C246" s="5" t="s">
        <v>200</v>
      </c>
      <c r="D246" s="8" t="s">
        <v>199</v>
      </c>
      <c r="E246" s="14"/>
      <c r="F246" s="14"/>
      <c r="G246" s="14">
        <v>5.6793744264200452</v>
      </c>
      <c r="H246" s="14">
        <v>6.2858237344979964</v>
      </c>
      <c r="I246" s="14">
        <v>0.7749741548882686</v>
      </c>
      <c r="J246" s="14">
        <v>6.8613896945658936</v>
      </c>
      <c r="K246" s="14">
        <v>4.0308772586911701</v>
      </c>
      <c r="L246" s="14">
        <v>1.4752542005233293</v>
      </c>
      <c r="M246" s="14">
        <v>2.4186002784234182</v>
      </c>
      <c r="N246" s="14">
        <v>10.777175225139253</v>
      </c>
      <c r="O246" s="14">
        <v>38.303468973149378</v>
      </c>
    </row>
    <row r="247" spans="1:15" x14ac:dyDescent="0.2">
      <c r="A247" s="9" t="s">
        <v>189</v>
      </c>
      <c r="B247" s="9" t="s">
        <v>503</v>
      </c>
      <c r="C247" s="5"/>
      <c r="D247" s="5"/>
      <c r="E247" s="14"/>
      <c r="F247" s="14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">
      <c r="A248" s="9" t="s">
        <v>116</v>
      </c>
      <c r="B248" s="9" t="s">
        <v>504</v>
      </c>
      <c r="C248" s="10"/>
      <c r="D248" s="6" t="s">
        <v>403</v>
      </c>
      <c r="E248" s="7" t="s">
        <v>402</v>
      </c>
      <c r="F248" s="7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1:15" s="13" customFormat="1" x14ac:dyDescent="0.2">
      <c r="A249" s="9" t="s">
        <v>116</v>
      </c>
      <c r="B249" s="9" t="s">
        <v>504</v>
      </c>
      <c r="C249" s="11" t="s">
        <v>201</v>
      </c>
      <c r="D249" s="12" t="s">
        <v>202</v>
      </c>
      <c r="E249" s="11"/>
      <c r="F249" s="12"/>
      <c r="G249" s="13">
        <v>83865.509999999995</v>
      </c>
      <c r="H249" s="13">
        <v>99896.82</v>
      </c>
      <c r="I249" s="13">
        <v>265604.94</v>
      </c>
      <c r="J249" s="13">
        <v>376230.87000000005</v>
      </c>
      <c r="K249" s="13">
        <v>551764.85000000009</v>
      </c>
      <c r="L249" s="13">
        <v>329490.99</v>
      </c>
      <c r="M249" s="13">
        <v>163502.96</v>
      </c>
      <c r="N249" s="13">
        <v>346892.85</v>
      </c>
      <c r="O249" s="13">
        <v>2217249.79</v>
      </c>
    </row>
    <row r="250" spans="1:15" x14ac:dyDescent="0.2">
      <c r="A250" s="9" t="s">
        <v>116</v>
      </c>
      <c r="B250" s="9" t="s">
        <v>504</v>
      </c>
      <c r="C250" s="5" t="s">
        <v>201</v>
      </c>
      <c r="D250" s="5" t="s">
        <v>685</v>
      </c>
      <c r="E250" s="14"/>
      <c r="F250" s="14">
        <v>252</v>
      </c>
      <c r="G250" s="5">
        <v>332.79964285714283</v>
      </c>
      <c r="H250" s="5">
        <v>396.41595238095243</v>
      </c>
      <c r="I250" s="5">
        <v>1053.9878571428571</v>
      </c>
      <c r="J250" s="5">
        <v>1492.9796428571431</v>
      </c>
      <c r="K250" s="5">
        <v>2189.5430555555558</v>
      </c>
      <c r="L250" s="5">
        <v>1307.5039285714286</v>
      </c>
      <c r="M250" s="5">
        <v>648.82126984126978</v>
      </c>
      <c r="N250" s="5">
        <v>1376.5589285714284</v>
      </c>
      <c r="O250" s="5">
        <v>8798.6102777777778</v>
      </c>
    </row>
    <row r="251" spans="1:15" x14ac:dyDescent="0.2">
      <c r="A251" s="9" t="str">
        <f>A250</f>
        <v>0890</v>
      </c>
      <c r="B251" s="9" t="str">
        <f>B250</f>
        <v>DOLORDOLORES COUN</v>
      </c>
      <c r="C251" s="5" t="str">
        <f>C250</f>
        <v xml:space="preserve">$ </v>
      </c>
      <c r="D251" s="5" t="s">
        <v>686</v>
      </c>
      <c r="E251" s="14"/>
      <c r="F251" s="14">
        <v>263</v>
      </c>
      <c r="G251" s="5">
        <v>318.88026615969579</v>
      </c>
      <c r="H251" s="5">
        <v>379.83581749049432</v>
      </c>
      <c r="I251" s="5">
        <v>1009.9047148288973</v>
      </c>
      <c r="J251" s="5">
        <v>1430.535627376426</v>
      </c>
      <c r="K251" s="5">
        <v>2097.9652091254757</v>
      </c>
      <c r="L251" s="5">
        <v>1252.817452471483</v>
      </c>
      <c r="M251" s="5">
        <v>621.68425855513306</v>
      </c>
      <c r="N251" s="5">
        <v>1318.9842205323193</v>
      </c>
      <c r="O251" s="5"/>
    </row>
    <row r="252" spans="1:15" x14ac:dyDescent="0.2">
      <c r="A252" s="9" t="s">
        <v>116</v>
      </c>
      <c r="B252" s="9" t="s">
        <v>504</v>
      </c>
      <c r="C252" s="5" t="s">
        <v>200</v>
      </c>
      <c r="D252" s="8" t="s">
        <v>199</v>
      </c>
      <c r="E252" s="14"/>
      <c r="F252" s="14"/>
      <c r="G252" s="14">
        <v>1.3483406575741752</v>
      </c>
      <c r="H252" s="14">
        <v>1.6060826908268853</v>
      </c>
      <c r="I252" s="14">
        <v>4.2702410019869843</v>
      </c>
      <c r="J252" s="14">
        <v>6.0488200531482397</v>
      </c>
      <c r="K252" s="14">
        <v>8.870952799014951</v>
      </c>
      <c r="L252" s="14">
        <v>5.2973635779638855</v>
      </c>
      <c r="M252" s="14">
        <v>2.6287050374072018</v>
      </c>
      <c r="N252" s="14">
        <v>5.577140513147536</v>
      </c>
      <c r="O252" s="14">
        <v>35.647646331069858</v>
      </c>
    </row>
    <row r="253" spans="1:15" x14ac:dyDescent="0.2">
      <c r="A253" s="9" t="s">
        <v>116</v>
      </c>
      <c r="B253" s="9" t="s">
        <v>504</v>
      </c>
      <c r="C253" s="5"/>
      <c r="D253" s="5"/>
      <c r="E253" s="14"/>
      <c r="F253" s="14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">
      <c r="A254" s="9" t="s">
        <v>24</v>
      </c>
      <c r="B254" s="9" t="s">
        <v>505</v>
      </c>
      <c r="C254" s="10"/>
      <c r="D254" s="6" t="s">
        <v>401</v>
      </c>
      <c r="E254" s="7" t="s">
        <v>400</v>
      </c>
      <c r="F254" s="7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1:15" s="13" customFormat="1" x14ac:dyDescent="0.2">
      <c r="A255" s="9" t="s">
        <v>24</v>
      </c>
      <c r="B255" s="9" t="s">
        <v>505</v>
      </c>
      <c r="C255" s="11" t="s">
        <v>201</v>
      </c>
      <c r="D255" s="12" t="s">
        <v>202</v>
      </c>
      <c r="E255" s="11"/>
      <c r="F255" s="12"/>
      <c r="G255" s="13">
        <v>51487660.869999997</v>
      </c>
      <c r="H255" s="13">
        <v>37692898.830000043</v>
      </c>
      <c r="I255" s="13">
        <v>4465360.6899999995</v>
      </c>
      <c r="J255" s="13">
        <v>68199843.269999996</v>
      </c>
      <c r="K255" s="13">
        <v>69515251.799999982</v>
      </c>
      <c r="L255" s="13">
        <v>28024114.140000004</v>
      </c>
      <c r="M255" s="13">
        <v>25612169.679999992</v>
      </c>
      <c r="N255" s="13">
        <v>105718498.47999996</v>
      </c>
      <c r="O255" s="13">
        <v>390715797.75999999</v>
      </c>
    </row>
    <row r="256" spans="1:15" x14ac:dyDescent="0.2">
      <c r="A256" s="9" t="s">
        <v>24</v>
      </c>
      <c r="B256" s="9" t="s">
        <v>505</v>
      </c>
      <c r="C256" s="5" t="s">
        <v>201</v>
      </c>
      <c r="D256" s="5" t="s">
        <v>685</v>
      </c>
      <c r="E256" s="14"/>
      <c r="F256" s="14">
        <v>63157.880000000005</v>
      </c>
      <c r="G256" s="5">
        <v>815.22148732668029</v>
      </c>
      <c r="H256" s="5">
        <v>596.80437072935376</v>
      </c>
      <c r="I256" s="5">
        <v>70.701560755364156</v>
      </c>
      <c r="J256" s="5">
        <v>1079.8311037355907</v>
      </c>
      <c r="K256" s="5">
        <v>1100.6584103202954</v>
      </c>
      <c r="L256" s="5">
        <v>443.71524408355697</v>
      </c>
      <c r="M256" s="5">
        <v>405.52611455609326</v>
      </c>
      <c r="N256" s="5">
        <v>1673.8766165045431</v>
      </c>
      <c r="O256" s="5">
        <v>6186.3349080114776</v>
      </c>
    </row>
    <row r="257" spans="1:15" x14ac:dyDescent="0.2">
      <c r="A257" s="9" t="str">
        <f>A256</f>
        <v>0900</v>
      </c>
      <c r="B257" s="9" t="str">
        <f>B256</f>
        <v>DOUGLDOUGLAS COUN</v>
      </c>
      <c r="C257" s="5" t="str">
        <f>C256</f>
        <v xml:space="preserve">$ </v>
      </c>
      <c r="D257" s="5" t="s">
        <v>686</v>
      </c>
      <c r="E257" s="14"/>
      <c r="F257" s="14">
        <v>62872</v>
      </c>
      <c r="G257" s="5">
        <v>818.9283126033846</v>
      </c>
      <c r="H257" s="5">
        <v>599.5180498473095</v>
      </c>
      <c r="I257" s="5">
        <v>71.023041894643072</v>
      </c>
      <c r="J257" s="5">
        <v>1084.7411132141492</v>
      </c>
      <c r="K257" s="5">
        <v>1105.6631218984601</v>
      </c>
      <c r="L257" s="5">
        <v>445.73282446876198</v>
      </c>
      <c r="M257" s="5">
        <v>407.37004835220756</v>
      </c>
      <c r="N257" s="5">
        <v>1681.4877605293289</v>
      </c>
      <c r="O257" s="5"/>
    </row>
    <row r="258" spans="1:15" x14ac:dyDescent="0.2">
      <c r="A258" s="9" t="s">
        <v>24</v>
      </c>
      <c r="B258" s="9" t="s">
        <v>505</v>
      </c>
      <c r="C258" s="5" t="s">
        <v>200</v>
      </c>
      <c r="D258" s="8" t="s">
        <v>199</v>
      </c>
      <c r="E258" s="14"/>
      <c r="F258" s="14"/>
      <c r="G258" s="14">
        <v>4.5720269381724208</v>
      </c>
      <c r="H258" s="14">
        <v>3.3470727921333885</v>
      </c>
      <c r="I258" s="14">
        <v>0.39651732120601552</v>
      </c>
      <c r="J258" s="14">
        <v>6.0560436294991682</v>
      </c>
      <c r="K258" s="14">
        <v>6.1728499308972165</v>
      </c>
      <c r="L258" s="14">
        <v>2.4884992365453069</v>
      </c>
      <c r="M258" s="14">
        <v>2.2743221918289271</v>
      </c>
      <c r="N258" s="14">
        <v>9.3876438499331645</v>
      </c>
      <c r="O258" s="14">
        <v>34.694975890215609</v>
      </c>
    </row>
    <row r="259" spans="1:15" x14ac:dyDescent="0.2">
      <c r="A259" s="9" t="s">
        <v>24</v>
      </c>
      <c r="B259" s="9" t="s">
        <v>505</v>
      </c>
      <c r="C259" s="5"/>
      <c r="D259" s="5"/>
      <c r="E259" s="14"/>
      <c r="F259" s="14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">
      <c r="A260" s="9" t="s">
        <v>29</v>
      </c>
      <c r="B260" s="9" t="s">
        <v>506</v>
      </c>
      <c r="C260" s="10"/>
      <c r="D260" s="6" t="s">
        <v>399</v>
      </c>
      <c r="E260" s="7" t="s">
        <v>398</v>
      </c>
      <c r="F260" s="7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1:15" s="13" customFormat="1" x14ac:dyDescent="0.2">
      <c r="A261" s="9" t="s">
        <v>29</v>
      </c>
      <c r="B261" s="9" t="s">
        <v>506</v>
      </c>
      <c r="C261" s="11" t="s">
        <v>201</v>
      </c>
      <c r="D261" s="12" t="s">
        <v>202</v>
      </c>
      <c r="E261" s="11"/>
      <c r="F261" s="12"/>
      <c r="G261" s="13">
        <v>9110735.0100000035</v>
      </c>
      <c r="H261" s="13">
        <v>6306374.0899999999</v>
      </c>
      <c r="I261" s="13">
        <v>966797.18000000017</v>
      </c>
      <c r="J261" s="13">
        <v>7620191.459999999</v>
      </c>
      <c r="K261" s="13">
        <v>8931864.2600000016</v>
      </c>
      <c r="L261" s="13">
        <v>3929217.8499999996</v>
      </c>
      <c r="M261" s="13">
        <v>2939923.6699999976</v>
      </c>
      <c r="N261" s="13">
        <v>8768306.2199999988</v>
      </c>
      <c r="O261" s="13">
        <v>48573409.739999995</v>
      </c>
    </row>
    <row r="262" spans="1:15" x14ac:dyDescent="0.2">
      <c r="A262" s="9" t="s">
        <v>29</v>
      </c>
      <c r="B262" s="9" t="s">
        <v>506</v>
      </c>
      <c r="C262" s="5" t="s">
        <v>201</v>
      </c>
      <c r="D262" s="5" t="s">
        <v>685</v>
      </c>
      <c r="E262" s="14"/>
      <c r="F262" s="14">
        <v>6574.8</v>
      </c>
      <c r="G262" s="5">
        <v>1385.7052701222856</v>
      </c>
      <c r="H262" s="5">
        <v>959.17352466995192</v>
      </c>
      <c r="I262" s="5">
        <v>147.04586907586545</v>
      </c>
      <c r="J262" s="5">
        <v>1158.9997353531664</v>
      </c>
      <c r="K262" s="5">
        <v>1358.4997657723432</v>
      </c>
      <c r="L262" s="5">
        <v>597.6178514935815</v>
      </c>
      <c r="M262" s="5">
        <v>447.15028137737994</v>
      </c>
      <c r="N262" s="5">
        <v>1333.6232615440772</v>
      </c>
      <c r="O262" s="5">
        <v>7387.8155594086502</v>
      </c>
    </row>
    <row r="263" spans="1:15" x14ac:dyDescent="0.2">
      <c r="A263" s="9" t="str">
        <f>A262</f>
        <v>0910</v>
      </c>
      <c r="B263" s="9" t="str">
        <f>B262</f>
        <v>EAGLEEAGLE COUNTY</v>
      </c>
      <c r="C263" s="5" t="str">
        <f>C262</f>
        <v xml:space="preserve">$ </v>
      </c>
      <c r="D263" s="5" t="s">
        <v>686</v>
      </c>
      <c r="E263" s="14"/>
      <c r="F263" s="14">
        <v>6623</v>
      </c>
      <c r="G263" s="5">
        <v>1375.6205662086672</v>
      </c>
      <c r="H263" s="5">
        <v>952.19297750264229</v>
      </c>
      <c r="I263" s="5">
        <v>145.97571795258949</v>
      </c>
      <c r="J263" s="5">
        <v>1150.5649192208966</v>
      </c>
      <c r="K263" s="5">
        <v>1348.6130545070212</v>
      </c>
      <c r="L263" s="5">
        <v>593.2685867431677</v>
      </c>
      <c r="M263" s="5">
        <v>443.89606975690737</v>
      </c>
      <c r="N263" s="5">
        <v>1323.9175932356936</v>
      </c>
      <c r="O263" s="5"/>
    </row>
    <row r="264" spans="1:15" x14ac:dyDescent="0.2">
      <c r="A264" s="9" t="s">
        <v>29</v>
      </c>
      <c r="B264" s="9" t="s">
        <v>506</v>
      </c>
      <c r="C264" s="5" t="s">
        <v>200</v>
      </c>
      <c r="D264" s="8" t="s">
        <v>199</v>
      </c>
      <c r="E264" s="14"/>
      <c r="F264" s="14"/>
      <c r="G264" s="14">
        <v>6.2599594675231973</v>
      </c>
      <c r="H264" s="14">
        <v>4.3330912541202835</v>
      </c>
      <c r="I264" s="14">
        <v>0.66428352415835745</v>
      </c>
      <c r="J264" s="14">
        <v>5.2358113392616819</v>
      </c>
      <c r="K264" s="14">
        <v>6.1370578966075175</v>
      </c>
      <c r="L264" s="14">
        <v>2.6997541310411388</v>
      </c>
      <c r="M264" s="14">
        <v>2.0200129837616716</v>
      </c>
      <c r="N264" s="14">
        <v>6.0246776440961938</v>
      </c>
      <c r="O264" s="14">
        <v>33.374648240570039</v>
      </c>
    </row>
    <row r="265" spans="1:15" x14ac:dyDescent="0.2">
      <c r="A265" s="9" t="s">
        <v>29</v>
      </c>
      <c r="B265" s="9" t="s">
        <v>506</v>
      </c>
      <c r="C265" s="5"/>
      <c r="D265" s="5"/>
      <c r="E265" s="14"/>
      <c r="F265" s="14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">
      <c r="A266" s="9" t="s">
        <v>156</v>
      </c>
      <c r="B266" s="9" t="s">
        <v>507</v>
      </c>
      <c r="C266" s="10"/>
      <c r="D266" s="6" t="s">
        <v>394</v>
      </c>
      <c r="E266" s="7" t="s">
        <v>691</v>
      </c>
      <c r="F266" s="7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1:15" s="13" customFormat="1" x14ac:dyDescent="0.2">
      <c r="A267" s="9" t="s">
        <v>156</v>
      </c>
      <c r="B267" s="9" t="s">
        <v>507</v>
      </c>
      <c r="C267" s="11" t="s">
        <v>201</v>
      </c>
      <c r="D267" s="12" t="s">
        <v>202</v>
      </c>
      <c r="E267" s="11"/>
      <c r="F267" s="12"/>
      <c r="G267" s="13">
        <v>2305709.0399999996</v>
      </c>
      <c r="H267" s="13">
        <v>574238.94999999984</v>
      </c>
      <c r="I267" s="13">
        <v>850381.03999999992</v>
      </c>
      <c r="J267" s="13">
        <v>1554553.6400000001</v>
      </c>
      <c r="K267" s="13">
        <v>3533198.0100000007</v>
      </c>
      <c r="L267" s="13">
        <v>1728076.76</v>
      </c>
      <c r="M267" s="13">
        <v>917390.2300000001</v>
      </c>
      <c r="N267" s="13">
        <v>2083291.9899999998</v>
      </c>
      <c r="O267" s="13">
        <v>13546839.66</v>
      </c>
    </row>
    <row r="268" spans="1:15" x14ac:dyDescent="0.2">
      <c r="A268" s="9" t="s">
        <v>156</v>
      </c>
      <c r="B268" s="9" t="s">
        <v>507</v>
      </c>
      <c r="C268" s="5" t="s">
        <v>201</v>
      </c>
      <c r="D268" s="5" t="s">
        <v>685</v>
      </c>
      <c r="E268" s="14"/>
      <c r="F268" s="14">
        <v>2310.6999999999998</v>
      </c>
      <c r="G268" s="5">
        <v>997.84006578093204</v>
      </c>
      <c r="H268" s="5">
        <v>248.51298307872068</v>
      </c>
      <c r="I268" s="5">
        <v>368.01879949798763</v>
      </c>
      <c r="J268" s="5">
        <v>672.76307612411836</v>
      </c>
      <c r="K268" s="5">
        <v>1529.0595966590215</v>
      </c>
      <c r="L268" s="5">
        <v>747.85855368503053</v>
      </c>
      <c r="M268" s="5">
        <v>397.01831912407505</v>
      </c>
      <c r="N268" s="5">
        <v>901.58479681481799</v>
      </c>
      <c r="O268" s="5">
        <v>5862.6561907647038</v>
      </c>
    </row>
    <row r="269" spans="1:15" x14ac:dyDescent="0.2">
      <c r="A269" s="9" t="str">
        <f>A268</f>
        <v>0920</v>
      </c>
      <c r="B269" s="9" t="str">
        <f>B268</f>
        <v>ELBERELIZABETH C-</v>
      </c>
      <c r="C269" s="5" t="str">
        <f>C268</f>
        <v xml:space="preserve">$ </v>
      </c>
      <c r="D269" s="5" t="s">
        <v>686</v>
      </c>
      <c r="E269" s="14"/>
      <c r="F269" s="14">
        <v>2474</v>
      </c>
      <c r="G269" s="5">
        <v>931.97616814874675</v>
      </c>
      <c r="H269" s="5">
        <v>232.10951899757472</v>
      </c>
      <c r="I269" s="5">
        <v>343.72717865804361</v>
      </c>
      <c r="J269" s="5">
        <v>628.35636216653199</v>
      </c>
      <c r="K269" s="5">
        <v>1428.1317744543253</v>
      </c>
      <c r="L269" s="5">
        <v>698.49505254648341</v>
      </c>
      <c r="M269" s="5">
        <v>370.81254244139052</v>
      </c>
      <c r="N269" s="5">
        <v>842.07436944219876</v>
      </c>
      <c r="O269" s="5"/>
    </row>
    <row r="270" spans="1:15" x14ac:dyDescent="0.2">
      <c r="A270" s="9" t="s">
        <v>156</v>
      </c>
      <c r="B270" s="9" t="s">
        <v>507</v>
      </c>
      <c r="C270" s="5" t="s">
        <v>200</v>
      </c>
      <c r="D270" s="8" t="s">
        <v>199</v>
      </c>
      <c r="E270" s="14"/>
      <c r="F270" s="14"/>
      <c r="G270" s="14">
        <v>6.8288854012206226</v>
      </c>
      <c r="H270" s="14">
        <v>1.7007401690489354</v>
      </c>
      <c r="I270" s="14">
        <v>2.5185982137324712</v>
      </c>
      <c r="J270" s="14">
        <v>4.6041666461135016</v>
      </c>
      <c r="K270" s="14">
        <v>10.464375119122041</v>
      </c>
      <c r="L270" s="14">
        <v>5.1180951081983164</v>
      </c>
      <c r="M270" s="14">
        <v>2.7170612771112834</v>
      </c>
      <c r="N270" s="14">
        <v>6.1701463672063577</v>
      </c>
      <c r="O270" s="14">
        <v>40.122068301753529</v>
      </c>
    </row>
    <row r="271" spans="1:15" x14ac:dyDescent="0.2">
      <c r="A271" s="9" t="s">
        <v>156</v>
      </c>
      <c r="B271" s="9" t="s">
        <v>507</v>
      </c>
      <c r="C271" s="5"/>
      <c r="D271" s="5"/>
      <c r="E271" s="14"/>
      <c r="F271" s="14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">
      <c r="A272" s="9" t="s">
        <v>134</v>
      </c>
      <c r="B272" s="9" t="s">
        <v>508</v>
      </c>
      <c r="C272" s="10"/>
      <c r="D272" s="6" t="s">
        <v>394</v>
      </c>
      <c r="E272" s="7" t="s">
        <v>397</v>
      </c>
      <c r="F272" s="7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1:15" s="13" customFormat="1" x14ac:dyDescent="0.2">
      <c r="A273" s="9" t="s">
        <v>134</v>
      </c>
      <c r="B273" s="9" t="s">
        <v>508</v>
      </c>
      <c r="C273" s="11" t="s">
        <v>201</v>
      </c>
      <c r="D273" s="12" t="s">
        <v>202</v>
      </c>
      <c r="E273" s="11"/>
      <c r="F273" s="12"/>
      <c r="G273" s="13">
        <v>221311.52</v>
      </c>
      <c r="H273" s="13">
        <v>151879.63</v>
      </c>
      <c r="I273" s="13">
        <v>208873.73000000004</v>
      </c>
      <c r="J273" s="13">
        <v>241331.21000000002</v>
      </c>
      <c r="K273" s="13">
        <v>455086.58</v>
      </c>
      <c r="L273" s="13">
        <v>190572.5</v>
      </c>
      <c r="M273" s="13">
        <v>272074.19</v>
      </c>
      <c r="N273" s="13">
        <v>448341.86</v>
      </c>
      <c r="O273" s="13">
        <v>2189471.2200000002</v>
      </c>
    </row>
    <row r="274" spans="1:15" x14ac:dyDescent="0.2">
      <c r="A274" s="9" t="s">
        <v>134</v>
      </c>
      <c r="B274" s="9" t="s">
        <v>508</v>
      </c>
      <c r="C274" s="5" t="s">
        <v>201</v>
      </c>
      <c r="D274" s="5" t="s">
        <v>685</v>
      </c>
      <c r="E274" s="14"/>
      <c r="F274" s="14">
        <v>284.5</v>
      </c>
      <c r="G274" s="5">
        <v>777.89637961335677</v>
      </c>
      <c r="H274" s="5">
        <v>533.84755711775051</v>
      </c>
      <c r="I274" s="5">
        <v>734.17831282952557</v>
      </c>
      <c r="J274" s="5">
        <v>848.26435852372595</v>
      </c>
      <c r="K274" s="5">
        <v>1599.6013356766257</v>
      </c>
      <c r="L274" s="5">
        <v>669.85061511423555</v>
      </c>
      <c r="M274" s="5">
        <v>956.32404217926182</v>
      </c>
      <c r="N274" s="5">
        <v>1575.8940597539543</v>
      </c>
      <c r="O274" s="5">
        <v>7695.8566608084366</v>
      </c>
    </row>
    <row r="275" spans="1:15" x14ac:dyDescent="0.2">
      <c r="A275" s="9" t="str">
        <f>A274</f>
        <v>0930</v>
      </c>
      <c r="B275" s="9" t="str">
        <f>B274</f>
        <v>ELBERKIOWA C-2</v>
      </c>
      <c r="C275" s="5" t="str">
        <f>C274</f>
        <v xml:space="preserve">$ </v>
      </c>
      <c r="D275" s="5" t="s">
        <v>686</v>
      </c>
      <c r="E275" s="14"/>
      <c r="F275" s="14">
        <v>309</v>
      </c>
      <c r="G275" s="5">
        <v>716.21851132686083</v>
      </c>
      <c r="H275" s="5">
        <v>491.51983818770231</v>
      </c>
      <c r="I275" s="5">
        <v>675.96676375404547</v>
      </c>
      <c r="J275" s="5">
        <v>781.00715210355997</v>
      </c>
      <c r="K275" s="5">
        <v>1472.7721035598706</v>
      </c>
      <c r="L275" s="5">
        <v>616.73948220064722</v>
      </c>
      <c r="M275" s="5">
        <v>880.49899676375401</v>
      </c>
      <c r="N275" s="5">
        <v>1450.9445307443366</v>
      </c>
      <c r="O275" s="5"/>
    </row>
    <row r="276" spans="1:15" x14ac:dyDescent="0.2">
      <c r="A276" s="9" t="s">
        <v>134</v>
      </c>
      <c r="B276" s="9" t="s">
        <v>508</v>
      </c>
      <c r="C276" s="5" t="s">
        <v>200</v>
      </c>
      <c r="D276" s="8" t="s">
        <v>199</v>
      </c>
      <c r="E276" s="14"/>
      <c r="F276" s="14"/>
      <c r="G276" s="14">
        <v>4.6020789763023764</v>
      </c>
      <c r="H276" s="14">
        <v>3.1582723400552477</v>
      </c>
      <c r="I276" s="14">
        <v>4.3434404207013673</v>
      </c>
      <c r="J276" s="14">
        <v>5.0183799192496341</v>
      </c>
      <c r="K276" s="14">
        <v>9.4633319685091379</v>
      </c>
      <c r="L276" s="14">
        <v>3.9628741229168032</v>
      </c>
      <c r="M276" s="14">
        <v>5.6576671191517649</v>
      </c>
      <c r="N276" s="14">
        <v>9.323078383367946</v>
      </c>
      <c r="O276" s="14">
        <v>45.52912325025428</v>
      </c>
    </row>
    <row r="277" spans="1:15" x14ac:dyDescent="0.2">
      <c r="A277" s="9" t="s">
        <v>134</v>
      </c>
      <c r="B277" s="9" t="s">
        <v>508</v>
      </c>
      <c r="C277" s="5"/>
      <c r="D277" s="5"/>
      <c r="E277" s="14"/>
      <c r="F277" s="14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">
      <c r="A278" s="9" t="s">
        <v>88</v>
      </c>
      <c r="B278" s="9" t="s">
        <v>509</v>
      </c>
      <c r="C278" s="10"/>
      <c r="D278" s="6" t="s">
        <v>394</v>
      </c>
      <c r="E278" s="7" t="s">
        <v>396</v>
      </c>
      <c r="F278" s="7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1:15" s="13" customFormat="1" x14ac:dyDescent="0.2">
      <c r="A279" s="9" t="s">
        <v>88</v>
      </c>
      <c r="B279" s="9" t="s">
        <v>509</v>
      </c>
      <c r="C279" s="11" t="s">
        <v>201</v>
      </c>
      <c r="D279" s="12" t="s">
        <v>202</v>
      </c>
      <c r="E279" s="11"/>
      <c r="F279" s="12"/>
      <c r="G279" s="13">
        <v>97584.180000000008</v>
      </c>
      <c r="H279" s="13">
        <v>77540.840000000011</v>
      </c>
      <c r="I279" s="13">
        <v>225209.64</v>
      </c>
      <c r="J279" s="13">
        <v>276810.49999999994</v>
      </c>
      <c r="K279" s="13">
        <v>539520.3600000001</v>
      </c>
      <c r="L279" s="13">
        <v>391943.64</v>
      </c>
      <c r="M279" s="13">
        <v>248973.02</v>
      </c>
      <c r="N279" s="13">
        <v>263305.17</v>
      </c>
      <c r="O279" s="13">
        <v>2120887.35</v>
      </c>
    </row>
    <row r="280" spans="1:15" x14ac:dyDescent="0.2">
      <c r="A280" s="9" t="s">
        <v>88</v>
      </c>
      <c r="B280" s="9" t="s">
        <v>509</v>
      </c>
      <c r="C280" s="5" t="s">
        <v>201</v>
      </c>
      <c r="D280" s="5" t="s">
        <v>685</v>
      </c>
      <c r="E280" s="14"/>
      <c r="F280" s="14">
        <v>337.5</v>
      </c>
      <c r="G280" s="5">
        <v>289.13831111111114</v>
      </c>
      <c r="H280" s="5">
        <v>229.75063703703708</v>
      </c>
      <c r="I280" s="5">
        <v>667.2878222222223</v>
      </c>
      <c r="J280" s="5">
        <v>820.17925925925908</v>
      </c>
      <c r="K280" s="5">
        <v>1598.5788444444447</v>
      </c>
      <c r="L280" s="5">
        <v>1161.3144888888889</v>
      </c>
      <c r="M280" s="5">
        <v>737.69783703703706</v>
      </c>
      <c r="N280" s="5">
        <v>780.16346666666664</v>
      </c>
      <c r="O280" s="5">
        <v>6284.1106666666674</v>
      </c>
    </row>
    <row r="281" spans="1:15" x14ac:dyDescent="0.2">
      <c r="A281" s="9" t="str">
        <f>A280</f>
        <v>0940</v>
      </c>
      <c r="B281" s="9" t="str">
        <f>B280</f>
        <v>ELBERBIG SANDY 10</v>
      </c>
      <c r="C281" s="5" t="str">
        <f>C280</f>
        <v xml:space="preserve">$ </v>
      </c>
      <c r="D281" s="5" t="s">
        <v>686</v>
      </c>
      <c r="E281" s="14"/>
      <c r="F281" s="14">
        <v>361</v>
      </c>
      <c r="G281" s="5">
        <v>270.31628808864269</v>
      </c>
      <c r="H281" s="5">
        <v>214.79457063711914</v>
      </c>
      <c r="I281" s="5">
        <v>623.84941828254853</v>
      </c>
      <c r="J281" s="5">
        <v>766.78808864265909</v>
      </c>
      <c r="K281" s="5">
        <v>1494.5162326869809</v>
      </c>
      <c r="L281" s="5">
        <v>1085.7164542936289</v>
      </c>
      <c r="M281" s="5">
        <v>689.67595567867033</v>
      </c>
      <c r="N281" s="5">
        <v>729.37720221606639</v>
      </c>
      <c r="O281" s="5"/>
    </row>
    <row r="282" spans="1:15" x14ac:dyDescent="0.2">
      <c r="A282" s="9" t="s">
        <v>88</v>
      </c>
      <c r="B282" s="9" t="s">
        <v>509</v>
      </c>
      <c r="C282" s="5" t="s">
        <v>200</v>
      </c>
      <c r="D282" s="8" t="s">
        <v>199</v>
      </c>
      <c r="E282" s="14"/>
      <c r="F282" s="14"/>
      <c r="G282" s="14">
        <v>1.7201225346022253</v>
      </c>
      <c r="H282" s="14">
        <v>1.3668173082561705</v>
      </c>
      <c r="I282" s="14">
        <v>3.9697846185073722</v>
      </c>
      <c r="J282" s="14">
        <v>4.8793562528732544</v>
      </c>
      <c r="K282" s="14">
        <v>9.5101596294881521</v>
      </c>
      <c r="L282" s="14">
        <v>6.9088154192413374</v>
      </c>
      <c r="M282" s="14">
        <v>4.3886632260471989</v>
      </c>
      <c r="N282" s="14">
        <v>4.6412969437696745</v>
      </c>
      <c r="O282" s="14">
        <v>37.385015932785386</v>
      </c>
    </row>
    <row r="283" spans="1:15" x14ac:dyDescent="0.2">
      <c r="A283" s="9" t="s">
        <v>88</v>
      </c>
      <c r="B283" s="9" t="s">
        <v>509</v>
      </c>
      <c r="C283" s="5"/>
      <c r="D283" s="5"/>
      <c r="E283" s="14"/>
      <c r="F283" s="14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">
      <c r="A284" s="9" t="s">
        <v>74</v>
      </c>
      <c r="B284" s="9" t="s">
        <v>510</v>
      </c>
      <c r="C284" s="10"/>
      <c r="D284" s="6" t="s">
        <v>394</v>
      </c>
      <c r="E284" s="7" t="s">
        <v>395</v>
      </c>
      <c r="F284" s="7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1:15" s="13" customFormat="1" x14ac:dyDescent="0.2">
      <c r="A285" s="9" t="s">
        <v>74</v>
      </c>
      <c r="B285" s="9" t="s">
        <v>510</v>
      </c>
      <c r="C285" s="11" t="s">
        <v>201</v>
      </c>
      <c r="D285" s="12" t="s">
        <v>202</v>
      </c>
      <c r="E285" s="11"/>
      <c r="F285" s="12"/>
      <c r="G285" s="13">
        <v>101966.78</v>
      </c>
      <c r="H285" s="13">
        <v>233341.9</v>
      </c>
      <c r="I285" s="13">
        <v>205397.88000000003</v>
      </c>
      <c r="J285" s="13">
        <v>261995.92000000004</v>
      </c>
      <c r="K285" s="13">
        <v>503546.88</v>
      </c>
      <c r="L285" s="13">
        <v>155725.94</v>
      </c>
      <c r="M285" s="13">
        <v>151226.74</v>
      </c>
      <c r="N285" s="13">
        <v>428096.71</v>
      </c>
      <c r="O285" s="13">
        <v>2041298.75</v>
      </c>
    </row>
    <row r="286" spans="1:15" x14ac:dyDescent="0.2">
      <c r="A286" s="9" t="s">
        <v>74</v>
      </c>
      <c r="B286" s="9" t="s">
        <v>510</v>
      </c>
      <c r="C286" s="5" t="s">
        <v>201</v>
      </c>
      <c r="D286" s="5" t="s">
        <v>685</v>
      </c>
      <c r="E286" s="14"/>
      <c r="F286" s="14">
        <v>256.3</v>
      </c>
      <c r="G286" s="5">
        <v>397.84151385095589</v>
      </c>
      <c r="H286" s="5">
        <v>910.42489270386261</v>
      </c>
      <c r="I286" s="5">
        <v>801.39633242294201</v>
      </c>
      <c r="J286" s="5">
        <v>1022.2236441669919</v>
      </c>
      <c r="K286" s="5">
        <v>1964.6776433866562</v>
      </c>
      <c r="L286" s="5">
        <v>607.59243074522044</v>
      </c>
      <c r="M286" s="5">
        <v>590.03800234100652</v>
      </c>
      <c r="N286" s="5">
        <v>1670.2953960202888</v>
      </c>
      <c r="O286" s="5">
        <v>7964.4898556379239</v>
      </c>
    </row>
    <row r="287" spans="1:15" x14ac:dyDescent="0.2">
      <c r="A287" s="9" t="str">
        <f>A286</f>
        <v>0950</v>
      </c>
      <c r="B287" s="9" t="str">
        <f>B286</f>
        <v>ELBERELBERT 200</v>
      </c>
      <c r="C287" s="5" t="str">
        <f>C286</f>
        <v xml:space="preserve">$ </v>
      </c>
      <c r="D287" s="5" t="s">
        <v>686</v>
      </c>
      <c r="E287" s="14"/>
      <c r="F287" s="14">
        <v>281</v>
      </c>
      <c r="G287" s="5">
        <v>362.871103202847</v>
      </c>
      <c r="H287" s="5">
        <v>830.39822064056932</v>
      </c>
      <c r="I287" s="5">
        <v>730.95330960854108</v>
      </c>
      <c r="J287" s="5">
        <v>932.36982206405708</v>
      </c>
      <c r="K287" s="5">
        <v>1791.9817793594307</v>
      </c>
      <c r="L287" s="5">
        <v>554.18483985765124</v>
      </c>
      <c r="M287" s="5">
        <v>538.17345195729536</v>
      </c>
      <c r="N287" s="5">
        <v>1523.4758362989326</v>
      </c>
      <c r="O287" s="5"/>
    </row>
    <row r="288" spans="1:15" x14ac:dyDescent="0.2">
      <c r="A288" s="9" t="s">
        <v>74</v>
      </c>
      <c r="B288" s="9" t="s">
        <v>510</v>
      </c>
      <c r="C288" s="5" t="s">
        <v>200</v>
      </c>
      <c r="D288" s="8" t="s">
        <v>199</v>
      </c>
      <c r="E288" s="14"/>
      <c r="F288" s="14"/>
      <c r="G288" s="14">
        <v>2.2402048098270133</v>
      </c>
      <c r="H288" s="14">
        <v>5.126509307385934</v>
      </c>
      <c r="I288" s="14">
        <v>4.5125806532703274</v>
      </c>
      <c r="J288" s="14">
        <v>5.7560366242716832</v>
      </c>
      <c r="K288" s="14">
        <v>11.062898549403892</v>
      </c>
      <c r="L288" s="14">
        <v>3.4212907360890763</v>
      </c>
      <c r="M288" s="14">
        <v>3.3224435480110199</v>
      </c>
      <c r="N288" s="14">
        <v>9.4052622708407601</v>
      </c>
      <c r="O288" s="14">
        <v>44.847226499099705</v>
      </c>
    </row>
    <row r="289" spans="1:15" x14ac:dyDescent="0.2">
      <c r="A289" s="9" t="s">
        <v>74</v>
      </c>
      <c r="B289" s="9" t="s">
        <v>510</v>
      </c>
      <c r="C289" s="5"/>
      <c r="D289" s="5"/>
      <c r="E289" s="14"/>
      <c r="F289" s="14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">
      <c r="A290" s="9" t="s">
        <v>78</v>
      </c>
      <c r="B290" s="9" t="s">
        <v>511</v>
      </c>
      <c r="C290" s="10"/>
      <c r="D290" s="6" t="s">
        <v>394</v>
      </c>
      <c r="E290" s="7" t="s">
        <v>393</v>
      </c>
      <c r="F290" s="7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 s="13" customFormat="1" x14ac:dyDescent="0.2">
      <c r="A291" s="9" t="s">
        <v>78</v>
      </c>
      <c r="B291" s="9" t="s">
        <v>511</v>
      </c>
      <c r="C291" s="11" t="s">
        <v>201</v>
      </c>
      <c r="D291" s="12" t="s">
        <v>202</v>
      </c>
      <c r="E291" s="11"/>
      <c r="F291" s="12"/>
      <c r="G291" s="13">
        <v>181488.43999999997</v>
      </c>
      <c r="H291" s="13">
        <v>27999.660000000003</v>
      </c>
      <c r="I291" s="13">
        <v>238381.21000000002</v>
      </c>
      <c r="J291" s="13">
        <v>62877.299999999996</v>
      </c>
      <c r="K291" s="13">
        <v>210144.3</v>
      </c>
      <c r="L291" s="13">
        <v>103395.04000000001</v>
      </c>
      <c r="M291" s="13">
        <v>95993.5</v>
      </c>
      <c r="N291" s="13">
        <v>107842.53</v>
      </c>
      <c r="O291" s="13">
        <v>1028121.98</v>
      </c>
    </row>
    <row r="292" spans="1:15" x14ac:dyDescent="0.2">
      <c r="A292" s="9" t="s">
        <v>78</v>
      </c>
      <c r="B292" s="9" t="s">
        <v>511</v>
      </c>
      <c r="C292" s="5" t="s">
        <v>201</v>
      </c>
      <c r="D292" s="5" t="s">
        <v>685</v>
      </c>
      <c r="E292" s="14"/>
      <c r="F292" s="14">
        <v>72.5</v>
      </c>
      <c r="G292" s="5">
        <v>2503.2888275862065</v>
      </c>
      <c r="H292" s="5">
        <v>386.20220689655179</v>
      </c>
      <c r="I292" s="5">
        <v>3288.0166896551727</v>
      </c>
      <c r="J292" s="5">
        <v>867.27310344827583</v>
      </c>
      <c r="K292" s="5">
        <v>2898.542068965517</v>
      </c>
      <c r="L292" s="5">
        <v>1426.1384827586207</v>
      </c>
      <c r="M292" s="5">
        <v>1324.048275862069</v>
      </c>
      <c r="N292" s="5">
        <v>1487.483172413793</v>
      </c>
      <c r="O292" s="5">
        <v>14180.992827586206</v>
      </c>
    </row>
    <row r="293" spans="1:15" x14ac:dyDescent="0.2">
      <c r="A293" s="9" t="str">
        <f>A292</f>
        <v>0960</v>
      </c>
      <c r="B293" s="9" t="str">
        <f>B292</f>
        <v>ELBERAGATE 300</v>
      </c>
      <c r="C293" s="5" t="str">
        <f>C292</f>
        <v xml:space="preserve">$ </v>
      </c>
      <c r="D293" s="5" t="s">
        <v>686</v>
      </c>
      <c r="E293" s="14"/>
      <c r="F293" s="14">
        <v>81</v>
      </c>
      <c r="G293" s="5">
        <v>2240.5980246913578</v>
      </c>
      <c r="H293" s="5">
        <v>345.67481481481485</v>
      </c>
      <c r="I293" s="5">
        <v>2942.977901234568</v>
      </c>
      <c r="J293" s="5">
        <v>776.26296296296289</v>
      </c>
      <c r="K293" s="5">
        <v>2594.3740740740741</v>
      </c>
      <c r="L293" s="5">
        <v>1276.4819753086422</v>
      </c>
      <c r="M293" s="5">
        <v>1185.1049382716049</v>
      </c>
      <c r="N293" s="5">
        <v>1331.3892592592592</v>
      </c>
      <c r="O293" s="5"/>
    </row>
    <row r="294" spans="1:15" x14ac:dyDescent="0.2">
      <c r="A294" s="9" t="s">
        <v>78</v>
      </c>
      <c r="B294" s="9" t="s">
        <v>511</v>
      </c>
      <c r="C294" s="5" t="s">
        <v>200</v>
      </c>
      <c r="D294" s="8" t="s">
        <v>199</v>
      </c>
      <c r="E294" s="14"/>
      <c r="F294" s="14"/>
      <c r="G294" s="14">
        <v>9.0598779514276231</v>
      </c>
      <c r="H294" s="14">
        <v>1.397739174359921</v>
      </c>
      <c r="I294" s="14">
        <v>11.899957201205975</v>
      </c>
      <c r="J294" s="14">
        <v>3.1388261638884556</v>
      </c>
      <c r="K294" s="14">
        <v>10.49037453949239</v>
      </c>
      <c r="L294" s="14">
        <v>5.1614661693217343</v>
      </c>
      <c r="M294" s="14">
        <v>4.7919823109965991</v>
      </c>
      <c r="N294" s="14">
        <v>5.3834842581333122</v>
      </c>
      <c r="O294" s="14">
        <v>51.323707768826011</v>
      </c>
    </row>
    <row r="295" spans="1:15" x14ac:dyDescent="0.2">
      <c r="A295" s="9" t="s">
        <v>78</v>
      </c>
      <c r="B295" s="9" t="s">
        <v>511</v>
      </c>
      <c r="C295" s="5"/>
      <c r="D295" s="5"/>
      <c r="E295" s="14"/>
      <c r="F295" s="14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">
      <c r="A296" s="9" t="s">
        <v>34</v>
      </c>
      <c r="B296" s="9" t="s">
        <v>512</v>
      </c>
      <c r="C296" s="10"/>
      <c r="D296" s="6" t="s">
        <v>379</v>
      </c>
      <c r="E296" s="7" t="s">
        <v>392</v>
      </c>
      <c r="F296" s="7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1:15" s="13" customFormat="1" x14ac:dyDescent="0.2">
      <c r="A297" s="9" t="s">
        <v>34</v>
      </c>
      <c r="B297" s="9" t="s">
        <v>512</v>
      </c>
      <c r="C297" s="11" t="s">
        <v>201</v>
      </c>
      <c r="D297" s="12" t="s">
        <v>202</v>
      </c>
      <c r="E297" s="11"/>
      <c r="F297" s="12"/>
      <c r="G297" s="13">
        <v>150404.37000000002</v>
      </c>
      <c r="H297" s="13">
        <v>720221.86999999976</v>
      </c>
      <c r="I297" s="13">
        <v>268437.19</v>
      </c>
      <c r="J297" s="13">
        <v>391865.57000000012</v>
      </c>
      <c r="K297" s="13">
        <v>604145.26</v>
      </c>
      <c r="L297" s="13">
        <v>500185.18000000005</v>
      </c>
      <c r="M297" s="13">
        <v>275320.06999999995</v>
      </c>
      <c r="N297" s="13">
        <v>491304.67000000004</v>
      </c>
      <c r="O297" s="13">
        <v>3401884.1799999997</v>
      </c>
    </row>
    <row r="298" spans="1:15" x14ac:dyDescent="0.2">
      <c r="A298" s="9" t="s">
        <v>34</v>
      </c>
      <c r="B298" s="9" t="s">
        <v>512</v>
      </c>
      <c r="C298" s="5" t="s">
        <v>201</v>
      </c>
      <c r="D298" s="5" t="s">
        <v>685</v>
      </c>
      <c r="E298" s="14"/>
      <c r="F298" s="14">
        <v>437.5</v>
      </c>
      <c r="G298" s="5">
        <v>343.78141714285721</v>
      </c>
      <c r="H298" s="5">
        <v>1646.2214171428566</v>
      </c>
      <c r="I298" s="5">
        <v>613.57072000000005</v>
      </c>
      <c r="J298" s="5">
        <v>895.69273142857173</v>
      </c>
      <c r="K298" s="5">
        <v>1380.9034514285715</v>
      </c>
      <c r="L298" s="5">
        <v>1143.2804114285716</v>
      </c>
      <c r="M298" s="5">
        <v>629.30301714285702</v>
      </c>
      <c r="N298" s="5">
        <v>1122.982102857143</v>
      </c>
      <c r="O298" s="5">
        <v>7775.7352685714277</v>
      </c>
    </row>
    <row r="299" spans="1:15" x14ac:dyDescent="0.2">
      <c r="A299" s="9" t="str">
        <f>A298</f>
        <v>0970</v>
      </c>
      <c r="B299" s="9" t="str">
        <f>B298</f>
        <v>EL PACALHAN RJ-1</v>
      </c>
      <c r="C299" s="5" t="str">
        <f>C298</f>
        <v xml:space="preserve">$ </v>
      </c>
      <c r="D299" s="5" t="s">
        <v>686</v>
      </c>
      <c r="E299" s="14"/>
      <c r="F299" s="14">
        <v>424</v>
      </c>
      <c r="G299" s="5">
        <v>354.72728773584913</v>
      </c>
      <c r="H299" s="5">
        <v>1698.636485849056</v>
      </c>
      <c r="I299" s="5">
        <v>633.10658018867923</v>
      </c>
      <c r="J299" s="5">
        <v>924.21125000000029</v>
      </c>
      <c r="K299" s="5">
        <v>1424.8708962264152</v>
      </c>
      <c r="L299" s="5">
        <v>1179.6820283018869</v>
      </c>
      <c r="M299" s="5">
        <v>649.33978773584897</v>
      </c>
      <c r="N299" s="5">
        <v>1158.737429245283</v>
      </c>
      <c r="O299" s="5"/>
    </row>
    <row r="300" spans="1:15" x14ac:dyDescent="0.2">
      <c r="A300" s="9" t="s">
        <v>34</v>
      </c>
      <c r="B300" s="9" t="s">
        <v>512</v>
      </c>
      <c r="C300" s="5" t="s">
        <v>200</v>
      </c>
      <c r="D300" s="8" t="s">
        <v>199</v>
      </c>
      <c r="E300" s="14"/>
      <c r="F300" s="14"/>
      <c r="G300" s="14">
        <v>1.646315552198206</v>
      </c>
      <c r="H300" s="14">
        <v>7.8834974383674759</v>
      </c>
      <c r="I300" s="14">
        <v>2.9382944171461554</v>
      </c>
      <c r="J300" s="14">
        <v>4.2893326986577245</v>
      </c>
      <c r="K300" s="14">
        <v>6.6129311091481497</v>
      </c>
      <c r="L300" s="14">
        <v>5.4749914567845268</v>
      </c>
      <c r="M300" s="14">
        <v>3.0136339327992832</v>
      </c>
      <c r="N300" s="14">
        <v>5.3777860250244549</v>
      </c>
      <c r="O300" s="14">
        <v>37.236782630125973</v>
      </c>
    </row>
    <row r="301" spans="1:15" x14ac:dyDescent="0.2">
      <c r="A301" s="9" t="s">
        <v>34</v>
      </c>
      <c r="B301" s="9" t="s">
        <v>512</v>
      </c>
      <c r="C301" s="5"/>
      <c r="D301" s="5"/>
      <c r="E301" s="14"/>
      <c r="F301" s="14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">
      <c r="A302" s="9" t="s">
        <v>93</v>
      </c>
      <c r="B302" s="9" t="s">
        <v>513</v>
      </c>
      <c r="C302" s="10"/>
      <c r="D302" s="6" t="s">
        <v>379</v>
      </c>
      <c r="E302" s="7" t="s">
        <v>391</v>
      </c>
      <c r="F302" s="7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1:15" s="13" customFormat="1" x14ac:dyDescent="0.2">
      <c r="A303" s="9" t="s">
        <v>93</v>
      </c>
      <c r="B303" s="9" t="s">
        <v>513</v>
      </c>
      <c r="C303" s="11" t="s">
        <v>201</v>
      </c>
      <c r="D303" s="12" t="s">
        <v>202</v>
      </c>
      <c r="E303" s="11"/>
      <c r="F303" s="12"/>
      <c r="G303" s="13">
        <v>13143184.52</v>
      </c>
      <c r="H303" s="13">
        <v>11591824.809999997</v>
      </c>
      <c r="I303" s="13">
        <v>3239773.9799999995</v>
      </c>
      <c r="J303" s="13">
        <v>14601201.309999991</v>
      </c>
      <c r="K303" s="13">
        <v>18585876.610000003</v>
      </c>
      <c r="L303" s="13">
        <v>4056024.0600000005</v>
      </c>
      <c r="M303" s="13">
        <v>4614859.5100000007</v>
      </c>
      <c r="N303" s="13">
        <v>16796390.859999999</v>
      </c>
      <c r="O303" s="13">
        <v>86629135.659999996</v>
      </c>
    </row>
    <row r="304" spans="1:15" x14ac:dyDescent="0.2">
      <c r="A304" s="9" t="s">
        <v>93</v>
      </c>
      <c r="B304" s="9" t="s">
        <v>513</v>
      </c>
      <c r="C304" s="5" t="s">
        <v>201</v>
      </c>
      <c r="D304" s="5" t="s">
        <v>685</v>
      </c>
      <c r="E304" s="14"/>
      <c r="F304" s="14">
        <v>12991.6</v>
      </c>
      <c r="G304" s="5">
        <v>1011.667886942332</v>
      </c>
      <c r="H304" s="5">
        <v>892.25536577480807</v>
      </c>
      <c r="I304" s="5">
        <v>249.37451738046119</v>
      </c>
      <c r="J304" s="5">
        <v>1123.8955409649304</v>
      </c>
      <c r="K304" s="5">
        <v>1430.6072085039566</v>
      </c>
      <c r="L304" s="5">
        <v>312.20358231472648</v>
      </c>
      <c r="M304" s="5">
        <v>355.21871901844275</v>
      </c>
      <c r="N304" s="5">
        <v>1292.865456140891</v>
      </c>
      <c r="O304" s="5">
        <v>6668.0882770405487</v>
      </c>
    </row>
    <row r="305" spans="1:15" x14ac:dyDescent="0.2">
      <c r="A305" s="9" t="str">
        <f>A304</f>
        <v>0980</v>
      </c>
      <c r="B305" s="9" t="str">
        <f>B304</f>
        <v>EL PAHARRISON 2</v>
      </c>
      <c r="C305" s="5" t="str">
        <f>C304</f>
        <v xml:space="preserve">$ </v>
      </c>
      <c r="D305" s="5" t="s">
        <v>686</v>
      </c>
      <c r="E305" s="14"/>
      <c r="F305" s="14">
        <v>12606</v>
      </c>
      <c r="G305" s="5">
        <v>1042.6133999682691</v>
      </c>
      <c r="H305" s="5">
        <v>919.54821592892245</v>
      </c>
      <c r="I305" s="5">
        <v>257.00253688719653</v>
      </c>
      <c r="J305" s="5">
        <v>1158.2739417737578</v>
      </c>
      <c r="K305" s="5">
        <v>1474.3674924639063</v>
      </c>
      <c r="L305" s="5">
        <v>321.75345549738222</v>
      </c>
      <c r="M305" s="5">
        <v>366.0843653815644</v>
      </c>
      <c r="N305" s="5">
        <v>1332.4124115500556</v>
      </c>
      <c r="O305" s="5"/>
    </row>
    <row r="306" spans="1:15" x14ac:dyDescent="0.2">
      <c r="A306" s="9" t="s">
        <v>93</v>
      </c>
      <c r="B306" s="9" t="s">
        <v>513</v>
      </c>
      <c r="C306" s="5" t="s">
        <v>200</v>
      </c>
      <c r="D306" s="8" t="s">
        <v>199</v>
      </c>
      <c r="E306" s="14"/>
      <c r="F306" s="14"/>
      <c r="G306" s="14">
        <v>5.0858568870508174</v>
      </c>
      <c r="H306" s="14">
        <v>4.4855462505083219</v>
      </c>
      <c r="I306" s="14">
        <v>1.2536555949281487</v>
      </c>
      <c r="J306" s="14">
        <v>5.6500477588728906</v>
      </c>
      <c r="K306" s="14">
        <v>7.1919486799417776</v>
      </c>
      <c r="L306" s="14">
        <v>1.5695098754951378</v>
      </c>
      <c r="M306" s="14">
        <v>1.7857555743808018</v>
      </c>
      <c r="N306" s="14">
        <v>6.4994933307782849</v>
      </c>
      <c r="O306" s="14">
        <v>33.521813951956183</v>
      </c>
    </row>
    <row r="307" spans="1:15" x14ac:dyDescent="0.2">
      <c r="A307" s="9" t="s">
        <v>93</v>
      </c>
      <c r="B307" s="9" t="s">
        <v>513</v>
      </c>
      <c r="C307" s="5"/>
      <c r="D307" s="5"/>
      <c r="E307" s="14"/>
      <c r="F307" s="14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">
      <c r="A308" s="9" t="s">
        <v>167</v>
      </c>
      <c r="B308" s="9" t="s">
        <v>514</v>
      </c>
      <c r="C308" s="10"/>
      <c r="D308" s="6" t="s">
        <v>379</v>
      </c>
      <c r="E308" s="7" t="s">
        <v>390</v>
      </c>
      <c r="F308" s="7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1:15" s="13" customFormat="1" x14ac:dyDescent="0.2">
      <c r="A309" s="9" t="s">
        <v>167</v>
      </c>
      <c r="B309" s="9" t="s">
        <v>514</v>
      </c>
      <c r="C309" s="11" t="s">
        <v>201</v>
      </c>
      <c r="D309" s="12" t="s">
        <v>202</v>
      </c>
      <c r="E309" s="11"/>
      <c r="F309" s="12"/>
      <c r="G309" s="13">
        <v>8817637.0599999987</v>
      </c>
      <c r="H309" s="13">
        <v>5927640.9600000037</v>
      </c>
      <c r="I309" s="13">
        <v>1203163.3200000003</v>
      </c>
      <c r="J309" s="13">
        <v>8437452.7700000014</v>
      </c>
      <c r="K309" s="13">
        <v>13005205.26</v>
      </c>
      <c r="L309" s="13">
        <v>4854196.6500000004</v>
      </c>
      <c r="M309" s="13">
        <v>3802614.56</v>
      </c>
      <c r="N309" s="13">
        <v>8637881.1900000013</v>
      </c>
      <c r="O309" s="13">
        <v>54685791.770000011</v>
      </c>
    </row>
    <row r="310" spans="1:15" x14ac:dyDescent="0.2">
      <c r="A310" s="9" t="s">
        <v>167</v>
      </c>
      <c r="B310" s="9" t="s">
        <v>514</v>
      </c>
      <c r="C310" s="5" t="s">
        <v>201</v>
      </c>
      <c r="D310" s="5" t="s">
        <v>685</v>
      </c>
      <c r="E310" s="14"/>
      <c r="F310" s="14">
        <v>9311</v>
      </c>
      <c r="G310" s="5">
        <v>947.01289442594771</v>
      </c>
      <c r="H310" s="5">
        <v>636.62774782515339</v>
      </c>
      <c r="I310" s="5">
        <v>129.21955966061651</v>
      </c>
      <c r="J310" s="5">
        <v>906.18115884437782</v>
      </c>
      <c r="K310" s="5">
        <v>1396.7570894640746</v>
      </c>
      <c r="L310" s="5">
        <v>521.33999033401358</v>
      </c>
      <c r="M310" s="5">
        <v>408.40023198367521</v>
      </c>
      <c r="N310" s="5">
        <v>927.70714101600277</v>
      </c>
      <c r="O310" s="5">
        <v>5873.2458135538618</v>
      </c>
    </row>
    <row r="311" spans="1:15" x14ac:dyDescent="0.2">
      <c r="A311" s="9" t="str">
        <f>A310</f>
        <v>0990</v>
      </c>
      <c r="B311" s="9" t="str">
        <f>B310</f>
        <v>EL PAWIDEFIELD 3</v>
      </c>
      <c r="C311" s="5" t="str">
        <f>C310</f>
        <v xml:space="preserve">$ </v>
      </c>
      <c r="D311" s="5" t="s">
        <v>686</v>
      </c>
      <c r="E311" s="14"/>
      <c r="F311" s="14">
        <v>9612</v>
      </c>
      <c r="G311" s="5">
        <v>917.35716396171438</v>
      </c>
      <c r="H311" s="5">
        <v>616.69173533083688</v>
      </c>
      <c r="I311" s="5">
        <v>125.1730461922597</v>
      </c>
      <c r="J311" s="5">
        <v>877.80407511444048</v>
      </c>
      <c r="K311" s="5">
        <v>1353.017609238452</v>
      </c>
      <c r="L311" s="5">
        <v>505.01421660424472</v>
      </c>
      <c r="M311" s="5">
        <v>395.61116937161881</v>
      </c>
      <c r="N311" s="5">
        <v>898.655970661673</v>
      </c>
      <c r="O311" s="5"/>
    </row>
    <row r="312" spans="1:15" x14ac:dyDescent="0.2">
      <c r="A312" s="9" t="s">
        <v>167</v>
      </c>
      <c r="B312" s="9" t="s">
        <v>514</v>
      </c>
      <c r="C312" s="5" t="s">
        <v>200</v>
      </c>
      <c r="D312" s="8" t="s">
        <v>199</v>
      </c>
      <c r="E312" s="14"/>
      <c r="F312" s="14"/>
      <c r="G312" s="14">
        <v>5.2943432839960813</v>
      </c>
      <c r="H312" s="14">
        <v>3.5591129338811904</v>
      </c>
      <c r="I312" s="14">
        <v>0.72241118560990436</v>
      </c>
      <c r="J312" s="14">
        <v>5.0660705473495238</v>
      </c>
      <c r="K312" s="14">
        <v>7.8086703565537237</v>
      </c>
      <c r="L312" s="14">
        <v>2.9145884842218472</v>
      </c>
      <c r="M312" s="14">
        <v>2.2831906916070914</v>
      </c>
      <c r="N312" s="14">
        <v>5.186413089475991</v>
      </c>
      <c r="O312" s="14">
        <v>32.834800572695357</v>
      </c>
    </row>
    <row r="313" spans="1:15" x14ac:dyDescent="0.2">
      <c r="A313" s="9" t="s">
        <v>167</v>
      </c>
      <c r="B313" s="9" t="s">
        <v>514</v>
      </c>
      <c r="C313" s="5"/>
      <c r="D313" s="5"/>
      <c r="E313" s="14"/>
      <c r="F313" s="14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">
      <c r="A314" s="9" t="s">
        <v>13</v>
      </c>
      <c r="B314" s="9" t="s">
        <v>515</v>
      </c>
      <c r="C314" s="10"/>
      <c r="D314" s="6" t="s">
        <v>379</v>
      </c>
      <c r="E314" s="7" t="s">
        <v>389</v>
      </c>
      <c r="F314" s="7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1:15" s="13" customFormat="1" x14ac:dyDescent="0.2">
      <c r="A315" s="9" t="s">
        <v>13</v>
      </c>
      <c r="B315" s="9" t="s">
        <v>515</v>
      </c>
      <c r="C315" s="11" t="s">
        <v>201</v>
      </c>
      <c r="D315" s="12" t="s">
        <v>202</v>
      </c>
      <c r="E315" s="11"/>
      <c r="F315" s="12"/>
      <c r="G315" s="13">
        <v>9551569.0800000038</v>
      </c>
      <c r="H315" s="13">
        <v>3888631.76</v>
      </c>
      <c r="I315" s="13">
        <v>1410201.9699999995</v>
      </c>
      <c r="J315" s="13">
        <v>8223380.2399999993</v>
      </c>
      <c r="K315" s="13">
        <v>13986971.209999999</v>
      </c>
      <c r="L315" s="13">
        <v>6188091.1799999997</v>
      </c>
      <c r="M315" s="13">
        <v>4252625.040000001</v>
      </c>
      <c r="N315" s="13">
        <v>7985536.5700000012</v>
      </c>
      <c r="O315" s="13">
        <v>55487007.049999997</v>
      </c>
    </row>
    <row r="316" spans="1:15" x14ac:dyDescent="0.2">
      <c r="A316" s="9" t="s">
        <v>13</v>
      </c>
      <c r="B316" s="9" t="s">
        <v>515</v>
      </c>
      <c r="C316" s="5" t="s">
        <v>201</v>
      </c>
      <c r="D316" s="5" t="s">
        <v>685</v>
      </c>
      <c r="E316" s="14"/>
      <c r="F316" s="14">
        <v>8139</v>
      </c>
      <c r="G316" s="5">
        <v>1173.5556063398456</v>
      </c>
      <c r="H316" s="5">
        <v>477.77758446983654</v>
      </c>
      <c r="I316" s="5">
        <v>173.26477085637049</v>
      </c>
      <c r="J316" s="5">
        <v>1010.3673964860548</v>
      </c>
      <c r="K316" s="5">
        <v>1718.5122508907727</v>
      </c>
      <c r="L316" s="5">
        <v>760.30116476225578</v>
      </c>
      <c r="M316" s="5">
        <v>522.4996977515666</v>
      </c>
      <c r="N316" s="5">
        <v>981.14468239341454</v>
      </c>
      <c r="O316" s="5">
        <v>6817.4231539501161</v>
      </c>
    </row>
    <row r="317" spans="1:15" x14ac:dyDescent="0.2">
      <c r="A317" s="9" t="str">
        <f>A316</f>
        <v>1000</v>
      </c>
      <c r="B317" s="9" t="str">
        <f>B316</f>
        <v>EL PAFOUNTAIN 8</v>
      </c>
      <c r="C317" s="5" t="str">
        <f>C316</f>
        <v xml:space="preserve">$ </v>
      </c>
      <c r="D317" s="5" t="s">
        <v>686</v>
      </c>
      <c r="E317" s="14"/>
      <c r="F317" s="14">
        <v>8201</v>
      </c>
      <c r="G317" s="5">
        <v>1164.6834629923185</v>
      </c>
      <c r="H317" s="5">
        <v>474.16556029752468</v>
      </c>
      <c r="I317" s="5">
        <v>171.95487989269594</v>
      </c>
      <c r="J317" s="5">
        <v>1002.728964760395</v>
      </c>
      <c r="K317" s="5">
        <v>1705.52020607243</v>
      </c>
      <c r="L317" s="5">
        <v>754.55324716497989</v>
      </c>
      <c r="M317" s="5">
        <v>518.54957200341437</v>
      </c>
      <c r="N317" s="5">
        <v>973.72717595415213</v>
      </c>
      <c r="O317" s="5"/>
    </row>
    <row r="318" spans="1:15" x14ac:dyDescent="0.2">
      <c r="A318" s="9" t="s">
        <v>13</v>
      </c>
      <c r="B318" s="9" t="s">
        <v>515</v>
      </c>
      <c r="C318" s="5" t="s">
        <v>200</v>
      </c>
      <c r="D318" s="8" t="s">
        <v>199</v>
      </c>
      <c r="E318" s="14"/>
      <c r="F318" s="14"/>
      <c r="G318" s="14">
        <v>6.4721325348840413</v>
      </c>
      <c r="H318" s="14">
        <v>2.6349325350929025</v>
      </c>
      <c r="I318" s="14">
        <v>0.95555127899410663</v>
      </c>
      <c r="J318" s="14">
        <v>5.5721532611295856</v>
      </c>
      <c r="K318" s="14">
        <v>9.477556061681895</v>
      </c>
      <c r="L318" s="14">
        <v>4.193043668476192</v>
      </c>
      <c r="M318" s="14">
        <v>2.8815739748642999</v>
      </c>
      <c r="N318" s="14">
        <v>5.4109906561240404</v>
      </c>
      <c r="O318" s="14">
        <v>37.597933971247059</v>
      </c>
    </row>
    <row r="319" spans="1:15" x14ac:dyDescent="0.2">
      <c r="A319" s="9" t="s">
        <v>13</v>
      </c>
      <c r="B319" s="9" t="s">
        <v>515</v>
      </c>
      <c r="C319" s="5"/>
      <c r="D319" s="5"/>
      <c r="E319" s="14"/>
      <c r="F319" s="14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">
      <c r="A320" s="9" t="s">
        <v>0</v>
      </c>
      <c r="B320" s="9" t="s">
        <v>516</v>
      </c>
      <c r="C320" s="10"/>
      <c r="D320" s="6" t="s">
        <v>379</v>
      </c>
      <c r="E320" s="7" t="s">
        <v>388</v>
      </c>
      <c r="F320" s="7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1:15" s="13" customFormat="1" x14ac:dyDescent="0.2">
      <c r="A321" s="9" t="s">
        <v>0</v>
      </c>
      <c r="B321" s="9" t="s">
        <v>516</v>
      </c>
      <c r="C321" s="11" t="s">
        <v>201</v>
      </c>
      <c r="D321" s="12" t="s">
        <v>202</v>
      </c>
      <c r="E321" s="11"/>
      <c r="F321" s="12"/>
      <c r="G321" s="13">
        <v>24651377.420000032</v>
      </c>
      <c r="H321" s="13">
        <v>24138704.619999994</v>
      </c>
      <c r="I321" s="13">
        <v>3205547.64</v>
      </c>
      <c r="J321" s="13">
        <v>26439756.679999989</v>
      </c>
      <c r="K321" s="13">
        <v>35155707.490000002</v>
      </c>
      <c r="L321" s="13">
        <v>7019212.1400000015</v>
      </c>
      <c r="M321" s="13">
        <v>12142522.439999999</v>
      </c>
      <c r="N321" s="13">
        <v>58460828.460000001</v>
      </c>
      <c r="O321" s="13">
        <v>191213656.89000002</v>
      </c>
    </row>
    <row r="322" spans="1:15" x14ac:dyDescent="0.2">
      <c r="A322" s="9" t="s">
        <v>0</v>
      </c>
      <c r="B322" s="9" t="s">
        <v>516</v>
      </c>
      <c r="C322" s="5" t="s">
        <v>201</v>
      </c>
      <c r="D322" s="5" t="s">
        <v>685</v>
      </c>
      <c r="E322" s="14"/>
      <c r="F322" s="14">
        <v>24008.22</v>
      </c>
      <c r="G322" s="5">
        <v>1026.7890505835098</v>
      </c>
      <c r="H322" s="5">
        <v>1005.4349976799609</v>
      </c>
      <c r="I322" s="5">
        <v>133.51875482647193</v>
      </c>
      <c r="J322" s="5">
        <v>1101.2793401593283</v>
      </c>
      <c r="K322" s="5">
        <v>1464.3196159482045</v>
      </c>
      <c r="L322" s="5">
        <v>292.36703678989949</v>
      </c>
      <c r="M322" s="5">
        <v>505.76521041543265</v>
      </c>
      <c r="N322" s="5">
        <v>2435.0338534052084</v>
      </c>
      <c r="O322" s="5">
        <v>7964.5078598080163</v>
      </c>
    </row>
    <row r="323" spans="1:15" x14ac:dyDescent="0.2">
      <c r="A323" s="9" t="str">
        <f>A322</f>
        <v>1010</v>
      </c>
      <c r="B323" s="9" t="str">
        <f>B322</f>
        <v>EL PACOLORADO SPR</v>
      </c>
      <c r="C323" s="5" t="str">
        <f>C322</f>
        <v xml:space="preserve">$ </v>
      </c>
      <c r="D323" s="5" t="s">
        <v>686</v>
      </c>
      <c r="E323" s="14"/>
      <c r="F323" s="14">
        <v>22729</v>
      </c>
      <c r="G323" s="5">
        <v>1084.5781785384324</v>
      </c>
      <c r="H323" s="5">
        <v>1062.0222895859911</v>
      </c>
      <c r="I323" s="5">
        <v>141.03337762330062</v>
      </c>
      <c r="J323" s="5">
        <v>1163.2608860926564</v>
      </c>
      <c r="K323" s="5">
        <v>1546.7335778080867</v>
      </c>
      <c r="L323" s="5">
        <v>308.82186369835898</v>
      </c>
      <c r="M323" s="5">
        <v>534.23038585067536</v>
      </c>
      <c r="N323" s="5">
        <v>2572.0809740859695</v>
      </c>
      <c r="O323" s="5"/>
    </row>
    <row r="324" spans="1:15" x14ac:dyDescent="0.2">
      <c r="A324" s="9" t="s">
        <v>0</v>
      </c>
      <c r="B324" s="9" t="s">
        <v>516</v>
      </c>
      <c r="C324" s="5" t="s">
        <v>200</v>
      </c>
      <c r="D324" s="8" t="s">
        <v>199</v>
      </c>
      <c r="E324" s="14"/>
      <c r="F324" s="14"/>
      <c r="G324" s="14">
        <v>5.0883144866433687</v>
      </c>
      <c r="H324" s="14">
        <v>4.9824932016618746</v>
      </c>
      <c r="I324" s="14">
        <v>0.66166016674606742</v>
      </c>
      <c r="J324" s="14">
        <v>5.4574555671286928</v>
      </c>
      <c r="K324" s="14">
        <v>7.2565233439829253</v>
      </c>
      <c r="L324" s="14">
        <v>1.4488423185557218</v>
      </c>
      <c r="M324" s="14">
        <v>2.5063497176314824</v>
      </c>
      <c r="N324" s="14">
        <v>12.066955743935488</v>
      </c>
      <c r="O324" s="14">
        <v>39.468594546285622</v>
      </c>
    </row>
    <row r="325" spans="1:15" x14ac:dyDescent="0.2">
      <c r="A325" s="9" t="s">
        <v>0</v>
      </c>
      <c r="B325" s="9" t="s">
        <v>516</v>
      </c>
      <c r="C325" s="5"/>
      <c r="D325" s="5"/>
      <c r="E325" s="14"/>
      <c r="F325" s="14"/>
      <c r="G325" s="5"/>
      <c r="H325" s="5"/>
      <c r="I325" s="5"/>
      <c r="J325" s="5"/>
      <c r="K325" s="5"/>
      <c r="L325" s="5"/>
      <c r="M325" s="5"/>
      <c r="N325" s="5"/>
      <c r="O325" s="5"/>
    </row>
    <row r="326" spans="1:15" x14ac:dyDescent="0.2">
      <c r="A326" s="9" t="s">
        <v>132</v>
      </c>
      <c r="B326" s="9" t="s">
        <v>517</v>
      </c>
      <c r="C326" s="10"/>
      <c r="D326" s="6" t="s">
        <v>379</v>
      </c>
      <c r="E326" s="7" t="s">
        <v>387</v>
      </c>
      <c r="F326" s="7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1:15" s="13" customFormat="1" x14ac:dyDescent="0.2">
      <c r="A327" s="9" t="s">
        <v>132</v>
      </c>
      <c r="B327" s="9" t="s">
        <v>517</v>
      </c>
      <c r="C327" s="11" t="s">
        <v>201</v>
      </c>
      <c r="D327" s="12" t="s">
        <v>202</v>
      </c>
      <c r="E327" s="11"/>
      <c r="F327" s="12"/>
      <c r="G327" s="13">
        <v>3749519.8799999994</v>
      </c>
      <c r="H327" s="13">
        <v>3579851.5600000005</v>
      </c>
      <c r="I327" s="13">
        <v>665639.34</v>
      </c>
      <c r="J327" s="13">
        <v>2646641.62</v>
      </c>
      <c r="K327" s="13">
        <v>7657787.6400000006</v>
      </c>
      <c r="L327" s="13">
        <v>517494.76</v>
      </c>
      <c r="M327" s="13">
        <v>963526.99</v>
      </c>
      <c r="N327" s="13">
        <v>2511204.06</v>
      </c>
      <c r="O327" s="13">
        <v>22291665.849999998</v>
      </c>
    </row>
    <row r="328" spans="1:15" x14ac:dyDescent="0.2">
      <c r="A328" s="9" t="s">
        <v>132</v>
      </c>
      <c r="B328" s="9" t="s">
        <v>517</v>
      </c>
      <c r="C328" s="5" t="s">
        <v>201</v>
      </c>
      <c r="D328" s="5" t="s">
        <v>685</v>
      </c>
      <c r="E328" s="14"/>
      <c r="F328" s="14">
        <v>3649.9</v>
      </c>
      <c r="G328" s="5">
        <v>1027.2938655853584</v>
      </c>
      <c r="H328" s="5">
        <v>980.8081207704322</v>
      </c>
      <c r="I328" s="5">
        <v>182.37193895723169</v>
      </c>
      <c r="J328" s="5">
        <v>725.1271596482095</v>
      </c>
      <c r="K328" s="5">
        <v>2098.0814926436342</v>
      </c>
      <c r="L328" s="5">
        <v>141.78327077454176</v>
      </c>
      <c r="M328" s="5">
        <v>263.98722978711743</v>
      </c>
      <c r="N328" s="5">
        <v>688.01996219074499</v>
      </c>
      <c r="O328" s="5">
        <v>6107.4730403572694</v>
      </c>
    </row>
    <row r="329" spans="1:15" x14ac:dyDescent="0.2">
      <c r="A329" s="9" t="str">
        <f>A328</f>
        <v>1020</v>
      </c>
      <c r="B329" s="9" t="str">
        <f>B328</f>
        <v>EL PACHEYENNE MOU</v>
      </c>
      <c r="C329" s="5" t="str">
        <f>C328</f>
        <v xml:space="preserve">$ </v>
      </c>
      <c r="D329" s="5" t="s">
        <v>686</v>
      </c>
      <c r="E329" s="14"/>
      <c r="F329" s="14">
        <v>3723</v>
      </c>
      <c r="G329" s="5">
        <v>1007.1232554391618</v>
      </c>
      <c r="H329" s="5">
        <v>961.55024442653792</v>
      </c>
      <c r="I329" s="5">
        <v>178.79112006446414</v>
      </c>
      <c r="J329" s="5">
        <v>710.88950308890685</v>
      </c>
      <c r="K329" s="5">
        <v>2056.8862852538277</v>
      </c>
      <c r="L329" s="5">
        <v>138.99939833467633</v>
      </c>
      <c r="M329" s="5">
        <v>258.80391888262153</v>
      </c>
      <c r="N329" s="5">
        <v>674.51089443996773</v>
      </c>
      <c r="O329" s="5"/>
    </row>
    <row r="330" spans="1:15" x14ac:dyDescent="0.2">
      <c r="A330" s="9" t="s">
        <v>132</v>
      </c>
      <c r="B330" s="9" t="s">
        <v>517</v>
      </c>
      <c r="C330" s="5" t="s">
        <v>200</v>
      </c>
      <c r="D330" s="8" t="s">
        <v>199</v>
      </c>
      <c r="E330" s="14"/>
      <c r="F330" s="14"/>
      <c r="G330" s="14">
        <v>6.4493372978820069</v>
      </c>
      <c r="H330" s="14">
        <v>6.1575004069025212</v>
      </c>
      <c r="I330" s="14">
        <v>1.1449286201409772</v>
      </c>
      <c r="J330" s="14">
        <v>4.55233871542851</v>
      </c>
      <c r="K330" s="14">
        <v>13.171727854903876</v>
      </c>
      <c r="L330" s="14">
        <v>0.89011349824514008</v>
      </c>
      <c r="M330" s="14">
        <v>1.657308336267038</v>
      </c>
      <c r="N330" s="14">
        <v>4.3193802206886094</v>
      </c>
      <c r="O330" s="14">
        <v>38.342634950458674</v>
      </c>
    </row>
    <row r="331" spans="1:15" x14ac:dyDescent="0.2">
      <c r="A331" s="9" t="s">
        <v>132</v>
      </c>
      <c r="B331" s="9" t="s">
        <v>517</v>
      </c>
      <c r="C331" s="5"/>
      <c r="D331" s="5"/>
      <c r="E331" s="14"/>
      <c r="F331" s="14"/>
      <c r="G331" s="5"/>
      <c r="H331" s="5"/>
      <c r="I331" s="5"/>
      <c r="J331" s="5"/>
      <c r="K331" s="5"/>
      <c r="L331" s="5"/>
      <c r="M331" s="5"/>
      <c r="N331" s="5"/>
      <c r="O331" s="5"/>
    </row>
    <row r="332" spans="1:15" x14ac:dyDescent="0.2">
      <c r="A332" s="9" t="s">
        <v>136</v>
      </c>
      <c r="B332" s="9" t="s">
        <v>518</v>
      </c>
      <c r="C332" s="10"/>
      <c r="D332" s="6" t="s">
        <v>379</v>
      </c>
      <c r="E332" s="7" t="s">
        <v>386</v>
      </c>
      <c r="F332" s="7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s="13" customFormat="1" x14ac:dyDescent="0.2">
      <c r="A333" s="9" t="s">
        <v>136</v>
      </c>
      <c r="B333" s="9" t="s">
        <v>518</v>
      </c>
      <c r="C333" s="11" t="s">
        <v>201</v>
      </c>
      <c r="D333" s="12" t="s">
        <v>202</v>
      </c>
      <c r="E333" s="11"/>
      <c r="F333" s="12"/>
      <c r="G333" s="13">
        <v>1634049.4399999997</v>
      </c>
      <c r="H333" s="13">
        <v>1190245.9099999997</v>
      </c>
      <c r="I333" s="13">
        <v>696764.49000000011</v>
      </c>
      <c r="J333" s="13">
        <v>1464832.1999999995</v>
      </c>
      <c r="K333" s="13">
        <v>3248162.919999999</v>
      </c>
      <c r="L333" s="13">
        <v>914567.41</v>
      </c>
      <c r="M333" s="13">
        <v>634483.36</v>
      </c>
      <c r="N333" s="13">
        <v>1377005.4000000001</v>
      </c>
      <c r="O333" s="13">
        <v>11160111.129999997</v>
      </c>
    </row>
    <row r="334" spans="1:15" x14ac:dyDescent="0.2">
      <c r="A334" s="9" t="s">
        <v>136</v>
      </c>
      <c r="B334" s="9" t="s">
        <v>518</v>
      </c>
      <c r="C334" s="5" t="s">
        <v>201</v>
      </c>
      <c r="D334" s="5" t="s">
        <v>685</v>
      </c>
      <c r="E334" s="14"/>
      <c r="F334" s="14">
        <v>1357.2</v>
      </c>
      <c r="G334" s="5">
        <v>1203.9857353374591</v>
      </c>
      <c r="H334" s="5">
        <v>876.98637636310025</v>
      </c>
      <c r="I334" s="5">
        <v>513.38379752431479</v>
      </c>
      <c r="J334" s="5">
        <v>1079.3045977011491</v>
      </c>
      <c r="K334" s="5">
        <v>2393.2824344238129</v>
      </c>
      <c r="L334" s="5">
        <v>673.86340259357496</v>
      </c>
      <c r="M334" s="5">
        <v>467.49437076333624</v>
      </c>
      <c r="N334" s="5">
        <v>1014.5928381962865</v>
      </c>
      <c r="O334" s="5">
        <v>8222.8935529030332</v>
      </c>
    </row>
    <row r="335" spans="1:15" x14ac:dyDescent="0.2">
      <c r="A335" s="9" t="str">
        <f>A334</f>
        <v>1030</v>
      </c>
      <c r="B335" s="9" t="str">
        <f>B334</f>
        <v>EL PAMANITOU SPRI</v>
      </c>
      <c r="C335" s="5" t="str">
        <f>C334</f>
        <v xml:space="preserve">$ </v>
      </c>
      <c r="D335" s="5" t="s">
        <v>686</v>
      </c>
      <c r="E335" s="14"/>
      <c r="F335" s="14">
        <v>1317</v>
      </c>
      <c r="G335" s="5">
        <v>1240.7360971905844</v>
      </c>
      <c r="H335" s="5">
        <v>903.75543659832931</v>
      </c>
      <c r="I335" s="5">
        <v>529.05428246013673</v>
      </c>
      <c r="J335" s="5">
        <v>1112.2492027334847</v>
      </c>
      <c r="K335" s="5">
        <v>2466.3347911921023</v>
      </c>
      <c r="L335" s="5">
        <v>694.43235383447234</v>
      </c>
      <c r="M335" s="5">
        <v>481.7641305998481</v>
      </c>
      <c r="N335" s="5">
        <v>1045.562186788155</v>
      </c>
      <c r="O335" s="5"/>
    </row>
    <row r="336" spans="1:15" x14ac:dyDescent="0.2">
      <c r="A336" s="9" t="s">
        <v>136</v>
      </c>
      <c r="B336" s="9" t="s">
        <v>518</v>
      </c>
      <c r="C336" s="5" t="s">
        <v>200</v>
      </c>
      <c r="D336" s="8" t="s">
        <v>199</v>
      </c>
      <c r="E336" s="14"/>
      <c r="F336" s="14"/>
      <c r="G336" s="14">
        <v>7.325861679641128</v>
      </c>
      <c r="H336" s="14">
        <v>5.3361769160537653</v>
      </c>
      <c r="I336" s="14">
        <v>3.1237734624637157</v>
      </c>
      <c r="J336" s="14">
        <v>6.5672175017448708</v>
      </c>
      <c r="K336" s="14">
        <v>14.562345350370322</v>
      </c>
      <c r="L336" s="14">
        <v>4.1002396735117372</v>
      </c>
      <c r="M336" s="14">
        <v>2.8445512232444736</v>
      </c>
      <c r="N336" s="14">
        <v>6.1734674885472902</v>
      </c>
      <c r="O336" s="14">
        <v>50.033633295577296</v>
      </c>
    </row>
    <row r="337" spans="1:15" x14ac:dyDescent="0.2">
      <c r="A337" s="9" t="s">
        <v>136</v>
      </c>
      <c r="B337" s="9" t="s">
        <v>518</v>
      </c>
      <c r="C337" s="5"/>
      <c r="D337" s="5"/>
      <c r="E337" s="14"/>
      <c r="F337" s="14"/>
      <c r="G337" s="5"/>
      <c r="H337" s="5"/>
      <c r="I337" s="5"/>
      <c r="J337" s="5"/>
      <c r="K337" s="5"/>
      <c r="L337" s="5"/>
      <c r="M337" s="5"/>
      <c r="N337" s="5"/>
      <c r="O337" s="5"/>
    </row>
    <row r="338" spans="1:15" x14ac:dyDescent="0.2">
      <c r="A338" s="9" t="s">
        <v>151</v>
      </c>
      <c r="B338" s="9" t="s">
        <v>519</v>
      </c>
      <c r="C338" s="10"/>
      <c r="D338" s="6" t="s">
        <v>379</v>
      </c>
      <c r="E338" s="7" t="s">
        <v>385</v>
      </c>
      <c r="F338" s="7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1:15" s="13" customFormat="1" x14ac:dyDescent="0.2">
      <c r="A339" s="9" t="s">
        <v>151</v>
      </c>
      <c r="B339" s="9" t="s">
        <v>519</v>
      </c>
      <c r="C339" s="11" t="s">
        <v>201</v>
      </c>
      <c r="D339" s="12" t="s">
        <v>202</v>
      </c>
      <c r="E339" s="11"/>
      <c r="F339" s="12"/>
      <c r="G339" s="13">
        <v>18455833.639999997</v>
      </c>
      <c r="H339" s="13">
        <v>13747872.380000012</v>
      </c>
      <c r="I339" s="13">
        <v>3486151.9099999992</v>
      </c>
      <c r="J339" s="13">
        <v>27536031.589999992</v>
      </c>
      <c r="K339" s="13">
        <v>30293011.249999989</v>
      </c>
      <c r="L339" s="13">
        <v>10575826.829999998</v>
      </c>
      <c r="M339" s="13">
        <v>6185969.3799999999</v>
      </c>
      <c r="N339" s="13">
        <v>22945379.489999998</v>
      </c>
      <c r="O339" s="13">
        <v>133226076.46999997</v>
      </c>
    </row>
    <row r="340" spans="1:15" x14ac:dyDescent="0.2">
      <c r="A340" s="9" t="s">
        <v>151</v>
      </c>
      <c r="B340" s="9" t="s">
        <v>519</v>
      </c>
      <c r="C340" s="5" t="s">
        <v>201</v>
      </c>
      <c r="D340" s="5" t="s">
        <v>685</v>
      </c>
      <c r="E340" s="14"/>
      <c r="F340" s="14">
        <v>25644.400000000001</v>
      </c>
      <c r="G340" s="5">
        <v>719.6828017032957</v>
      </c>
      <c r="H340" s="5">
        <v>536.09647252421621</v>
      </c>
      <c r="I340" s="5">
        <v>135.94203451825737</v>
      </c>
      <c r="J340" s="5">
        <v>1073.763924677512</v>
      </c>
      <c r="K340" s="5">
        <v>1181.2719833569897</v>
      </c>
      <c r="L340" s="5">
        <v>412.40297413860327</v>
      </c>
      <c r="M340" s="5">
        <v>241.2210611283555</v>
      </c>
      <c r="N340" s="5">
        <v>894.75205074012251</v>
      </c>
      <c r="O340" s="5">
        <v>5195.1333027873516</v>
      </c>
    </row>
    <row r="341" spans="1:15" x14ac:dyDescent="0.2">
      <c r="A341" s="9" t="str">
        <f>A340</f>
        <v>1040</v>
      </c>
      <c r="B341" s="9" t="str">
        <f>B340</f>
        <v>EL PAACADEMY 20</v>
      </c>
      <c r="C341" s="5" t="str">
        <f>C340</f>
        <v xml:space="preserve">$ </v>
      </c>
      <c r="D341" s="5" t="s">
        <v>686</v>
      </c>
      <c r="E341" s="14"/>
      <c r="F341" s="14">
        <v>26607</v>
      </c>
      <c r="G341" s="5">
        <v>693.64579396399427</v>
      </c>
      <c r="H341" s="5">
        <v>516.70133348367017</v>
      </c>
      <c r="I341" s="5">
        <v>131.02386251738261</v>
      </c>
      <c r="J341" s="5">
        <v>1034.9168109895888</v>
      </c>
      <c r="K341" s="5">
        <v>1138.5353948209113</v>
      </c>
      <c r="L341" s="5">
        <v>397.48287405569954</v>
      </c>
      <c r="M341" s="5">
        <v>232.49405720299168</v>
      </c>
      <c r="N341" s="5">
        <v>862.38130905400828</v>
      </c>
      <c r="O341" s="5"/>
    </row>
    <row r="342" spans="1:15" x14ac:dyDescent="0.2">
      <c r="A342" s="9" t="s">
        <v>151</v>
      </c>
      <c r="B342" s="9" t="s">
        <v>519</v>
      </c>
      <c r="C342" s="5" t="s">
        <v>200</v>
      </c>
      <c r="D342" s="8" t="s">
        <v>199</v>
      </c>
      <c r="E342" s="14"/>
      <c r="F342" s="14"/>
      <c r="G342" s="14">
        <v>4.8462761089725568</v>
      </c>
      <c r="H342" s="14">
        <v>3.6100230834329166</v>
      </c>
      <c r="I342" s="14">
        <v>0.91542083891920278</v>
      </c>
      <c r="J342" s="14">
        <v>7.2306249955193342</v>
      </c>
      <c r="K342" s="14">
        <v>7.9545741229227849</v>
      </c>
      <c r="L342" s="14">
        <v>2.7770827315964017</v>
      </c>
      <c r="M342" s="14">
        <v>1.6243598746011334</v>
      </c>
      <c r="N342" s="14">
        <v>6.0251759201323134</v>
      </c>
      <c r="O342" s="14">
        <v>34.983537676096638</v>
      </c>
    </row>
    <row r="343" spans="1:15" x14ac:dyDescent="0.2">
      <c r="A343" s="9" t="s">
        <v>151</v>
      </c>
      <c r="B343" s="9" t="s">
        <v>519</v>
      </c>
      <c r="C343" s="5"/>
      <c r="D343" s="5"/>
      <c r="E343" s="14"/>
      <c r="F343" s="14"/>
      <c r="G343" s="5"/>
      <c r="H343" s="5"/>
      <c r="I343" s="5"/>
      <c r="J343" s="5"/>
      <c r="K343" s="5"/>
      <c r="L343" s="5"/>
      <c r="M343" s="5"/>
      <c r="N343" s="5"/>
      <c r="O343" s="5"/>
    </row>
    <row r="344" spans="1:15" x14ac:dyDescent="0.2">
      <c r="A344" s="9" t="s">
        <v>128</v>
      </c>
      <c r="B344" s="9" t="s">
        <v>520</v>
      </c>
      <c r="C344" s="10"/>
      <c r="D344" s="6" t="s">
        <v>379</v>
      </c>
      <c r="E344" s="7" t="s">
        <v>384</v>
      </c>
      <c r="F344" s="7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1:15" s="13" customFormat="1" x14ac:dyDescent="0.2">
      <c r="A345" s="9" t="s">
        <v>128</v>
      </c>
      <c r="B345" s="9" t="s">
        <v>520</v>
      </c>
      <c r="C345" s="11" t="s">
        <v>201</v>
      </c>
      <c r="D345" s="12" t="s">
        <v>202</v>
      </c>
      <c r="E345" s="11"/>
      <c r="F345" s="12"/>
      <c r="G345" s="13">
        <v>522436.68999999994</v>
      </c>
      <c r="H345" s="13">
        <v>149082.28</v>
      </c>
      <c r="I345" s="13">
        <v>232838.81</v>
      </c>
      <c r="J345" s="13">
        <v>1125926.3399999999</v>
      </c>
      <c r="K345" s="13">
        <v>1166665.97</v>
      </c>
      <c r="L345" s="13">
        <v>1009168.4099999999</v>
      </c>
      <c r="M345" s="13">
        <v>527509.09000000008</v>
      </c>
      <c r="N345" s="13">
        <v>1735965.87</v>
      </c>
      <c r="O345" s="13">
        <v>6469593.46</v>
      </c>
    </row>
    <row r="346" spans="1:15" x14ac:dyDescent="0.2">
      <c r="A346" s="9" t="s">
        <v>128</v>
      </c>
      <c r="B346" s="9" t="s">
        <v>520</v>
      </c>
      <c r="C346" s="5" t="s">
        <v>201</v>
      </c>
      <c r="D346" s="5" t="s">
        <v>685</v>
      </c>
      <c r="E346" s="14"/>
      <c r="F346" s="14">
        <v>994.8</v>
      </c>
      <c r="G346" s="5">
        <v>525.16756131885802</v>
      </c>
      <c r="H346" s="5">
        <v>149.86156011258544</v>
      </c>
      <c r="I346" s="5">
        <v>234.05590068355448</v>
      </c>
      <c r="J346" s="5">
        <v>1131.8117611580217</v>
      </c>
      <c r="K346" s="5">
        <v>1172.7643445918777</v>
      </c>
      <c r="L346" s="5">
        <v>1014.4435162846803</v>
      </c>
      <c r="M346" s="5">
        <v>530.26647567350233</v>
      </c>
      <c r="N346" s="5">
        <v>1745.0400784077203</v>
      </c>
      <c r="O346" s="5">
        <v>6503.4111982308004</v>
      </c>
    </row>
    <row r="347" spans="1:15" x14ac:dyDescent="0.2">
      <c r="A347" s="9" t="str">
        <f>A346</f>
        <v>1050</v>
      </c>
      <c r="B347" s="9" t="str">
        <f>B346</f>
        <v>EL PAELLICOTT 22</v>
      </c>
      <c r="C347" s="5" t="str">
        <f>C346</f>
        <v xml:space="preserve">$ </v>
      </c>
      <c r="D347" s="5" t="s">
        <v>686</v>
      </c>
      <c r="E347" s="14"/>
      <c r="F347" s="14">
        <v>982</v>
      </c>
      <c r="G347" s="5">
        <v>532.01292260692458</v>
      </c>
      <c r="H347" s="5">
        <v>151.81494908350305</v>
      </c>
      <c r="I347" s="5">
        <v>237.10673116089612</v>
      </c>
      <c r="J347" s="5">
        <v>1146.5645010183298</v>
      </c>
      <c r="K347" s="5">
        <v>1188.0508859470467</v>
      </c>
      <c r="L347" s="5">
        <v>1027.6664052953156</v>
      </c>
      <c r="M347" s="5">
        <v>537.17829938900218</v>
      </c>
      <c r="N347" s="5">
        <v>1767.786018329939</v>
      </c>
      <c r="O347" s="5"/>
    </row>
    <row r="348" spans="1:15" x14ac:dyDescent="0.2">
      <c r="A348" s="9" t="s">
        <v>128</v>
      </c>
      <c r="B348" s="9" t="s">
        <v>520</v>
      </c>
      <c r="C348" s="5" t="s">
        <v>200</v>
      </c>
      <c r="D348" s="8" t="s">
        <v>199</v>
      </c>
      <c r="E348" s="14"/>
      <c r="F348" s="14"/>
      <c r="G348" s="14">
        <v>2.8120925367811465</v>
      </c>
      <c r="H348" s="14">
        <v>0.80245735986558919</v>
      </c>
      <c r="I348" s="14">
        <v>1.2532892356277725</v>
      </c>
      <c r="J348" s="14">
        <v>6.0604645850568266</v>
      </c>
      <c r="K348" s="14">
        <v>6.2797516521160439</v>
      </c>
      <c r="L348" s="14">
        <v>5.4319978065022507</v>
      </c>
      <c r="M348" s="14">
        <v>2.839395477896498</v>
      </c>
      <c r="N348" s="14">
        <v>9.3440923284576183</v>
      </c>
      <c r="O348" s="14">
        <v>34.823540982303747</v>
      </c>
    </row>
    <row r="349" spans="1:15" x14ac:dyDescent="0.2">
      <c r="A349" s="9" t="s">
        <v>128</v>
      </c>
      <c r="B349" s="9" t="s">
        <v>520</v>
      </c>
      <c r="C349" s="5"/>
      <c r="D349" s="5"/>
      <c r="E349" s="14"/>
      <c r="F349" s="14"/>
      <c r="G349" s="5"/>
      <c r="H349" s="5"/>
      <c r="I349" s="5"/>
      <c r="J349" s="5"/>
      <c r="K349" s="5"/>
      <c r="L349" s="5"/>
      <c r="M349" s="5"/>
      <c r="N349" s="5"/>
      <c r="O349" s="5"/>
    </row>
    <row r="350" spans="1:15" x14ac:dyDescent="0.2">
      <c r="A350" s="9" t="s">
        <v>183</v>
      </c>
      <c r="B350" s="9" t="s">
        <v>521</v>
      </c>
      <c r="C350" s="10"/>
      <c r="D350" s="6" t="s">
        <v>379</v>
      </c>
      <c r="E350" s="7" t="s">
        <v>383</v>
      </c>
      <c r="F350" s="7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1:15" s="13" customFormat="1" x14ac:dyDescent="0.2">
      <c r="A351" s="9" t="s">
        <v>183</v>
      </c>
      <c r="B351" s="9" t="s">
        <v>521</v>
      </c>
      <c r="C351" s="11" t="s">
        <v>201</v>
      </c>
      <c r="D351" s="12" t="s">
        <v>202</v>
      </c>
      <c r="E351" s="11"/>
      <c r="F351" s="12"/>
      <c r="G351" s="13">
        <v>414443.44000000006</v>
      </c>
      <c r="H351" s="13">
        <v>34758.730000000003</v>
      </c>
      <c r="I351" s="13">
        <v>403503.44000000006</v>
      </c>
      <c r="J351" s="13">
        <v>567085.43999999994</v>
      </c>
      <c r="K351" s="13">
        <v>1009812.17</v>
      </c>
      <c r="L351" s="13">
        <v>619243.93000000005</v>
      </c>
      <c r="M351" s="13">
        <v>225089.85</v>
      </c>
      <c r="N351" s="13">
        <v>733036.09</v>
      </c>
      <c r="O351" s="13">
        <v>4006973.0900000003</v>
      </c>
    </row>
    <row r="352" spans="1:15" x14ac:dyDescent="0.2">
      <c r="A352" s="9" t="s">
        <v>183</v>
      </c>
      <c r="B352" s="9" t="s">
        <v>521</v>
      </c>
      <c r="C352" s="5" t="s">
        <v>201</v>
      </c>
      <c r="D352" s="5" t="s">
        <v>685</v>
      </c>
      <c r="E352" s="14"/>
      <c r="F352" s="14">
        <v>590.5</v>
      </c>
      <c r="G352" s="5">
        <v>701.8517188823032</v>
      </c>
      <c r="H352" s="5">
        <v>58.863217612193061</v>
      </c>
      <c r="I352" s="5">
        <v>683.32504657070285</v>
      </c>
      <c r="J352" s="5">
        <v>960.34790855207439</v>
      </c>
      <c r="K352" s="5">
        <v>1710.096816257409</v>
      </c>
      <c r="L352" s="5">
        <v>1048.6772734970366</v>
      </c>
      <c r="M352" s="5">
        <v>381.18518204911095</v>
      </c>
      <c r="N352" s="5">
        <v>1241.3820321761218</v>
      </c>
      <c r="O352" s="5">
        <v>6785.7291955969522</v>
      </c>
    </row>
    <row r="353" spans="1:15" x14ac:dyDescent="0.2">
      <c r="A353" s="9" t="str">
        <f>A352</f>
        <v>1060</v>
      </c>
      <c r="B353" s="9" t="str">
        <f>B352</f>
        <v>EL PAPEYTON 23 JT</v>
      </c>
      <c r="C353" s="5" t="str">
        <f>C352</f>
        <v xml:space="preserve">$ </v>
      </c>
      <c r="D353" s="5" t="s">
        <v>686</v>
      </c>
      <c r="E353" s="14"/>
      <c r="F353" s="14">
        <v>620</v>
      </c>
      <c r="G353" s="5">
        <v>668.45716129032269</v>
      </c>
      <c r="H353" s="5">
        <v>56.062467741935492</v>
      </c>
      <c r="I353" s="5">
        <v>650.81200000000013</v>
      </c>
      <c r="J353" s="5">
        <v>914.6539354838709</v>
      </c>
      <c r="K353" s="5">
        <v>1628.729306451613</v>
      </c>
      <c r="L353" s="5">
        <v>998.78053225806457</v>
      </c>
      <c r="M353" s="5">
        <v>363.04814516129034</v>
      </c>
      <c r="N353" s="5">
        <v>1182.3162741935482</v>
      </c>
      <c r="O353" s="5"/>
    </row>
    <row r="354" spans="1:15" x14ac:dyDescent="0.2">
      <c r="A354" s="9" t="s">
        <v>183</v>
      </c>
      <c r="B354" s="9" t="s">
        <v>521</v>
      </c>
      <c r="C354" s="5" t="s">
        <v>200</v>
      </c>
      <c r="D354" s="8" t="s">
        <v>199</v>
      </c>
      <c r="E354" s="14"/>
      <c r="F354" s="14"/>
      <c r="G354" s="14">
        <v>4.1872774335129135</v>
      </c>
      <c r="H354" s="14">
        <v>0.35118047892510568</v>
      </c>
      <c r="I354" s="14">
        <v>4.0767465125200966</v>
      </c>
      <c r="J354" s="14">
        <v>5.7294767792337131</v>
      </c>
      <c r="K354" s="14">
        <v>10.202510893953841</v>
      </c>
      <c r="L354" s="14">
        <v>6.2564535559516878</v>
      </c>
      <c r="M354" s="14">
        <v>2.2741671322335479</v>
      </c>
      <c r="N354" s="14">
        <v>7.4061384048147563</v>
      </c>
      <c r="O354" s="14">
        <v>40.483951191145664</v>
      </c>
    </row>
    <row r="355" spans="1:15" x14ac:dyDescent="0.2">
      <c r="A355" s="9" t="s">
        <v>183</v>
      </c>
      <c r="B355" s="9" t="s">
        <v>521</v>
      </c>
      <c r="C355" s="5"/>
      <c r="D355" s="5"/>
      <c r="E355" s="14"/>
      <c r="F355" s="14"/>
      <c r="G355" s="5"/>
      <c r="H355" s="5"/>
      <c r="I355" s="5"/>
      <c r="J355" s="5"/>
      <c r="K355" s="5"/>
      <c r="L355" s="5"/>
      <c r="M355" s="5"/>
      <c r="N355" s="5"/>
      <c r="O355" s="5"/>
    </row>
    <row r="356" spans="1:15" x14ac:dyDescent="0.2">
      <c r="A356" s="9" t="s">
        <v>127</v>
      </c>
      <c r="B356" s="9" t="s">
        <v>522</v>
      </c>
      <c r="C356" s="10"/>
      <c r="D356" s="6" t="s">
        <v>379</v>
      </c>
      <c r="E356" s="7" t="s">
        <v>382</v>
      </c>
      <c r="F356" s="7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s="13" customFormat="1" x14ac:dyDescent="0.2">
      <c r="A357" s="9" t="s">
        <v>127</v>
      </c>
      <c r="B357" s="9" t="s">
        <v>522</v>
      </c>
      <c r="C357" s="11" t="s">
        <v>201</v>
      </c>
      <c r="D357" s="12" t="s">
        <v>202</v>
      </c>
      <c r="E357" s="11"/>
      <c r="F357" s="12"/>
      <c r="G357" s="13">
        <v>384610.79000000004</v>
      </c>
      <c r="H357" s="13">
        <v>6261.91</v>
      </c>
      <c r="I357" s="13">
        <v>472657.46</v>
      </c>
      <c r="J357" s="13">
        <v>484047.42</v>
      </c>
      <c r="K357" s="13">
        <v>665699.77</v>
      </c>
      <c r="L357" s="13">
        <v>422671.62</v>
      </c>
      <c r="M357" s="13">
        <v>275778.80000000005</v>
      </c>
      <c r="N357" s="13">
        <v>468803.36</v>
      </c>
      <c r="O357" s="13">
        <v>3180531.1300000004</v>
      </c>
    </row>
    <row r="358" spans="1:15" x14ac:dyDescent="0.2">
      <c r="A358" s="9" t="s">
        <v>127</v>
      </c>
      <c r="B358" s="9" t="s">
        <v>522</v>
      </c>
      <c r="C358" s="5" t="s">
        <v>201</v>
      </c>
      <c r="D358" s="5" t="s">
        <v>685</v>
      </c>
      <c r="E358" s="14"/>
      <c r="F358" s="14">
        <v>279.5</v>
      </c>
      <c r="G358" s="5">
        <v>1376.0672271914134</v>
      </c>
      <c r="H358" s="5">
        <v>22.403971377459747</v>
      </c>
      <c r="I358" s="5">
        <v>1691.0821466905188</v>
      </c>
      <c r="J358" s="5">
        <v>1731.8333452593918</v>
      </c>
      <c r="K358" s="5">
        <v>2381.7523076923076</v>
      </c>
      <c r="L358" s="5">
        <v>1512.2419320214669</v>
      </c>
      <c r="M358" s="5">
        <v>986.68622540250465</v>
      </c>
      <c r="N358" s="5">
        <v>1677.2928801431126</v>
      </c>
      <c r="O358" s="5">
        <v>11379.360035778176</v>
      </c>
    </row>
    <row r="359" spans="1:15" x14ac:dyDescent="0.2">
      <c r="A359" s="9" t="str">
        <f>A358</f>
        <v>1070</v>
      </c>
      <c r="B359" s="9" t="str">
        <f>B358</f>
        <v>EL PAHANOVER 28</v>
      </c>
      <c r="C359" s="5" t="str">
        <f>C358</f>
        <v xml:space="preserve">$ </v>
      </c>
      <c r="D359" s="5" t="s">
        <v>686</v>
      </c>
      <c r="E359" s="14"/>
      <c r="F359" s="14">
        <v>289</v>
      </c>
      <c r="G359" s="5">
        <v>1330.8331833910036</v>
      </c>
      <c r="H359" s="5">
        <v>21.667508650519032</v>
      </c>
      <c r="I359" s="5">
        <v>1635.4929411764706</v>
      </c>
      <c r="J359" s="5">
        <v>1674.9045674740485</v>
      </c>
      <c r="K359" s="5">
        <v>2303.4594117647061</v>
      </c>
      <c r="L359" s="5">
        <v>1462.5315570934256</v>
      </c>
      <c r="M359" s="5">
        <v>954.25190311418703</v>
      </c>
      <c r="N359" s="5">
        <v>1622.156955017301</v>
      </c>
      <c r="O359" s="5"/>
    </row>
    <row r="360" spans="1:15" x14ac:dyDescent="0.2">
      <c r="A360" s="9" t="s">
        <v>127</v>
      </c>
      <c r="B360" s="9" t="s">
        <v>522</v>
      </c>
      <c r="C360" s="5" t="s">
        <v>200</v>
      </c>
      <c r="D360" s="8" t="s">
        <v>199</v>
      </c>
      <c r="E360" s="14"/>
      <c r="F360" s="14"/>
      <c r="G360" s="14">
        <v>6.1385867585332701</v>
      </c>
      <c r="H360" s="14">
        <v>9.9943316226586018E-2</v>
      </c>
      <c r="I360" s="14">
        <v>7.5438570646392131</v>
      </c>
      <c r="J360" s="14">
        <v>7.7256467061524505</v>
      </c>
      <c r="K360" s="14">
        <v>10.624911987728279</v>
      </c>
      <c r="L360" s="14">
        <v>6.746057253723448</v>
      </c>
      <c r="M360" s="14">
        <v>4.4015720150861997</v>
      </c>
      <c r="N360" s="14">
        <v>7.4823436390120666</v>
      </c>
      <c r="O360" s="14">
        <v>50.762918741101515</v>
      </c>
    </row>
    <row r="361" spans="1:15" x14ac:dyDescent="0.2">
      <c r="A361" s="9" t="s">
        <v>127</v>
      </c>
      <c r="B361" s="9" t="s">
        <v>522</v>
      </c>
      <c r="C361" s="5"/>
      <c r="D361" s="5"/>
      <c r="E361" s="14"/>
      <c r="F361" s="14"/>
      <c r="G361" s="5"/>
      <c r="H361" s="5"/>
      <c r="I361" s="5"/>
      <c r="J361" s="5"/>
      <c r="K361" s="5"/>
      <c r="L361" s="5"/>
      <c r="M361" s="5"/>
      <c r="N361" s="5"/>
      <c r="O361" s="5"/>
    </row>
    <row r="362" spans="1:15" x14ac:dyDescent="0.2">
      <c r="A362" s="9" t="s">
        <v>55</v>
      </c>
      <c r="B362" s="9" t="s">
        <v>523</v>
      </c>
      <c r="C362" s="10"/>
      <c r="D362" s="6" t="s">
        <v>379</v>
      </c>
      <c r="E362" s="7" t="s">
        <v>381</v>
      </c>
      <c r="F362" s="7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1:15" s="13" customFormat="1" x14ac:dyDescent="0.2">
      <c r="A363" s="9" t="s">
        <v>55</v>
      </c>
      <c r="B363" s="9" t="s">
        <v>523</v>
      </c>
      <c r="C363" s="11" t="s">
        <v>201</v>
      </c>
      <c r="D363" s="12" t="s">
        <v>202</v>
      </c>
      <c r="E363" s="11"/>
      <c r="F363" s="12"/>
      <c r="G363" s="13">
        <v>4858464.5299999993</v>
      </c>
      <c r="H363" s="13">
        <v>4656026.6800000006</v>
      </c>
      <c r="I363" s="13">
        <v>2500335.7199999997</v>
      </c>
      <c r="J363" s="13">
        <v>5176385.3299999991</v>
      </c>
      <c r="K363" s="13">
        <v>12221831.120000001</v>
      </c>
      <c r="L363" s="13">
        <v>2743656.23</v>
      </c>
      <c r="M363" s="13">
        <v>1977980.34</v>
      </c>
      <c r="N363" s="13">
        <v>5311894.2700000005</v>
      </c>
      <c r="O363" s="13">
        <v>39446574.220000006</v>
      </c>
    </row>
    <row r="364" spans="1:15" x14ac:dyDescent="0.2">
      <c r="A364" s="9" t="s">
        <v>55</v>
      </c>
      <c r="B364" s="9" t="s">
        <v>523</v>
      </c>
      <c r="C364" s="5" t="s">
        <v>201</v>
      </c>
      <c r="D364" s="5" t="s">
        <v>685</v>
      </c>
      <c r="E364" s="14"/>
      <c r="F364" s="14">
        <v>6393.1</v>
      </c>
      <c r="G364" s="5">
        <v>759.95440865933574</v>
      </c>
      <c r="H364" s="5">
        <v>728.28935571162663</v>
      </c>
      <c r="I364" s="5">
        <v>391.09910997794492</v>
      </c>
      <c r="J364" s="5">
        <v>809.68314745585064</v>
      </c>
      <c r="K364" s="5">
        <v>1911.7221879839203</v>
      </c>
      <c r="L364" s="5">
        <v>429.15897295521734</v>
      </c>
      <c r="M364" s="5">
        <v>309.39299244497971</v>
      </c>
      <c r="N364" s="5">
        <v>830.8792714019803</v>
      </c>
      <c r="O364" s="5">
        <v>6170.1794465908561</v>
      </c>
    </row>
    <row r="365" spans="1:15" x14ac:dyDescent="0.2">
      <c r="A365" s="9" t="str">
        <f>A364</f>
        <v>1080</v>
      </c>
      <c r="B365" s="9" t="str">
        <f>B364</f>
        <v>EL PALEWIS-PALMER</v>
      </c>
      <c r="C365" s="5" t="str">
        <f>C364</f>
        <v xml:space="preserve">$ </v>
      </c>
      <c r="D365" s="5" t="s">
        <v>686</v>
      </c>
      <c r="E365" s="14"/>
      <c r="F365" s="14">
        <v>6648</v>
      </c>
      <c r="G365" s="5">
        <v>730.81596419975926</v>
      </c>
      <c r="H365" s="5">
        <v>700.36502406738873</v>
      </c>
      <c r="I365" s="5">
        <v>376.10344765342955</v>
      </c>
      <c r="J365" s="5">
        <v>778.637985860409</v>
      </c>
      <c r="K365" s="5">
        <v>1838.4222503008425</v>
      </c>
      <c r="L365" s="5">
        <v>412.70400571600481</v>
      </c>
      <c r="M365" s="5">
        <v>297.53013537906139</v>
      </c>
      <c r="N365" s="5">
        <v>799.02140042117935</v>
      </c>
      <c r="O365" s="5"/>
    </row>
    <row r="366" spans="1:15" x14ac:dyDescent="0.2">
      <c r="A366" s="9" t="s">
        <v>55</v>
      </c>
      <c r="B366" s="9" t="s">
        <v>523</v>
      </c>
      <c r="C366" s="5" t="s">
        <v>200</v>
      </c>
      <c r="D366" s="8" t="s">
        <v>199</v>
      </c>
      <c r="E366" s="14"/>
      <c r="F366" s="14"/>
      <c r="G366" s="14">
        <v>4.8658042521886458</v>
      </c>
      <c r="H366" s="14">
        <v>4.6630605776693379</v>
      </c>
      <c r="I366" s="14">
        <v>2.5041129976666023</v>
      </c>
      <c r="J366" s="14">
        <v>5.1842053377470938</v>
      </c>
      <c r="K366" s="14">
        <v>12.240294740451162</v>
      </c>
      <c r="L366" s="14">
        <v>2.7478010939554744</v>
      </c>
      <c r="M366" s="14">
        <v>1.9809684911124679</v>
      </c>
      <c r="N366" s="14">
        <v>5.3199189922134735</v>
      </c>
      <c r="O366" s="14">
        <v>39.506166483004264</v>
      </c>
    </row>
    <row r="367" spans="1:15" x14ac:dyDescent="0.2">
      <c r="A367" s="9" t="s">
        <v>55</v>
      </c>
      <c r="B367" s="9" t="s">
        <v>523</v>
      </c>
      <c r="C367" s="5"/>
      <c r="D367" s="5"/>
      <c r="E367" s="14"/>
      <c r="F367" s="14"/>
      <c r="G367" s="5"/>
      <c r="H367" s="5"/>
      <c r="I367" s="5"/>
      <c r="J367" s="5"/>
      <c r="K367" s="5"/>
      <c r="L367" s="5"/>
      <c r="M367" s="5"/>
      <c r="N367" s="5"/>
      <c r="O367" s="5"/>
    </row>
    <row r="368" spans="1:15" x14ac:dyDescent="0.2">
      <c r="A368" s="9" t="s">
        <v>4</v>
      </c>
      <c r="B368" s="9" t="s">
        <v>696</v>
      </c>
      <c r="C368" s="10"/>
      <c r="D368" s="6" t="s">
        <v>379</v>
      </c>
      <c r="E368" s="7" t="s">
        <v>697</v>
      </c>
      <c r="F368" s="7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 s="13" customFormat="1" x14ac:dyDescent="0.2">
      <c r="A369" s="9" t="s">
        <v>4</v>
      </c>
      <c r="B369" s="9" t="s">
        <v>696</v>
      </c>
      <c r="C369" s="11" t="s">
        <v>201</v>
      </c>
      <c r="D369" s="12" t="s">
        <v>202</v>
      </c>
      <c r="E369" s="11"/>
      <c r="F369" s="12"/>
      <c r="G369" s="13">
        <v>23453201.490000013</v>
      </c>
      <c r="H369" s="13">
        <v>10549496.09999999</v>
      </c>
      <c r="I369" s="13">
        <v>5616432.2699999977</v>
      </c>
      <c r="J369" s="13">
        <v>28099052.650000006</v>
      </c>
      <c r="K369" s="13">
        <v>31295569.719999991</v>
      </c>
      <c r="L369" s="13">
        <v>5377729.0999999996</v>
      </c>
      <c r="M369" s="13">
        <v>5993227.21</v>
      </c>
      <c r="N369" s="13">
        <v>39869466.079999998</v>
      </c>
      <c r="O369" s="13">
        <v>150254174.61999997</v>
      </c>
    </row>
    <row r="370" spans="1:15" x14ac:dyDescent="0.2">
      <c r="A370" s="9" t="s">
        <v>4</v>
      </c>
      <c r="B370" s="9" t="s">
        <v>696</v>
      </c>
      <c r="C370" s="5" t="s">
        <v>201</v>
      </c>
      <c r="D370" s="5" t="s">
        <v>685</v>
      </c>
      <c r="E370" s="14"/>
      <c r="F370" s="14">
        <v>28969.599999999999</v>
      </c>
      <c r="G370" s="5">
        <v>809.57974877112611</v>
      </c>
      <c r="H370" s="5">
        <v>364.15746506682837</v>
      </c>
      <c r="I370" s="5">
        <v>193.87331098807019</v>
      </c>
      <c r="J370" s="5">
        <v>969.94962477907904</v>
      </c>
      <c r="K370" s="5">
        <v>1080.2900185021538</v>
      </c>
      <c r="L370" s="5">
        <v>185.63352963106152</v>
      </c>
      <c r="M370" s="5">
        <v>206.87987442008176</v>
      </c>
      <c r="N370" s="5">
        <v>1376.2518667844913</v>
      </c>
      <c r="O370" s="5">
        <v>5186.6154389428912</v>
      </c>
    </row>
    <row r="371" spans="1:15" x14ac:dyDescent="0.2">
      <c r="A371" s="9" t="str">
        <f>A370</f>
        <v>1110</v>
      </c>
      <c r="B371" s="9" t="str">
        <f>B370</f>
        <v>EL PADISTRICT 49</v>
      </c>
      <c r="C371" s="5" t="str">
        <f>C370</f>
        <v xml:space="preserve">$ </v>
      </c>
      <c r="D371" s="5" t="s">
        <v>686</v>
      </c>
      <c r="E371" s="14"/>
      <c r="F371" s="14">
        <v>25616</v>
      </c>
      <c r="G371" s="5">
        <v>915.5684529200505</v>
      </c>
      <c r="H371" s="5">
        <v>411.83229622111145</v>
      </c>
      <c r="I371" s="5">
        <v>219.2548512648344</v>
      </c>
      <c r="J371" s="5">
        <v>1096.9336606027484</v>
      </c>
      <c r="K371" s="5">
        <v>1221.719617426608</v>
      </c>
      <c r="L371" s="5">
        <v>209.93633276077449</v>
      </c>
      <c r="M371" s="5">
        <v>233.96421025921299</v>
      </c>
      <c r="N371" s="5">
        <v>1556.4282510930668</v>
      </c>
      <c r="O371" s="5"/>
    </row>
    <row r="372" spans="1:15" x14ac:dyDescent="0.2">
      <c r="A372" s="9" t="s">
        <v>4</v>
      </c>
      <c r="B372" s="9" t="s">
        <v>696</v>
      </c>
      <c r="C372" s="5" t="s">
        <v>200</v>
      </c>
      <c r="D372" s="8" t="s">
        <v>199</v>
      </c>
      <c r="E372" s="14"/>
      <c r="F372" s="14"/>
      <c r="G372" s="14">
        <v>6.5163012234015358</v>
      </c>
      <c r="H372" s="14">
        <v>2.9311006589872446</v>
      </c>
      <c r="I372" s="14">
        <v>1.5604848015209212</v>
      </c>
      <c r="J372" s="14">
        <v>7.8071171322896049</v>
      </c>
      <c r="K372" s="14">
        <v>8.6952461198287292</v>
      </c>
      <c r="L372" s="14">
        <v>1.4941628642210594</v>
      </c>
      <c r="M372" s="14">
        <v>1.6651745313874566</v>
      </c>
      <c r="N372" s="14">
        <v>11.077440779428098</v>
      </c>
      <c r="O372" s="14">
        <v>41.747028111064644</v>
      </c>
    </row>
    <row r="373" spans="1:15" x14ac:dyDescent="0.2">
      <c r="A373" s="9" t="s">
        <v>4</v>
      </c>
      <c r="B373" s="9" t="s">
        <v>696</v>
      </c>
      <c r="C373" s="5"/>
      <c r="D373" s="5"/>
      <c r="E373" s="14"/>
      <c r="F373" s="14"/>
      <c r="G373" s="5"/>
      <c r="H373" s="5"/>
      <c r="I373" s="5"/>
      <c r="J373" s="5"/>
      <c r="K373" s="5"/>
      <c r="L373" s="5"/>
      <c r="M373" s="5"/>
      <c r="N373" s="5"/>
      <c r="O373" s="5"/>
    </row>
    <row r="374" spans="1:15" x14ac:dyDescent="0.2">
      <c r="A374" s="9" t="s">
        <v>20</v>
      </c>
      <c r="B374" s="9" t="s">
        <v>524</v>
      </c>
      <c r="C374" s="10"/>
      <c r="D374" s="6" t="s">
        <v>379</v>
      </c>
      <c r="E374" s="7" t="s">
        <v>380</v>
      </c>
      <c r="F374" s="7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1:15" s="13" customFormat="1" x14ac:dyDescent="0.2">
      <c r="A375" s="9" t="s">
        <v>20</v>
      </c>
      <c r="B375" s="9" t="s">
        <v>524</v>
      </c>
      <c r="C375" s="11" t="s">
        <v>201</v>
      </c>
      <c r="D375" s="12" t="s">
        <v>202</v>
      </c>
      <c r="E375" s="11"/>
      <c r="F375" s="12"/>
      <c r="G375" s="13">
        <v>6988.35</v>
      </c>
      <c r="H375" s="13">
        <v>20348.580000000002</v>
      </c>
      <c r="I375" s="13">
        <v>201259.8</v>
      </c>
      <c r="J375" s="13">
        <v>0</v>
      </c>
      <c r="K375" s="13">
        <v>415298.04000000004</v>
      </c>
      <c r="L375" s="13">
        <v>114192.38</v>
      </c>
      <c r="M375" s="13">
        <v>77927.37</v>
      </c>
      <c r="N375" s="13">
        <v>485387.20000000007</v>
      </c>
      <c r="O375" s="13">
        <v>1321401.7200000002</v>
      </c>
    </row>
    <row r="376" spans="1:15" x14ac:dyDescent="0.2">
      <c r="A376" s="9" t="s">
        <v>20</v>
      </c>
      <c r="B376" s="9" t="s">
        <v>524</v>
      </c>
      <c r="C376" s="5" t="s">
        <v>201</v>
      </c>
      <c r="D376" s="5" t="s">
        <v>685</v>
      </c>
      <c r="E376" s="14"/>
      <c r="F376" s="14">
        <v>149</v>
      </c>
      <c r="G376" s="5">
        <v>46.901677852348996</v>
      </c>
      <c r="H376" s="5">
        <v>136.56765100671143</v>
      </c>
      <c r="I376" s="5">
        <v>1350.7369127516777</v>
      </c>
      <c r="J376" s="5">
        <v>0</v>
      </c>
      <c r="K376" s="5">
        <v>2787.2351677852353</v>
      </c>
      <c r="L376" s="5">
        <v>766.39181208053697</v>
      </c>
      <c r="M376" s="5">
        <v>523.0024832214765</v>
      </c>
      <c r="N376" s="5">
        <v>3257.6322147651013</v>
      </c>
      <c r="O376" s="5">
        <v>8868.467919463088</v>
      </c>
    </row>
    <row r="377" spans="1:15" x14ac:dyDescent="0.2">
      <c r="A377" s="9" t="str">
        <f>A376</f>
        <v>1120</v>
      </c>
      <c r="B377" s="9" t="str">
        <f>B376</f>
        <v>EL PAEDISON 54 JT</v>
      </c>
      <c r="C377" s="5" t="str">
        <f>C376</f>
        <v xml:space="preserve">$ </v>
      </c>
      <c r="D377" s="5" t="s">
        <v>686</v>
      </c>
      <c r="E377" s="14"/>
      <c r="F377" s="14">
        <v>94</v>
      </c>
      <c r="G377" s="5">
        <v>74.344148936170214</v>
      </c>
      <c r="H377" s="5">
        <v>216.47425531914897</v>
      </c>
      <c r="I377" s="5">
        <v>2141.0617021276594</v>
      </c>
      <c r="J377" s="5">
        <v>0</v>
      </c>
      <c r="K377" s="5">
        <v>4418.0642553191492</v>
      </c>
      <c r="L377" s="5">
        <v>1214.8125531914893</v>
      </c>
      <c r="M377" s="5">
        <v>829.01457446808502</v>
      </c>
      <c r="N377" s="5">
        <v>5163.6936170212775</v>
      </c>
      <c r="O377" s="5"/>
    </row>
    <row r="378" spans="1:15" x14ac:dyDescent="0.2">
      <c r="A378" s="9" t="s">
        <v>20</v>
      </c>
      <c r="B378" s="9" t="s">
        <v>524</v>
      </c>
      <c r="C378" s="5" t="s">
        <v>200</v>
      </c>
      <c r="D378" s="8" t="s">
        <v>199</v>
      </c>
      <c r="E378" s="14"/>
      <c r="F378" s="14"/>
      <c r="G378" s="14">
        <v>0.2581253069632311</v>
      </c>
      <c r="H378" s="14">
        <v>0.75160566639705584</v>
      </c>
      <c r="I378" s="14">
        <v>7.4338359776425751</v>
      </c>
      <c r="J378" s="14">
        <v>0</v>
      </c>
      <c r="K378" s="14">
        <v>15.33966301862789</v>
      </c>
      <c r="L378" s="14">
        <v>4.2178687587716599</v>
      </c>
      <c r="M378" s="14">
        <v>2.8783656087756455</v>
      </c>
      <c r="N378" s="14">
        <v>17.928512452298932</v>
      </c>
      <c r="O378" s="14">
        <v>48.807976789476996</v>
      </c>
    </row>
    <row r="379" spans="1:15" x14ac:dyDescent="0.2">
      <c r="A379" s="9" t="s">
        <v>20</v>
      </c>
      <c r="B379" s="9" t="s">
        <v>524</v>
      </c>
      <c r="C379" s="5"/>
      <c r="D379" s="5"/>
      <c r="E379" s="14"/>
      <c r="F379" s="14"/>
      <c r="G379" s="5"/>
      <c r="H379" s="5"/>
      <c r="I379" s="5"/>
      <c r="J379" s="5"/>
      <c r="K379" s="5"/>
      <c r="L379" s="5"/>
      <c r="M379" s="5"/>
      <c r="N379" s="5"/>
      <c r="O379" s="5"/>
    </row>
    <row r="380" spans="1:15" x14ac:dyDescent="0.2">
      <c r="A380" s="9" t="s">
        <v>83</v>
      </c>
      <c r="B380" s="9" t="s">
        <v>525</v>
      </c>
      <c r="C380" s="10"/>
      <c r="D380" s="6" t="s">
        <v>379</v>
      </c>
      <c r="E380" s="7" t="s">
        <v>378</v>
      </c>
      <c r="F380" s="7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s="13" customFormat="1" x14ac:dyDescent="0.2">
      <c r="A381" s="9" t="s">
        <v>83</v>
      </c>
      <c r="B381" s="9" t="s">
        <v>525</v>
      </c>
      <c r="C381" s="11" t="s">
        <v>201</v>
      </c>
      <c r="D381" s="12" t="s">
        <v>202</v>
      </c>
      <c r="E381" s="11"/>
      <c r="F381" s="12"/>
      <c r="G381" s="13">
        <v>107974.64000000001</v>
      </c>
      <c r="H381" s="13">
        <v>111263.2</v>
      </c>
      <c r="I381" s="13">
        <v>373973.06999999995</v>
      </c>
      <c r="J381" s="13">
        <v>299673.62</v>
      </c>
      <c r="K381" s="13">
        <v>652684.66000000015</v>
      </c>
      <c r="L381" s="13">
        <v>383434.58999999997</v>
      </c>
      <c r="M381" s="13">
        <v>260177.07999999996</v>
      </c>
      <c r="N381" s="13">
        <v>807536.39</v>
      </c>
      <c r="O381" s="13">
        <v>2996717.25</v>
      </c>
    </row>
    <row r="382" spans="1:15" x14ac:dyDescent="0.2">
      <c r="A382" s="9" t="s">
        <v>83</v>
      </c>
      <c r="B382" s="9" t="s">
        <v>525</v>
      </c>
      <c r="C382" s="5" t="s">
        <v>201</v>
      </c>
      <c r="D382" s="5" t="s">
        <v>685</v>
      </c>
      <c r="E382" s="14"/>
      <c r="F382" s="14">
        <v>318</v>
      </c>
      <c r="G382" s="5">
        <v>339.54289308176106</v>
      </c>
      <c r="H382" s="5">
        <v>349.88427672955976</v>
      </c>
      <c r="I382" s="5">
        <v>1176.0159433962262</v>
      </c>
      <c r="J382" s="5">
        <v>942.36987421383651</v>
      </c>
      <c r="K382" s="5">
        <v>2052.4674842767299</v>
      </c>
      <c r="L382" s="5">
        <v>1205.7691509433962</v>
      </c>
      <c r="M382" s="5">
        <v>818.16691823899362</v>
      </c>
      <c r="N382" s="5">
        <v>2539.422610062893</v>
      </c>
      <c r="O382" s="5">
        <v>9423.6391509433961</v>
      </c>
    </row>
    <row r="383" spans="1:15" x14ac:dyDescent="0.2">
      <c r="A383" s="9" t="str">
        <f>A382</f>
        <v>1130</v>
      </c>
      <c r="B383" s="9" t="str">
        <f>B382</f>
        <v xml:space="preserve">EL PAMIAMI/YODER </v>
      </c>
      <c r="C383" s="5" t="str">
        <f>C382</f>
        <v xml:space="preserve">$ </v>
      </c>
      <c r="D383" s="5" t="s">
        <v>686</v>
      </c>
      <c r="E383" s="14"/>
      <c r="F383" s="14">
        <v>340</v>
      </c>
      <c r="G383" s="5">
        <v>317.57247058823532</v>
      </c>
      <c r="H383" s="5">
        <v>327.24470588235295</v>
      </c>
      <c r="I383" s="5">
        <v>1099.9207941176469</v>
      </c>
      <c r="J383" s="5">
        <v>881.39300000000003</v>
      </c>
      <c r="K383" s="5">
        <v>1919.6607647058827</v>
      </c>
      <c r="L383" s="5">
        <v>1127.7487941176469</v>
      </c>
      <c r="M383" s="5">
        <v>765.2267058823528</v>
      </c>
      <c r="N383" s="5">
        <v>2375.1070294117649</v>
      </c>
      <c r="O383" s="5"/>
    </row>
    <row r="384" spans="1:15" x14ac:dyDescent="0.2">
      <c r="A384" s="9" t="s">
        <v>83</v>
      </c>
      <c r="B384" s="9" t="s">
        <v>525</v>
      </c>
      <c r="C384" s="5" t="s">
        <v>200</v>
      </c>
      <c r="D384" s="8" t="s">
        <v>199</v>
      </c>
      <c r="E384" s="14"/>
      <c r="F384" s="14"/>
      <c r="G384" s="14">
        <v>1.6801966950390472</v>
      </c>
      <c r="H384" s="14">
        <v>1.7313700783764456</v>
      </c>
      <c r="I384" s="14">
        <v>5.8194064481030559</v>
      </c>
      <c r="J384" s="14">
        <v>4.6632304207208968</v>
      </c>
      <c r="K384" s="14">
        <v>10.156446075066187</v>
      </c>
      <c r="L384" s="14">
        <v>5.9666374519206737</v>
      </c>
      <c r="M384" s="14">
        <v>4.0486235466115907</v>
      </c>
      <c r="N384" s="14">
        <v>12.566098609838042</v>
      </c>
      <c r="O384" s="14">
        <v>46.632009325675938</v>
      </c>
    </row>
    <row r="385" spans="1:15" x14ac:dyDescent="0.2">
      <c r="A385" s="9" t="s">
        <v>83</v>
      </c>
      <c r="B385" s="9" t="s">
        <v>525</v>
      </c>
      <c r="C385" s="5"/>
      <c r="D385" s="5"/>
      <c r="E385" s="14"/>
      <c r="F385" s="14"/>
      <c r="G385" s="5"/>
      <c r="H385" s="5"/>
      <c r="I385" s="5"/>
      <c r="J385" s="5"/>
      <c r="K385" s="5"/>
      <c r="L385" s="5"/>
      <c r="M385" s="5"/>
      <c r="N385" s="5"/>
      <c r="O385" s="5"/>
    </row>
    <row r="386" spans="1:15" x14ac:dyDescent="0.2">
      <c r="A386" s="9" t="s">
        <v>21</v>
      </c>
      <c r="B386" s="9" t="s">
        <v>526</v>
      </c>
      <c r="C386" s="10"/>
      <c r="D386" s="6" t="s">
        <v>376</v>
      </c>
      <c r="E386" s="7" t="s">
        <v>377</v>
      </c>
      <c r="F386" s="7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 s="13" customFormat="1" x14ac:dyDescent="0.2">
      <c r="A387" s="9" t="s">
        <v>21</v>
      </c>
      <c r="B387" s="9" t="s">
        <v>526</v>
      </c>
      <c r="C387" s="11" t="s">
        <v>201</v>
      </c>
      <c r="D387" s="12" t="s">
        <v>202</v>
      </c>
      <c r="E387" s="11"/>
      <c r="F387" s="12"/>
      <c r="G387" s="13">
        <v>3742130.3899999987</v>
      </c>
      <c r="H387" s="13">
        <v>3203886.9799999995</v>
      </c>
      <c r="I387" s="13">
        <v>758368.07000000007</v>
      </c>
      <c r="J387" s="13">
        <v>2840137.4800000014</v>
      </c>
      <c r="K387" s="13">
        <v>5935406.3300000001</v>
      </c>
      <c r="L387" s="13">
        <v>1031148.8800000001</v>
      </c>
      <c r="M387" s="13">
        <v>2072228.0899999994</v>
      </c>
      <c r="N387" s="13">
        <v>3250988.1000000006</v>
      </c>
      <c r="O387" s="13">
        <v>22834294.32</v>
      </c>
    </row>
    <row r="388" spans="1:15" x14ac:dyDescent="0.2">
      <c r="A388" s="9" t="s">
        <v>21</v>
      </c>
      <c r="B388" s="9" t="s">
        <v>526</v>
      </c>
      <c r="C388" s="5" t="s">
        <v>201</v>
      </c>
      <c r="D388" s="5" t="s">
        <v>685</v>
      </c>
      <c r="E388" s="14"/>
      <c r="F388" s="14">
        <v>3522.6</v>
      </c>
      <c r="G388" s="5">
        <v>1062.3205558394363</v>
      </c>
      <c r="H388" s="5">
        <v>909.52335774711844</v>
      </c>
      <c r="I388" s="5">
        <v>215.28645602679842</v>
      </c>
      <c r="J388" s="5">
        <v>806.26170442286991</v>
      </c>
      <c r="K388" s="5">
        <v>1684.9504144665873</v>
      </c>
      <c r="L388" s="5">
        <v>292.72380627945273</v>
      </c>
      <c r="M388" s="5">
        <v>588.26664679498083</v>
      </c>
      <c r="N388" s="5">
        <v>922.89448134900374</v>
      </c>
      <c r="O388" s="5">
        <v>6482.2274229262475</v>
      </c>
    </row>
    <row r="389" spans="1:15" x14ac:dyDescent="0.2">
      <c r="A389" s="9" t="str">
        <f>A388</f>
        <v>1140</v>
      </c>
      <c r="B389" s="9" t="str">
        <f>B388</f>
        <v>FREMOCANON CITY R</v>
      </c>
      <c r="C389" s="5" t="str">
        <f>C388</f>
        <v xml:space="preserve">$ </v>
      </c>
      <c r="D389" s="5" t="s">
        <v>686</v>
      </c>
      <c r="E389" s="14"/>
      <c r="F389" s="14">
        <v>3308</v>
      </c>
      <c r="G389" s="5">
        <v>1131.2365145102776</v>
      </c>
      <c r="H389" s="5">
        <v>968.52689842805307</v>
      </c>
      <c r="I389" s="5">
        <v>229.25274183796859</v>
      </c>
      <c r="J389" s="5">
        <v>858.56634824667515</v>
      </c>
      <c r="K389" s="5">
        <v>1794.258261789601</v>
      </c>
      <c r="L389" s="5">
        <v>311.7136880290206</v>
      </c>
      <c r="M389" s="5">
        <v>626.42928960096719</v>
      </c>
      <c r="N389" s="5">
        <v>982.76544740024201</v>
      </c>
      <c r="O389" s="5"/>
    </row>
    <row r="390" spans="1:15" x14ac:dyDescent="0.2">
      <c r="A390" s="9" t="s">
        <v>21</v>
      </c>
      <c r="B390" s="9" t="s">
        <v>526</v>
      </c>
      <c r="C390" s="5" t="s">
        <v>200</v>
      </c>
      <c r="D390" s="8" t="s">
        <v>199</v>
      </c>
      <c r="E390" s="14"/>
      <c r="F390" s="14"/>
      <c r="G390" s="14">
        <v>6.1690401737696661</v>
      </c>
      <c r="H390" s="14">
        <v>5.2817260308873344</v>
      </c>
      <c r="I390" s="14">
        <v>1.2501977758006897</v>
      </c>
      <c r="J390" s="14">
        <v>4.6820715440513965</v>
      </c>
      <c r="K390" s="14">
        <v>9.7847365755250415</v>
      </c>
      <c r="L390" s="14">
        <v>1.6998870169934401</v>
      </c>
      <c r="M390" s="14">
        <v>3.4161445497958676</v>
      </c>
      <c r="N390" s="14">
        <v>5.3593739670164524</v>
      </c>
      <c r="O390" s="14">
        <v>37.64317763383989</v>
      </c>
    </row>
    <row r="391" spans="1:15" x14ac:dyDescent="0.2">
      <c r="A391" s="9" t="s">
        <v>21</v>
      </c>
      <c r="B391" s="9" t="s">
        <v>526</v>
      </c>
      <c r="C391" s="5"/>
      <c r="D391" s="5"/>
      <c r="E391" s="14"/>
      <c r="F391" s="14"/>
      <c r="G391" s="5"/>
      <c r="H391" s="5"/>
      <c r="I391" s="5"/>
      <c r="J391" s="5"/>
      <c r="K391" s="5"/>
      <c r="L391" s="5"/>
      <c r="M391" s="5"/>
      <c r="N391" s="5"/>
      <c r="O391" s="5"/>
    </row>
    <row r="392" spans="1:15" x14ac:dyDescent="0.2">
      <c r="A392" s="9" t="s">
        <v>110</v>
      </c>
      <c r="B392" s="9" t="s">
        <v>527</v>
      </c>
      <c r="C392" s="10"/>
      <c r="D392" s="6" t="s">
        <v>376</v>
      </c>
      <c r="E392" s="7" t="s">
        <v>698</v>
      </c>
      <c r="F392" s="7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 s="13" customFormat="1" x14ac:dyDescent="0.2">
      <c r="A393" s="9" t="s">
        <v>110</v>
      </c>
      <c r="B393" s="9" t="s">
        <v>527</v>
      </c>
      <c r="C393" s="11" t="s">
        <v>201</v>
      </c>
      <c r="D393" s="12" t="s">
        <v>202</v>
      </c>
      <c r="E393" s="11"/>
      <c r="F393" s="12"/>
      <c r="G393" s="13">
        <v>1288680.6999999997</v>
      </c>
      <c r="H393" s="13">
        <v>204101.15</v>
      </c>
      <c r="I393" s="13">
        <v>801245.63</v>
      </c>
      <c r="J393" s="13">
        <v>949624.64999999991</v>
      </c>
      <c r="K393" s="13">
        <v>2007599.0799999998</v>
      </c>
      <c r="L393" s="13">
        <v>820805.91</v>
      </c>
      <c r="M393" s="13">
        <v>1103070.1999999997</v>
      </c>
      <c r="N393" s="13">
        <v>564513.68000000005</v>
      </c>
      <c r="O393" s="13">
        <v>7739640.9999999981</v>
      </c>
    </row>
    <row r="394" spans="1:15" x14ac:dyDescent="0.2">
      <c r="A394" s="9" t="s">
        <v>110</v>
      </c>
      <c r="B394" s="9" t="s">
        <v>527</v>
      </c>
      <c r="C394" s="5" t="s">
        <v>201</v>
      </c>
      <c r="D394" s="5" t="s">
        <v>685</v>
      </c>
      <c r="E394" s="14"/>
      <c r="F394" s="14">
        <v>1363</v>
      </c>
      <c r="G394" s="5">
        <v>945.47373440939089</v>
      </c>
      <c r="H394" s="5">
        <v>149.74405722670579</v>
      </c>
      <c r="I394" s="5">
        <v>587.8544607483492</v>
      </c>
      <c r="J394" s="5">
        <v>696.71654438738074</v>
      </c>
      <c r="K394" s="5">
        <v>1472.9266911225238</v>
      </c>
      <c r="L394" s="5">
        <v>602.20536316947914</v>
      </c>
      <c r="M394" s="5">
        <v>809.29581804842235</v>
      </c>
      <c r="N394" s="5">
        <v>414.16997798972858</v>
      </c>
      <c r="O394" s="5">
        <v>5678.3866471019792</v>
      </c>
    </row>
    <row r="395" spans="1:15" x14ac:dyDescent="0.2">
      <c r="A395" s="9" t="str">
        <f>A394</f>
        <v>1150</v>
      </c>
      <c r="B395" s="9" t="str">
        <f>B394</f>
        <v>FREMOFLORENCE RE-</v>
      </c>
      <c r="C395" s="5" t="str">
        <f>C394</f>
        <v xml:space="preserve">$ </v>
      </c>
      <c r="D395" s="5" t="s">
        <v>686</v>
      </c>
      <c r="E395" s="14"/>
      <c r="F395" s="14">
        <v>1394</v>
      </c>
      <c r="G395" s="5">
        <v>924.4481348637014</v>
      </c>
      <c r="H395" s="5">
        <v>146.4140243902439</v>
      </c>
      <c r="I395" s="5">
        <v>574.78165710186511</v>
      </c>
      <c r="J395" s="5">
        <v>681.22284791965558</v>
      </c>
      <c r="K395" s="5">
        <v>1440.1715064562409</v>
      </c>
      <c r="L395" s="5">
        <v>588.81342180774755</v>
      </c>
      <c r="M395" s="5">
        <v>791.29856527977029</v>
      </c>
      <c r="N395" s="5">
        <v>404.95959827833576</v>
      </c>
      <c r="O395" s="5"/>
    </row>
    <row r="396" spans="1:15" x14ac:dyDescent="0.2">
      <c r="A396" s="9" t="s">
        <v>110</v>
      </c>
      <c r="B396" s="9" t="s">
        <v>527</v>
      </c>
      <c r="C396" s="5" t="s">
        <v>200</v>
      </c>
      <c r="D396" s="8" t="s">
        <v>199</v>
      </c>
      <c r="E396" s="14"/>
      <c r="F396" s="14"/>
      <c r="G396" s="14">
        <v>4.6484206377054171</v>
      </c>
      <c r="H396" s="14">
        <v>0.7362165025358175</v>
      </c>
      <c r="I396" s="14">
        <v>2.8901858484908471</v>
      </c>
      <c r="J396" s="14">
        <v>3.4254061701504366</v>
      </c>
      <c r="K396" s="14">
        <v>7.2416425540557947</v>
      </c>
      <c r="L396" s="14">
        <v>2.9607420454070397</v>
      </c>
      <c r="M396" s="14">
        <v>3.9789020527100636</v>
      </c>
      <c r="N396" s="14">
        <v>2.036266268579201</v>
      </c>
      <c r="O396" s="14">
        <v>27.917782079634613</v>
      </c>
    </row>
    <row r="397" spans="1:15" x14ac:dyDescent="0.2">
      <c r="A397" s="9" t="s">
        <v>110</v>
      </c>
      <c r="B397" s="9" t="s">
        <v>527</v>
      </c>
      <c r="C397" s="5"/>
      <c r="D397" s="5"/>
      <c r="E397" s="14"/>
      <c r="F397" s="14"/>
      <c r="G397" s="5"/>
      <c r="H397" s="5"/>
      <c r="I397" s="5"/>
      <c r="J397" s="5"/>
      <c r="K397" s="5"/>
      <c r="L397" s="5"/>
      <c r="M397" s="5"/>
      <c r="N397" s="5"/>
      <c r="O397" s="5"/>
    </row>
    <row r="398" spans="1:15" x14ac:dyDescent="0.2">
      <c r="A398" s="9" t="s">
        <v>141</v>
      </c>
      <c r="B398" s="9" t="s">
        <v>528</v>
      </c>
      <c r="C398" s="10"/>
      <c r="D398" s="6" t="s">
        <v>376</v>
      </c>
      <c r="E398" s="7" t="s">
        <v>375</v>
      </c>
      <c r="F398" s="7"/>
      <c r="G398" s="10"/>
      <c r="H398" s="10"/>
      <c r="I398" s="10"/>
      <c r="J398" s="10"/>
      <c r="K398" s="10"/>
      <c r="L398" s="10"/>
      <c r="M398" s="10"/>
      <c r="N398" s="10"/>
      <c r="O398" s="10"/>
    </row>
    <row r="399" spans="1:15" s="13" customFormat="1" x14ac:dyDescent="0.2">
      <c r="A399" s="9" t="s">
        <v>141</v>
      </c>
      <c r="B399" s="9" t="s">
        <v>528</v>
      </c>
      <c r="C399" s="11" t="s">
        <v>201</v>
      </c>
      <c r="D399" s="12" t="s">
        <v>202</v>
      </c>
      <c r="E399" s="11"/>
      <c r="F399" s="12"/>
      <c r="G399" s="13">
        <v>103788.15000000001</v>
      </c>
      <c r="H399" s="13">
        <v>14469.869999999999</v>
      </c>
      <c r="I399" s="13">
        <v>319318.16000000003</v>
      </c>
      <c r="J399" s="13">
        <v>144030.99</v>
      </c>
      <c r="K399" s="13">
        <v>467037.70999999996</v>
      </c>
      <c r="L399" s="13">
        <v>180056.11000000002</v>
      </c>
      <c r="M399" s="13">
        <v>206724.29000000004</v>
      </c>
      <c r="N399" s="13">
        <v>119250.79999999999</v>
      </c>
      <c r="O399" s="13">
        <v>1554676.08</v>
      </c>
    </row>
    <row r="400" spans="1:15" x14ac:dyDescent="0.2">
      <c r="A400" s="9" t="s">
        <v>141</v>
      </c>
      <c r="B400" s="9" t="s">
        <v>528</v>
      </c>
      <c r="C400" s="5" t="s">
        <v>201</v>
      </c>
      <c r="D400" s="5" t="s">
        <v>685</v>
      </c>
      <c r="E400" s="14"/>
      <c r="F400" s="14">
        <v>199.4</v>
      </c>
      <c r="G400" s="5">
        <v>520.50225677031096</v>
      </c>
      <c r="H400" s="5">
        <v>72.567051153460369</v>
      </c>
      <c r="I400" s="5">
        <v>1601.3949849548646</v>
      </c>
      <c r="J400" s="5">
        <v>722.32191574724163</v>
      </c>
      <c r="K400" s="5">
        <v>2342.2151955867598</v>
      </c>
      <c r="L400" s="5">
        <v>902.98951855566702</v>
      </c>
      <c r="M400" s="5">
        <v>1036.7316449348045</v>
      </c>
      <c r="N400" s="5">
        <v>598.04814443329985</v>
      </c>
      <c r="O400" s="5">
        <v>7796.7707121364092</v>
      </c>
    </row>
    <row r="401" spans="1:15" x14ac:dyDescent="0.2">
      <c r="A401" s="9" t="str">
        <f>A400</f>
        <v>1160</v>
      </c>
      <c r="B401" s="9" t="str">
        <f>B400</f>
        <v>FREMOCOTOPAXI RE-</v>
      </c>
      <c r="C401" s="5" t="str">
        <f>C400</f>
        <v xml:space="preserve">$ </v>
      </c>
      <c r="D401" s="5" t="s">
        <v>686</v>
      </c>
      <c r="E401" s="14"/>
      <c r="F401" s="14">
        <v>190</v>
      </c>
      <c r="G401" s="5">
        <v>546.25342105263167</v>
      </c>
      <c r="H401" s="5">
        <v>76.157210526315779</v>
      </c>
      <c r="I401" s="5">
        <v>1680.6218947368423</v>
      </c>
      <c r="J401" s="5">
        <v>758.05784210526315</v>
      </c>
      <c r="K401" s="5">
        <v>2458.0932105263155</v>
      </c>
      <c r="L401" s="5">
        <v>947.66373684210532</v>
      </c>
      <c r="M401" s="5">
        <v>1088.0225789473686</v>
      </c>
      <c r="N401" s="5">
        <v>627.6357894736841</v>
      </c>
      <c r="O401" s="5"/>
    </row>
    <row r="402" spans="1:15" x14ac:dyDescent="0.2">
      <c r="A402" s="9" t="s">
        <v>141</v>
      </c>
      <c r="B402" s="9" t="s">
        <v>528</v>
      </c>
      <c r="C402" s="5" t="s">
        <v>200</v>
      </c>
      <c r="D402" s="8" t="s">
        <v>199</v>
      </c>
      <c r="E402" s="14"/>
      <c r="F402" s="14"/>
      <c r="G402" s="14">
        <v>1.9748757608040517</v>
      </c>
      <c r="H402" s="14">
        <v>0.27533196732946602</v>
      </c>
      <c r="I402" s="14">
        <v>6.0759700810598307</v>
      </c>
      <c r="J402" s="14">
        <v>2.7406145205942174</v>
      </c>
      <c r="K402" s="14">
        <v>8.886770338043716</v>
      </c>
      <c r="L402" s="14">
        <v>3.4260987138095049</v>
      </c>
      <c r="M402" s="14">
        <v>3.9335395176658161</v>
      </c>
      <c r="N402" s="14">
        <v>2.2690982966407218</v>
      </c>
      <c r="O402" s="14">
        <v>29.582299195947325</v>
      </c>
    </row>
    <row r="403" spans="1:15" x14ac:dyDescent="0.2">
      <c r="A403" s="9" t="s">
        <v>141</v>
      </c>
      <c r="B403" s="9" t="s">
        <v>528</v>
      </c>
      <c r="C403" s="5"/>
      <c r="D403" s="5"/>
      <c r="E403" s="14"/>
      <c r="F403" s="14"/>
      <c r="G403" s="5"/>
      <c r="H403" s="5"/>
      <c r="I403" s="5"/>
      <c r="J403" s="5"/>
      <c r="K403" s="5"/>
      <c r="L403" s="5"/>
      <c r="M403" s="5"/>
      <c r="N403" s="5"/>
      <c r="O403" s="5"/>
    </row>
    <row r="404" spans="1:15" x14ac:dyDescent="0.2">
      <c r="A404" s="9" t="s">
        <v>144</v>
      </c>
      <c r="B404" s="9" t="s">
        <v>529</v>
      </c>
      <c r="C404" s="10"/>
      <c r="D404" s="6" t="s">
        <v>372</v>
      </c>
      <c r="E404" s="7" t="s">
        <v>374</v>
      </c>
      <c r="F404" s="7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s="13" customFormat="1" x14ac:dyDescent="0.2">
      <c r="A405" s="9" t="s">
        <v>144</v>
      </c>
      <c r="B405" s="9" t="s">
        <v>529</v>
      </c>
      <c r="C405" s="11" t="s">
        <v>201</v>
      </c>
      <c r="D405" s="12" t="s">
        <v>202</v>
      </c>
      <c r="E405" s="11"/>
      <c r="F405" s="12"/>
      <c r="G405" s="13">
        <v>7786090.5699999994</v>
      </c>
      <c r="H405" s="13">
        <v>2692789.6</v>
      </c>
      <c r="I405" s="13">
        <v>1561988.0899999999</v>
      </c>
      <c r="J405" s="13">
        <v>6404560.71</v>
      </c>
      <c r="K405" s="13">
        <v>10011223.860000009</v>
      </c>
      <c r="L405" s="13">
        <v>3507622.39</v>
      </c>
      <c r="M405" s="13">
        <v>2214317.94</v>
      </c>
      <c r="N405" s="13">
        <v>4756197.1899999985</v>
      </c>
      <c r="O405" s="13">
        <v>38934790.350000001</v>
      </c>
    </row>
    <row r="406" spans="1:15" x14ac:dyDescent="0.2">
      <c r="A406" s="9" t="s">
        <v>144</v>
      </c>
      <c r="B406" s="9" t="s">
        <v>529</v>
      </c>
      <c r="C406" s="5" t="s">
        <v>201</v>
      </c>
      <c r="D406" s="5" t="s">
        <v>685</v>
      </c>
      <c r="E406" s="14"/>
      <c r="F406" s="14">
        <v>5845.6</v>
      </c>
      <c r="G406" s="5">
        <v>1331.957467154783</v>
      </c>
      <c r="H406" s="5">
        <v>460.65238812097988</v>
      </c>
      <c r="I406" s="5">
        <v>267.20748768304361</v>
      </c>
      <c r="J406" s="5">
        <v>1095.6207592035034</v>
      </c>
      <c r="K406" s="5">
        <v>1712.6084336937197</v>
      </c>
      <c r="L406" s="5">
        <v>600.04488675242919</v>
      </c>
      <c r="M406" s="5">
        <v>378.80079718078554</v>
      </c>
      <c r="N406" s="5">
        <v>813.6371270699326</v>
      </c>
      <c r="O406" s="5">
        <v>6660.5293468591763</v>
      </c>
    </row>
    <row r="407" spans="1:15" x14ac:dyDescent="0.2">
      <c r="A407" s="9" t="str">
        <f>A406</f>
        <v>1180</v>
      </c>
      <c r="B407" s="9" t="str">
        <f>B406</f>
        <v>GARFIROARING FORK</v>
      </c>
      <c r="C407" s="5" t="str">
        <f>C406</f>
        <v xml:space="preserve">$ </v>
      </c>
      <c r="D407" s="5" t="s">
        <v>686</v>
      </c>
      <c r="E407" s="14"/>
      <c r="F407" s="14">
        <v>5772</v>
      </c>
      <c r="G407" s="5">
        <v>1348.94154019404</v>
      </c>
      <c r="H407" s="5">
        <v>466.52626472626474</v>
      </c>
      <c r="I407" s="5">
        <v>270.61470720720718</v>
      </c>
      <c r="J407" s="5">
        <v>1109.5912525987526</v>
      </c>
      <c r="K407" s="5">
        <v>1734.4462681912696</v>
      </c>
      <c r="L407" s="5">
        <v>607.6961867636868</v>
      </c>
      <c r="M407" s="5">
        <v>383.63096673596675</v>
      </c>
      <c r="N407" s="5">
        <v>824.01198717948694</v>
      </c>
      <c r="O407" s="5"/>
    </row>
    <row r="408" spans="1:15" x14ac:dyDescent="0.2">
      <c r="A408" s="9" t="s">
        <v>144</v>
      </c>
      <c r="B408" s="9" t="s">
        <v>529</v>
      </c>
      <c r="C408" s="5" t="s">
        <v>200</v>
      </c>
      <c r="D408" s="8" t="s">
        <v>199</v>
      </c>
      <c r="E408" s="14"/>
      <c r="F408" s="14"/>
      <c r="G408" s="14">
        <v>6.6054728476721758</v>
      </c>
      <c r="H408" s="14">
        <v>2.284477482939685</v>
      </c>
      <c r="I408" s="14">
        <v>1.3251412662262831</v>
      </c>
      <c r="J408" s="14">
        <v>5.4334266331521794</v>
      </c>
      <c r="K408" s="14">
        <v>8.4932055162566513</v>
      </c>
      <c r="L408" s="14">
        <v>2.9757558364790486</v>
      </c>
      <c r="M408" s="14">
        <v>1.878557267897718</v>
      </c>
      <c r="N408" s="14">
        <v>4.0350071854763554</v>
      </c>
      <c r="O408" s="14">
        <v>33.031044036100091</v>
      </c>
    </row>
    <row r="409" spans="1:15" x14ac:dyDescent="0.2">
      <c r="A409" s="9" t="s">
        <v>144</v>
      </c>
      <c r="B409" s="9" t="s">
        <v>529</v>
      </c>
      <c r="C409" s="5"/>
      <c r="D409" s="5"/>
      <c r="E409" s="14"/>
      <c r="F409" s="14"/>
      <c r="G409" s="5"/>
      <c r="H409" s="5"/>
      <c r="I409" s="5"/>
      <c r="J409" s="5"/>
      <c r="K409" s="5"/>
      <c r="L409" s="5"/>
      <c r="M409" s="5"/>
      <c r="N409" s="5"/>
      <c r="O409" s="5"/>
    </row>
    <row r="410" spans="1:15" x14ac:dyDescent="0.2">
      <c r="A410" s="9" t="s">
        <v>57</v>
      </c>
      <c r="B410" s="9" t="s">
        <v>530</v>
      </c>
      <c r="C410" s="10"/>
      <c r="D410" s="6" t="s">
        <v>372</v>
      </c>
      <c r="E410" s="7" t="s">
        <v>373</v>
      </c>
      <c r="F410" s="7"/>
      <c r="G410" s="10"/>
      <c r="H410" s="10"/>
      <c r="I410" s="10"/>
      <c r="J410" s="10"/>
      <c r="K410" s="10"/>
      <c r="L410" s="10"/>
      <c r="M410" s="10"/>
      <c r="N410" s="10"/>
      <c r="O410" s="10"/>
    </row>
    <row r="411" spans="1:15" s="13" customFormat="1" x14ac:dyDescent="0.2">
      <c r="A411" s="9" t="s">
        <v>57</v>
      </c>
      <c r="B411" s="9" t="s">
        <v>530</v>
      </c>
      <c r="C411" s="11" t="s">
        <v>201</v>
      </c>
      <c r="D411" s="12" t="s">
        <v>202</v>
      </c>
      <c r="E411" s="11"/>
      <c r="F411" s="12"/>
      <c r="G411" s="13">
        <v>3234569.8200000022</v>
      </c>
      <c r="H411" s="13">
        <v>3406153.2399999998</v>
      </c>
      <c r="I411" s="13">
        <v>930052.09</v>
      </c>
      <c r="J411" s="13">
        <v>4457816.7100000018</v>
      </c>
      <c r="K411" s="13">
        <v>7594436.8299999982</v>
      </c>
      <c r="L411" s="13">
        <v>2983404.02</v>
      </c>
      <c r="M411" s="13">
        <v>1722639.08</v>
      </c>
      <c r="N411" s="13">
        <v>4473993.99</v>
      </c>
      <c r="O411" s="13">
        <v>28803065.780000001</v>
      </c>
    </row>
    <row r="412" spans="1:15" x14ac:dyDescent="0.2">
      <c r="A412" s="9" t="s">
        <v>57</v>
      </c>
      <c r="B412" s="9" t="s">
        <v>530</v>
      </c>
      <c r="C412" s="5" t="s">
        <v>201</v>
      </c>
      <c r="D412" s="5" t="s">
        <v>685</v>
      </c>
      <c r="E412" s="14"/>
      <c r="F412" s="14">
        <v>4664.3999999999996</v>
      </c>
      <c r="G412" s="5">
        <v>693.45892719320864</v>
      </c>
      <c r="H412" s="5">
        <v>730.24467026841614</v>
      </c>
      <c r="I412" s="5">
        <v>199.39372480919303</v>
      </c>
      <c r="J412" s="5">
        <v>955.71064016808214</v>
      </c>
      <c r="K412" s="5">
        <v>1628.1701462138751</v>
      </c>
      <c r="L412" s="5">
        <v>639.61152988594461</v>
      </c>
      <c r="M412" s="5">
        <v>369.31632793070924</v>
      </c>
      <c r="N412" s="5">
        <v>959.17888474401866</v>
      </c>
      <c r="O412" s="5">
        <v>6175.0848512134471</v>
      </c>
    </row>
    <row r="413" spans="1:15" x14ac:dyDescent="0.2">
      <c r="A413" s="9" t="str">
        <f>A412</f>
        <v>1195</v>
      </c>
      <c r="B413" s="9" t="str">
        <f>B412</f>
        <v>GARFIGARFIELD RE-</v>
      </c>
      <c r="C413" s="5" t="str">
        <f>C412</f>
        <v xml:space="preserve">$ </v>
      </c>
      <c r="D413" s="5" t="s">
        <v>686</v>
      </c>
      <c r="E413" s="14"/>
      <c r="F413" s="14">
        <v>4662</v>
      </c>
      <c r="G413" s="5">
        <v>693.81592020592063</v>
      </c>
      <c r="H413" s="5">
        <v>730.6206006006006</v>
      </c>
      <c r="I413" s="5">
        <v>199.49637280137279</v>
      </c>
      <c r="J413" s="5">
        <v>956.20264049764091</v>
      </c>
      <c r="K413" s="5">
        <v>1629.0083290433286</v>
      </c>
      <c r="L413" s="5">
        <v>639.94080223080221</v>
      </c>
      <c r="M413" s="5">
        <v>369.50645216645216</v>
      </c>
      <c r="N413" s="5">
        <v>959.67267052767056</v>
      </c>
      <c r="O413" s="5"/>
    </row>
    <row r="414" spans="1:15" x14ac:dyDescent="0.2">
      <c r="A414" s="9" t="s">
        <v>57</v>
      </c>
      <c r="B414" s="9" t="s">
        <v>530</v>
      </c>
      <c r="C414" s="5" t="s">
        <v>200</v>
      </c>
      <c r="D414" s="8" t="s">
        <v>199</v>
      </c>
      <c r="E414" s="14"/>
      <c r="F414" s="14"/>
      <c r="G414" s="14">
        <v>3.8206512882994565</v>
      </c>
      <c r="H414" s="14">
        <v>4.0233244260441898</v>
      </c>
      <c r="I414" s="14">
        <v>1.0985710352803884</v>
      </c>
      <c r="J414" s="14">
        <v>5.2655419743155649</v>
      </c>
      <c r="K414" s="14">
        <v>8.9704957608391691</v>
      </c>
      <c r="L414" s="14">
        <v>3.523975998926117</v>
      </c>
      <c r="M414" s="14">
        <v>2.0347692541931237</v>
      </c>
      <c r="N414" s="14">
        <v>5.2846504645052041</v>
      </c>
      <c r="O414" s="14">
        <v>34.021980202403213</v>
      </c>
    </row>
    <row r="415" spans="1:15" x14ac:dyDescent="0.2">
      <c r="A415" s="9" t="s">
        <v>57</v>
      </c>
      <c r="B415" s="9" t="s">
        <v>530</v>
      </c>
      <c r="C415" s="5"/>
      <c r="D415" s="5"/>
      <c r="E415" s="14"/>
      <c r="F415" s="14"/>
      <c r="G415" s="5"/>
      <c r="H415" s="5"/>
      <c r="I415" s="5"/>
      <c r="J415" s="5"/>
      <c r="K415" s="5"/>
      <c r="L415" s="5"/>
      <c r="M415" s="5"/>
      <c r="N415" s="5"/>
      <c r="O415" s="5"/>
    </row>
    <row r="416" spans="1:15" x14ac:dyDescent="0.2">
      <c r="A416" s="9" t="s">
        <v>53</v>
      </c>
      <c r="B416" s="9" t="s">
        <v>531</v>
      </c>
      <c r="C416" s="10"/>
      <c r="D416" s="6" t="s">
        <v>372</v>
      </c>
      <c r="E416" s="7" t="s">
        <v>371</v>
      </c>
      <c r="F416" s="7"/>
      <c r="G416" s="10"/>
      <c r="H416" s="10"/>
      <c r="I416" s="10"/>
      <c r="J416" s="10"/>
      <c r="K416" s="10"/>
      <c r="L416" s="10"/>
      <c r="M416" s="10"/>
      <c r="N416" s="10"/>
      <c r="O416" s="10"/>
    </row>
    <row r="417" spans="1:15" s="13" customFormat="1" x14ac:dyDescent="0.2">
      <c r="A417" s="9" t="s">
        <v>53</v>
      </c>
      <c r="B417" s="9" t="s">
        <v>531</v>
      </c>
      <c r="C417" s="11" t="s">
        <v>201</v>
      </c>
      <c r="D417" s="12" t="s">
        <v>202</v>
      </c>
      <c r="E417" s="11"/>
      <c r="F417" s="12"/>
      <c r="G417" s="13">
        <v>1113749.5599999994</v>
      </c>
      <c r="H417" s="13">
        <v>242617.69</v>
      </c>
      <c r="I417" s="13">
        <v>607134.03</v>
      </c>
      <c r="J417" s="13">
        <v>1410414.23</v>
      </c>
      <c r="K417" s="13">
        <v>2471425.21</v>
      </c>
      <c r="L417" s="13">
        <v>611375.66</v>
      </c>
      <c r="M417" s="13">
        <v>924703.44999999984</v>
      </c>
      <c r="N417" s="13">
        <v>1385244.4999999998</v>
      </c>
      <c r="O417" s="13">
        <v>8766664.3299999982</v>
      </c>
    </row>
    <row r="418" spans="1:15" x14ac:dyDescent="0.2">
      <c r="A418" s="9" t="s">
        <v>53</v>
      </c>
      <c r="B418" s="9" t="s">
        <v>531</v>
      </c>
      <c r="C418" s="5" t="s">
        <v>201</v>
      </c>
      <c r="D418" s="5" t="s">
        <v>685</v>
      </c>
      <c r="E418" s="14"/>
      <c r="F418" s="14">
        <v>1196.3</v>
      </c>
      <c r="G418" s="5">
        <v>930.99520187243957</v>
      </c>
      <c r="H418" s="5">
        <v>202.80672908133411</v>
      </c>
      <c r="I418" s="5">
        <v>507.50984702833739</v>
      </c>
      <c r="J418" s="5">
        <v>1178.9803811752904</v>
      </c>
      <c r="K418" s="5">
        <v>2065.890838418457</v>
      </c>
      <c r="L418" s="5">
        <v>511.05547103569342</v>
      </c>
      <c r="M418" s="5">
        <v>772.96953105408329</v>
      </c>
      <c r="N418" s="5">
        <v>1157.9407339296163</v>
      </c>
      <c r="O418" s="5">
        <v>7328.1487335952506</v>
      </c>
    </row>
    <row r="419" spans="1:15" x14ac:dyDescent="0.2">
      <c r="A419" s="9" t="str">
        <f>A418</f>
        <v>1220</v>
      </c>
      <c r="B419" s="9" t="str">
        <f>B418</f>
        <v>GARFIGARFIELD 16</v>
      </c>
      <c r="C419" s="5" t="str">
        <f>C418</f>
        <v xml:space="preserve">$ </v>
      </c>
      <c r="D419" s="5" t="s">
        <v>686</v>
      </c>
      <c r="E419" s="14"/>
      <c r="F419" s="14">
        <v>1198</v>
      </c>
      <c r="G419" s="5">
        <v>929.67409015024987</v>
      </c>
      <c r="H419" s="5">
        <v>202.51893989983304</v>
      </c>
      <c r="I419" s="5">
        <v>506.78967445742904</v>
      </c>
      <c r="J419" s="5">
        <v>1177.3073706176961</v>
      </c>
      <c r="K419" s="5">
        <v>2062.9592737896492</v>
      </c>
      <c r="L419" s="5">
        <v>510.33026711185312</v>
      </c>
      <c r="M419" s="5">
        <v>771.87266277128538</v>
      </c>
      <c r="N419" s="5">
        <v>1156.2975792988311</v>
      </c>
      <c r="O419" s="5"/>
    </row>
    <row r="420" spans="1:15" x14ac:dyDescent="0.2">
      <c r="A420" s="9" t="s">
        <v>53</v>
      </c>
      <c r="B420" s="9" t="s">
        <v>531</v>
      </c>
      <c r="C420" s="5" t="s">
        <v>200</v>
      </c>
      <c r="D420" s="8" t="s">
        <v>199</v>
      </c>
      <c r="E420" s="14"/>
      <c r="F420" s="14"/>
      <c r="G420" s="14">
        <v>4.2619119704086179</v>
      </c>
      <c r="H420" s="14">
        <v>0.9284091095343624</v>
      </c>
      <c r="I420" s="14">
        <v>2.3232797417216728</v>
      </c>
      <c r="J420" s="14">
        <v>5.3971390929857312</v>
      </c>
      <c r="K420" s="14">
        <v>9.4572398183202324</v>
      </c>
      <c r="L420" s="14">
        <v>2.3395109074345859</v>
      </c>
      <c r="M420" s="14">
        <v>3.5385016920977717</v>
      </c>
      <c r="N420" s="14">
        <v>5.3008237475691606</v>
      </c>
      <c r="O420" s="14">
        <v>33.546816080072134</v>
      </c>
    </row>
    <row r="421" spans="1:15" x14ac:dyDescent="0.2">
      <c r="A421" s="9" t="s">
        <v>53</v>
      </c>
      <c r="B421" s="9" t="s">
        <v>531</v>
      </c>
      <c r="C421" s="5"/>
      <c r="D421" s="5"/>
      <c r="E421" s="14"/>
      <c r="F421" s="14"/>
      <c r="G421" s="5"/>
      <c r="H421" s="5"/>
      <c r="I421" s="5"/>
      <c r="J421" s="5"/>
      <c r="K421" s="5"/>
      <c r="L421" s="5"/>
      <c r="M421" s="5"/>
      <c r="N421" s="5"/>
      <c r="O421" s="5"/>
    </row>
    <row r="422" spans="1:15" x14ac:dyDescent="0.2">
      <c r="A422" s="9" t="s">
        <v>184</v>
      </c>
      <c r="B422" s="9" t="s">
        <v>532</v>
      </c>
      <c r="C422" s="10"/>
      <c r="D422" s="6" t="s">
        <v>370</v>
      </c>
      <c r="E422" s="7" t="s">
        <v>369</v>
      </c>
      <c r="F422" s="7"/>
      <c r="G422" s="10"/>
      <c r="H422" s="10"/>
      <c r="I422" s="10"/>
      <c r="J422" s="10"/>
      <c r="K422" s="10"/>
      <c r="L422" s="10"/>
      <c r="M422" s="10"/>
      <c r="N422" s="10"/>
      <c r="O422" s="10"/>
    </row>
    <row r="423" spans="1:15" s="13" customFormat="1" x14ac:dyDescent="0.2">
      <c r="A423" s="9" t="s">
        <v>184</v>
      </c>
      <c r="B423" s="9" t="s">
        <v>532</v>
      </c>
      <c r="C423" s="11" t="s">
        <v>201</v>
      </c>
      <c r="D423" s="12" t="s">
        <v>202</v>
      </c>
      <c r="E423" s="11"/>
      <c r="F423" s="12"/>
      <c r="G423" s="13">
        <v>322040.43</v>
      </c>
      <c r="H423" s="13">
        <v>103275.2</v>
      </c>
      <c r="I423" s="13">
        <v>479236.75</v>
      </c>
      <c r="J423" s="13">
        <v>438659.91000000003</v>
      </c>
      <c r="K423" s="13">
        <v>931943.92000000016</v>
      </c>
      <c r="L423" s="13">
        <v>399196.37000000005</v>
      </c>
      <c r="M423" s="13">
        <v>218781.40000000002</v>
      </c>
      <c r="N423" s="13">
        <v>293217.07</v>
      </c>
      <c r="O423" s="13">
        <v>3186351.05</v>
      </c>
    </row>
    <row r="424" spans="1:15" x14ac:dyDescent="0.2">
      <c r="A424" s="9" t="s">
        <v>184</v>
      </c>
      <c r="B424" s="9" t="s">
        <v>532</v>
      </c>
      <c r="C424" s="5" t="s">
        <v>201</v>
      </c>
      <c r="D424" s="5" t="s">
        <v>685</v>
      </c>
      <c r="E424" s="14"/>
      <c r="F424" s="14">
        <v>422</v>
      </c>
      <c r="G424" s="5">
        <v>763.128981042654</v>
      </c>
      <c r="H424" s="5">
        <v>244.72796208530804</v>
      </c>
      <c r="I424" s="5">
        <v>1135.6321090047393</v>
      </c>
      <c r="J424" s="5">
        <v>1039.4784597156399</v>
      </c>
      <c r="K424" s="5">
        <v>2208.3979146919437</v>
      </c>
      <c r="L424" s="5">
        <v>945.96296208530816</v>
      </c>
      <c r="M424" s="5">
        <v>518.43933649289102</v>
      </c>
      <c r="N424" s="5">
        <v>694.82718009478674</v>
      </c>
      <c r="O424" s="5">
        <v>7550.5949052132701</v>
      </c>
    </row>
    <row r="425" spans="1:15" x14ac:dyDescent="0.2">
      <c r="A425" s="9" t="str">
        <f>A424</f>
        <v>1330</v>
      </c>
      <c r="B425" s="9" t="str">
        <f>B424</f>
        <v>GILPIGILPIN COUNT</v>
      </c>
      <c r="C425" s="5" t="str">
        <f>C424</f>
        <v xml:space="preserve">$ </v>
      </c>
      <c r="D425" s="5" t="s">
        <v>686</v>
      </c>
      <c r="E425" s="14"/>
      <c r="F425" s="14">
        <v>408</v>
      </c>
      <c r="G425" s="5">
        <v>789.31477941176468</v>
      </c>
      <c r="H425" s="5">
        <v>253.12549019607843</v>
      </c>
      <c r="I425" s="5">
        <v>1174.5998774509803</v>
      </c>
      <c r="J425" s="5">
        <v>1075.1468382352941</v>
      </c>
      <c r="K425" s="5">
        <v>2284.1762745098044</v>
      </c>
      <c r="L425" s="5">
        <v>978.42247549019623</v>
      </c>
      <c r="M425" s="5">
        <v>536.22892156862747</v>
      </c>
      <c r="N425" s="5">
        <v>718.66928921568626</v>
      </c>
      <c r="O425" s="5"/>
    </row>
    <row r="426" spans="1:15" x14ac:dyDescent="0.2">
      <c r="A426" s="9" t="s">
        <v>184</v>
      </c>
      <c r="B426" s="9" t="s">
        <v>532</v>
      </c>
      <c r="C426" s="5" t="s">
        <v>200</v>
      </c>
      <c r="D426" s="8" t="s">
        <v>199</v>
      </c>
      <c r="E426" s="14"/>
      <c r="F426" s="14"/>
      <c r="G426" s="14">
        <v>4.3788898781671381</v>
      </c>
      <c r="H426" s="14">
        <v>1.404266936128755</v>
      </c>
      <c r="I426" s="14">
        <v>6.5163400564976115</v>
      </c>
      <c r="J426" s="14">
        <v>5.9646033880177951</v>
      </c>
      <c r="K426" s="14">
        <v>12.671948669014649</v>
      </c>
      <c r="L426" s="14">
        <v>5.4280046266056221</v>
      </c>
      <c r="M426" s="14">
        <v>2.9748428108583629</v>
      </c>
      <c r="N426" s="14">
        <v>3.9869691514473047</v>
      </c>
      <c r="O426" s="14">
        <v>43.325865516737231</v>
      </c>
    </row>
    <row r="427" spans="1:15" x14ac:dyDescent="0.2">
      <c r="A427" s="9" t="s">
        <v>184</v>
      </c>
      <c r="B427" s="9" t="s">
        <v>532</v>
      </c>
      <c r="C427" s="5"/>
      <c r="D427" s="5"/>
      <c r="E427" s="14"/>
      <c r="F427" s="14"/>
      <c r="G427" s="5"/>
      <c r="H427" s="5"/>
      <c r="I427" s="5"/>
      <c r="J427" s="5"/>
      <c r="K427" s="5"/>
      <c r="L427" s="5"/>
      <c r="M427" s="5"/>
      <c r="N427" s="5"/>
      <c r="O427" s="5"/>
    </row>
    <row r="428" spans="1:15" x14ac:dyDescent="0.2">
      <c r="A428" s="9" t="s">
        <v>39</v>
      </c>
      <c r="B428" s="9" t="s">
        <v>533</v>
      </c>
      <c r="C428" s="10"/>
      <c r="D428" s="6" t="s">
        <v>367</v>
      </c>
      <c r="E428" s="7" t="s">
        <v>368</v>
      </c>
      <c r="F428" s="7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s="13" customFormat="1" x14ac:dyDescent="0.2">
      <c r="A429" s="9" t="s">
        <v>39</v>
      </c>
      <c r="B429" s="9" t="s">
        <v>533</v>
      </c>
      <c r="C429" s="11" t="s">
        <v>201</v>
      </c>
      <c r="D429" s="12" t="s">
        <v>202</v>
      </c>
      <c r="E429" s="11"/>
      <c r="F429" s="12"/>
      <c r="G429" s="13">
        <v>274006.66000000003</v>
      </c>
      <c r="H429" s="13">
        <v>110323.14000000001</v>
      </c>
      <c r="I429" s="13">
        <v>517205.63000000018</v>
      </c>
      <c r="J429" s="13">
        <v>391890.64999999991</v>
      </c>
      <c r="K429" s="13">
        <v>1090252.33</v>
      </c>
      <c r="L429" s="13">
        <v>473907.52</v>
      </c>
      <c r="M429" s="13">
        <v>238678.09000000003</v>
      </c>
      <c r="N429" s="13">
        <v>357675.95999999996</v>
      </c>
      <c r="O429" s="13">
        <v>3453939.98</v>
      </c>
    </row>
    <row r="430" spans="1:15" x14ac:dyDescent="0.2">
      <c r="A430" s="9" t="s">
        <v>39</v>
      </c>
      <c r="B430" s="9" t="s">
        <v>533</v>
      </c>
      <c r="C430" s="5" t="s">
        <v>201</v>
      </c>
      <c r="D430" s="5" t="s">
        <v>685</v>
      </c>
      <c r="E430" s="14"/>
      <c r="F430" s="14">
        <v>418</v>
      </c>
      <c r="G430" s="5">
        <v>655.51832535885171</v>
      </c>
      <c r="H430" s="5">
        <v>263.93095693779907</v>
      </c>
      <c r="I430" s="5">
        <v>1237.3340430622013</v>
      </c>
      <c r="J430" s="5">
        <v>937.5374401913873</v>
      </c>
      <c r="K430" s="5">
        <v>2608.259162679426</v>
      </c>
      <c r="L430" s="5">
        <v>1133.7500478468901</v>
      </c>
      <c r="M430" s="5">
        <v>571.00021531100481</v>
      </c>
      <c r="N430" s="5">
        <v>855.68411483253578</v>
      </c>
      <c r="O430" s="5">
        <v>8263.014306220095</v>
      </c>
    </row>
    <row r="431" spans="1:15" x14ac:dyDescent="0.2">
      <c r="A431" s="9" t="str">
        <f>A430</f>
        <v>1340</v>
      </c>
      <c r="B431" s="9" t="str">
        <f>B430</f>
        <v>GRANDWEST GRAND 1</v>
      </c>
      <c r="C431" s="5" t="str">
        <f>C430</f>
        <v xml:space="preserve">$ </v>
      </c>
      <c r="D431" s="5" t="s">
        <v>686</v>
      </c>
      <c r="E431" s="14"/>
      <c r="F431" s="14">
        <v>393</v>
      </c>
      <c r="G431" s="5">
        <v>697.21796437659043</v>
      </c>
      <c r="H431" s="5">
        <v>280.72045801526718</v>
      </c>
      <c r="I431" s="5">
        <v>1316.044860050891</v>
      </c>
      <c r="J431" s="5">
        <v>997.17722646310403</v>
      </c>
      <c r="K431" s="5">
        <v>2774.1789567430028</v>
      </c>
      <c r="L431" s="5">
        <v>1205.8715521628499</v>
      </c>
      <c r="M431" s="5">
        <v>607.32338422391865</v>
      </c>
      <c r="N431" s="5">
        <v>910.11694656488544</v>
      </c>
      <c r="O431" s="5"/>
    </row>
    <row r="432" spans="1:15" x14ac:dyDescent="0.2">
      <c r="A432" s="9" t="s">
        <v>39</v>
      </c>
      <c r="B432" s="9" t="s">
        <v>533</v>
      </c>
      <c r="C432" s="5" t="s">
        <v>200</v>
      </c>
      <c r="D432" s="8" t="s">
        <v>199</v>
      </c>
      <c r="E432" s="14"/>
      <c r="F432" s="14"/>
      <c r="G432" s="14">
        <v>3.1122163779222873</v>
      </c>
      <c r="H432" s="14">
        <v>1.2530698457176677</v>
      </c>
      <c r="I432" s="14">
        <v>5.8745135335017586</v>
      </c>
      <c r="J432" s="14">
        <v>4.4511637026801107</v>
      </c>
      <c r="K432" s="14">
        <v>12.383279871715285</v>
      </c>
      <c r="L432" s="14">
        <v>5.382725899306732</v>
      </c>
      <c r="M432" s="14">
        <v>2.7109481964752593</v>
      </c>
      <c r="N432" s="14">
        <v>4.0625471683829746</v>
      </c>
      <c r="O432" s="14">
        <v>39.230464595702074</v>
      </c>
    </row>
    <row r="433" spans="1:15" x14ac:dyDescent="0.2">
      <c r="A433" s="9" t="s">
        <v>39</v>
      </c>
      <c r="B433" s="9" t="s">
        <v>533</v>
      </c>
      <c r="C433" s="5"/>
      <c r="D433" s="5"/>
      <c r="E433" s="14"/>
      <c r="F433" s="14"/>
      <c r="G433" s="5"/>
      <c r="H433" s="5"/>
      <c r="I433" s="5"/>
      <c r="J433" s="5"/>
      <c r="K433" s="5"/>
      <c r="L433" s="5"/>
      <c r="M433" s="5"/>
      <c r="N433" s="5"/>
      <c r="O433" s="5"/>
    </row>
    <row r="434" spans="1:15" x14ac:dyDescent="0.2">
      <c r="A434" s="9" t="s">
        <v>50</v>
      </c>
      <c r="B434" s="9" t="s">
        <v>534</v>
      </c>
      <c r="C434" s="10"/>
      <c r="D434" s="6" t="s">
        <v>367</v>
      </c>
      <c r="E434" s="7" t="s">
        <v>366</v>
      </c>
      <c r="F434" s="7"/>
      <c r="G434" s="10"/>
      <c r="H434" s="10"/>
      <c r="I434" s="10"/>
      <c r="J434" s="10"/>
      <c r="K434" s="10"/>
      <c r="L434" s="10"/>
      <c r="M434" s="10"/>
      <c r="N434" s="10"/>
      <c r="O434" s="10"/>
    </row>
    <row r="435" spans="1:15" s="13" customFormat="1" x14ac:dyDescent="0.2">
      <c r="A435" s="9" t="s">
        <v>50</v>
      </c>
      <c r="B435" s="9" t="s">
        <v>534</v>
      </c>
      <c r="C435" s="11" t="s">
        <v>201</v>
      </c>
      <c r="D435" s="12" t="s">
        <v>202</v>
      </c>
      <c r="E435" s="11"/>
      <c r="F435" s="12"/>
      <c r="G435" s="13">
        <v>1492126.4499999995</v>
      </c>
      <c r="H435" s="13">
        <v>1828888.6900000004</v>
      </c>
      <c r="I435" s="13">
        <v>812570.31000000017</v>
      </c>
      <c r="J435" s="13">
        <v>1462264.3000000003</v>
      </c>
      <c r="K435" s="13">
        <v>2114105.4899999998</v>
      </c>
      <c r="L435" s="13">
        <v>1062240.99</v>
      </c>
      <c r="M435" s="13">
        <v>648580.05999999994</v>
      </c>
      <c r="N435" s="13">
        <v>502155.31999999995</v>
      </c>
      <c r="O435" s="13">
        <v>9922931.6100000013</v>
      </c>
    </row>
    <row r="436" spans="1:15" x14ac:dyDescent="0.2">
      <c r="A436" s="9" t="s">
        <v>50</v>
      </c>
      <c r="B436" s="9" t="s">
        <v>534</v>
      </c>
      <c r="C436" s="5" t="s">
        <v>201</v>
      </c>
      <c r="D436" s="5" t="s">
        <v>685</v>
      </c>
      <c r="E436" s="14"/>
      <c r="F436" s="14">
        <v>1288.5</v>
      </c>
      <c r="G436" s="5">
        <v>1158.033721381451</v>
      </c>
      <c r="H436" s="5">
        <v>1419.3936282499033</v>
      </c>
      <c r="I436" s="5">
        <v>630.63275902211888</v>
      </c>
      <c r="J436" s="5">
        <v>1134.8578191695772</v>
      </c>
      <c r="K436" s="5">
        <v>1640.749313154831</v>
      </c>
      <c r="L436" s="5">
        <v>824.40123399301513</v>
      </c>
      <c r="M436" s="5">
        <v>503.36054326736513</v>
      </c>
      <c r="N436" s="5">
        <v>389.7208537058595</v>
      </c>
      <c r="O436" s="5">
        <v>7701.1498719441224</v>
      </c>
    </row>
    <row r="437" spans="1:15" x14ac:dyDescent="0.2">
      <c r="A437" s="9" t="str">
        <f>A436</f>
        <v>1350</v>
      </c>
      <c r="B437" s="9" t="str">
        <f>B436</f>
        <v>GRANDEAST GRAND 2</v>
      </c>
      <c r="C437" s="5" t="str">
        <f>C436</f>
        <v xml:space="preserve">$ </v>
      </c>
      <c r="D437" s="5" t="s">
        <v>686</v>
      </c>
      <c r="E437" s="14"/>
      <c r="F437" s="14">
        <v>1283</v>
      </c>
      <c r="G437" s="5">
        <v>1162.9980124707713</v>
      </c>
      <c r="H437" s="5">
        <v>1425.4783242400626</v>
      </c>
      <c r="I437" s="5">
        <v>633.33617303195649</v>
      </c>
      <c r="J437" s="5">
        <v>1139.7227591582232</v>
      </c>
      <c r="K437" s="5">
        <v>1647.7829228371004</v>
      </c>
      <c r="L437" s="5">
        <v>827.93530007794232</v>
      </c>
      <c r="M437" s="5">
        <v>505.51836321122363</v>
      </c>
      <c r="N437" s="5">
        <v>391.39151987529226</v>
      </c>
      <c r="O437" s="5"/>
    </row>
    <row r="438" spans="1:15" x14ac:dyDescent="0.2">
      <c r="A438" s="9" t="s">
        <v>50</v>
      </c>
      <c r="B438" s="9" t="s">
        <v>534</v>
      </c>
      <c r="C438" s="5" t="s">
        <v>200</v>
      </c>
      <c r="D438" s="8" t="s">
        <v>199</v>
      </c>
      <c r="E438" s="14"/>
      <c r="F438" s="14"/>
      <c r="G438" s="14">
        <v>2.8510978741269204</v>
      </c>
      <c r="H438" s="14">
        <v>3.4945702196176285</v>
      </c>
      <c r="I438" s="14">
        <v>1.5526281190308329</v>
      </c>
      <c r="J438" s="14">
        <v>2.794038425591673</v>
      </c>
      <c r="K438" s="14">
        <v>4.039551519389696</v>
      </c>
      <c r="L438" s="14">
        <v>2.0296892588422897</v>
      </c>
      <c r="M438" s="14">
        <v>1.2392818519282405</v>
      </c>
      <c r="N438" s="14">
        <v>0.95949908624267333</v>
      </c>
      <c r="O438" s="14">
        <v>18.960356354769957</v>
      </c>
    </row>
    <row r="439" spans="1:15" x14ac:dyDescent="0.2">
      <c r="A439" s="9" t="s">
        <v>50</v>
      </c>
      <c r="B439" s="9" t="s">
        <v>534</v>
      </c>
      <c r="C439" s="5"/>
      <c r="D439" s="5"/>
      <c r="E439" s="14"/>
      <c r="F439" s="14"/>
      <c r="G439" s="5"/>
      <c r="H439" s="5"/>
      <c r="I439" s="5"/>
      <c r="J439" s="5"/>
      <c r="K439" s="5"/>
      <c r="L439" s="5"/>
      <c r="M439" s="5"/>
      <c r="N439" s="5"/>
      <c r="O439" s="5"/>
    </row>
    <row r="440" spans="1:15" x14ac:dyDescent="0.2">
      <c r="A440" s="9" t="s">
        <v>17</v>
      </c>
      <c r="B440" s="9" t="s">
        <v>535</v>
      </c>
      <c r="C440" s="10"/>
      <c r="D440" s="6" t="s">
        <v>365</v>
      </c>
      <c r="E440" s="7" t="s">
        <v>364</v>
      </c>
      <c r="F440" s="7"/>
      <c r="G440" s="10"/>
      <c r="H440" s="10"/>
      <c r="I440" s="10"/>
      <c r="J440" s="10"/>
      <c r="K440" s="10"/>
      <c r="L440" s="10"/>
      <c r="M440" s="10"/>
      <c r="N440" s="10"/>
      <c r="O440" s="10"/>
    </row>
    <row r="441" spans="1:15" s="13" customFormat="1" x14ac:dyDescent="0.2">
      <c r="A441" s="9" t="s">
        <v>17</v>
      </c>
      <c r="B441" s="9" t="s">
        <v>535</v>
      </c>
      <c r="C441" s="11" t="s">
        <v>201</v>
      </c>
      <c r="D441" s="12" t="s">
        <v>202</v>
      </c>
      <c r="E441" s="11"/>
      <c r="F441" s="12"/>
      <c r="G441" s="13">
        <v>1426035.6400000001</v>
      </c>
      <c r="H441" s="13">
        <v>2543064.209999999</v>
      </c>
      <c r="I441" s="13">
        <v>798846.58000000019</v>
      </c>
      <c r="J441" s="13">
        <v>1899198.16</v>
      </c>
      <c r="K441" s="13">
        <v>2994216.8200000008</v>
      </c>
      <c r="L441" s="13">
        <v>1396885.5399999998</v>
      </c>
      <c r="M441" s="13">
        <v>1065740.96</v>
      </c>
      <c r="N441" s="13">
        <v>3783365.2899999996</v>
      </c>
      <c r="O441" s="13">
        <v>15907353.199999999</v>
      </c>
    </row>
    <row r="442" spans="1:15" x14ac:dyDescent="0.2">
      <c r="A442" s="9" t="s">
        <v>17</v>
      </c>
      <c r="B442" s="9" t="s">
        <v>535</v>
      </c>
      <c r="C442" s="5" t="s">
        <v>201</v>
      </c>
      <c r="D442" s="5" t="s">
        <v>685</v>
      </c>
      <c r="E442" s="14"/>
      <c r="F442" s="14">
        <v>2041.5</v>
      </c>
      <c r="G442" s="5">
        <v>698.52345824148915</v>
      </c>
      <c r="H442" s="5">
        <v>1245.6841587068327</v>
      </c>
      <c r="I442" s="5">
        <v>391.30373744795503</v>
      </c>
      <c r="J442" s="5">
        <v>930.29544942444272</v>
      </c>
      <c r="K442" s="5">
        <v>1466.6749057065886</v>
      </c>
      <c r="L442" s="5">
        <v>684.24469262796958</v>
      </c>
      <c r="M442" s="5">
        <v>522.0381876071516</v>
      </c>
      <c r="N442" s="5">
        <v>1853.2281606661766</v>
      </c>
      <c r="O442" s="5">
        <v>7791.9927504286061</v>
      </c>
    </row>
    <row r="443" spans="1:15" x14ac:dyDescent="0.2">
      <c r="A443" s="9" t="str">
        <f>A442</f>
        <v>1360</v>
      </c>
      <c r="B443" s="9" t="str">
        <f>B442</f>
        <v>GUNNIGUNNISON WAT</v>
      </c>
      <c r="C443" s="5" t="str">
        <f>C442</f>
        <v xml:space="preserve">$ </v>
      </c>
      <c r="D443" s="5" t="s">
        <v>686</v>
      </c>
      <c r="E443" s="14"/>
      <c r="F443" s="14">
        <v>2061</v>
      </c>
      <c r="G443" s="5">
        <v>691.91442988840379</v>
      </c>
      <c r="H443" s="5">
        <v>1233.8982096069865</v>
      </c>
      <c r="I443" s="5">
        <v>387.60144590004859</v>
      </c>
      <c r="J443" s="5">
        <v>921.49352741387668</v>
      </c>
      <c r="K443" s="5">
        <v>1452.7980688985933</v>
      </c>
      <c r="L443" s="5">
        <v>677.77076176613286</v>
      </c>
      <c r="M443" s="5">
        <v>517.09896166909266</v>
      </c>
      <c r="N443" s="5">
        <v>1835.69397865114</v>
      </c>
      <c r="O443" s="5"/>
    </row>
    <row r="444" spans="1:15" x14ac:dyDescent="0.2">
      <c r="A444" s="9" t="s">
        <v>17</v>
      </c>
      <c r="B444" s="9" t="s">
        <v>535</v>
      </c>
      <c r="C444" s="5" t="s">
        <v>200</v>
      </c>
      <c r="D444" s="8" t="s">
        <v>199</v>
      </c>
      <c r="E444" s="14"/>
      <c r="F444" s="14"/>
      <c r="G444" s="14">
        <v>3.53302487221166</v>
      </c>
      <c r="H444" s="14">
        <v>6.3004800536130308</v>
      </c>
      <c r="I444" s="14">
        <v>1.9791544874861771</v>
      </c>
      <c r="J444" s="14">
        <v>4.7052921738608298</v>
      </c>
      <c r="K444" s="14">
        <v>7.4182174702551649</v>
      </c>
      <c r="L444" s="14">
        <v>3.4608050584575958</v>
      </c>
      <c r="M444" s="14">
        <v>2.6403893517098433</v>
      </c>
      <c r="N444" s="14">
        <v>9.3733447434962276</v>
      </c>
      <c r="O444" s="14">
        <v>39.41070821109053</v>
      </c>
    </row>
    <row r="445" spans="1:15" x14ac:dyDescent="0.2">
      <c r="A445" s="9" t="s">
        <v>17</v>
      </c>
      <c r="B445" s="9" t="s">
        <v>535</v>
      </c>
      <c r="C445" s="5"/>
      <c r="D445" s="5"/>
      <c r="E445" s="14"/>
      <c r="F445" s="14"/>
      <c r="G445" s="5"/>
      <c r="H445" s="5"/>
      <c r="I445" s="5"/>
      <c r="J445" s="5"/>
      <c r="K445" s="5"/>
      <c r="L445" s="5"/>
      <c r="M445" s="5"/>
      <c r="N445" s="5"/>
      <c r="O445" s="5"/>
    </row>
    <row r="446" spans="1:15" x14ac:dyDescent="0.2">
      <c r="A446" s="9" t="s">
        <v>101</v>
      </c>
      <c r="B446" s="9" t="s">
        <v>536</v>
      </c>
      <c r="C446" s="10"/>
      <c r="D446" s="6" t="s">
        <v>363</v>
      </c>
      <c r="E446" s="7" t="s">
        <v>362</v>
      </c>
      <c r="F446" s="7"/>
      <c r="G446" s="10"/>
      <c r="H446" s="10"/>
      <c r="I446" s="10"/>
      <c r="J446" s="10"/>
      <c r="K446" s="10"/>
      <c r="L446" s="10"/>
      <c r="M446" s="10"/>
      <c r="N446" s="10"/>
      <c r="O446" s="10"/>
    </row>
    <row r="447" spans="1:15" s="13" customFormat="1" x14ac:dyDescent="0.2">
      <c r="A447" s="9" t="s">
        <v>101</v>
      </c>
      <c r="B447" s="9" t="s">
        <v>536</v>
      </c>
      <c r="C447" s="11" t="s">
        <v>201</v>
      </c>
      <c r="D447" s="12" t="s">
        <v>202</v>
      </c>
      <c r="E447" s="11"/>
      <c r="F447" s="12"/>
      <c r="G447" s="13">
        <v>87925.69</v>
      </c>
      <c r="H447" s="13">
        <v>177484.55</v>
      </c>
      <c r="I447" s="13">
        <v>233495.57000000004</v>
      </c>
      <c r="J447" s="13">
        <v>0</v>
      </c>
      <c r="K447" s="13">
        <v>280469.2</v>
      </c>
      <c r="L447" s="13">
        <v>69839.62</v>
      </c>
      <c r="M447" s="13">
        <v>129905.60999999999</v>
      </c>
      <c r="N447" s="13">
        <v>117879.09000000001</v>
      </c>
      <c r="O447" s="13">
        <v>1096999.33</v>
      </c>
    </row>
    <row r="448" spans="1:15" x14ac:dyDescent="0.2">
      <c r="A448" s="9" t="s">
        <v>101</v>
      </c>
      <c r="B448" s="9" t="s">
        <v>536</v>
      </c>
      <c r="C448" s="5" t="s">
        <v>201</v>
      </c>
      <c r="D448" s="5" t="s">
        <v>685</v>
      </c>
      <c r="E448" s="14"/>
      <c r="F448" s="14">
        <v>76.5</v>
      </c>
      <c r="G448" s="5">
        <v>1149.3554248366013</v>
      </c>
      <c r="H448" s="5">
        <v>2320.0594771241826</v>
      </c>
      <c r="I448" s="5">
        <v>3052.2296732026148</v>
      </c>
      <c r="J448" s="5">
        <v>0</v>
      </c>
      <c r="K448" s="5">
        <v>3666.2640522875818</v>
      </c>
      <c r="L448" s="5">
        <v>912.9362091503267</v>
      </c>
      <c r="M448" s="5">
        <v>1698.1125490196077</v>
      </c>
      <c r="N448" s="5">
        <v>1540.903137254902</v>
      </c>
      <c r="O448" s="5">
        <v>14339.860522875819</v>
      </c>
    </row>
    <row r="449" spans="1:15" x14ac:dyDescent="0.2">
      <c r="A449" s="9" t="str">
        <f>A448</f>
        <v>1380</v>
      </c>
      <c r="B449" s="9" t="str">
        <f>B448</f>
        <v>HINSDHINSDALE COU</v>
      </c>
      <c r="C449" s="5" t="str">
        <f>C448</f>
        <v xml:space="preserve">$ </v>
      </c>
      <c r="D449" s="5" t="s">
        <v>686</v>
      </c>
      <c r="E449" s="14"/>
      <c r="F449" s="14">
        <v>81</v>
      </c>
      <c r="G449" s="5">
        <v>1085.5023456790125</v>
      </c>
      <c r="H449" s="5">
        <v>2191.1672839506173</v>
      </c>
      <c r="I449" s="5">
        <v>2882.6613580246917</v>
      </c>
      <c r="J449" s="5">
        <v>0</v>
      </c>
      <c r="K449" s="5">
        <v>3462.5827160493827</v>
      </c>
      <c r="L449" s="5">
        <v>862.21753086419744</v>
      </c>
      <c r="M449" s="5">
        <v>1603.7729629629628</v>
      </c>
      <c r="N449" s="5">
        <v>1455.2974074074075</v>
      </c>
      <c r="O449" s="5"/>
    </row>
    <row r="450" spans="1:15" x14ac:dyDescent="0.2">
      <c r="A450" s="9" t="s">
        <v>101</v>
      </c>
      <c r="B450" s="9" t="s">
        <v>536</v>
      </c>
      <c r="C450" s="5" t="s">
        <v>200</v>
      </c>
      <c r="D450" s="8" t="s">
        <v>199</v>
      </c>
      <c r="E450" s="14"/>
      <c r="F450" s="14"/>
      <c r="G450" s="14">
        <v>3.6039603862997134</v>
      </c>
      <c r="H450" s="14">
        <v>7.2748622999743384</v>
      </c>
      <c r="I450" s="14">
        <v>9.5706816137180368</v>
      </c>
      <c r="J450" s="14">
        <v>0</v>
      </c>
      <c r="K450" s="14">
        <v>11.496069992480829</v>
      </c>
      <c r="L450" s="14">
        <v>2.8626357538305944</v>
      </c>
      <c r="M450" s="14">
        <v>5.3246630466943152</v>
      </c>
      <c r="N450" s="14">
        <v>4.8317115365606877</v>
      </c>
      <c r="O450" s="14">
        <v>44.964584629558516</v>
      </c>
    </row>
    <row r="451" spans="1:15" x14ac:dyDescent="0.2">
      <c r="A451" s="9" t="s">
        <v>101</v>
      </c>
      <c r="B451" s="9" t="s">
        <v>536</v>
      </c>
      <c r="C451" s="5"/>
      <c r="D451" s="5"/>
      <c r="E451" s="14"/>
      <c r="F451" s="14"/>
      <c r="G451" s="5"/>
      <c r="H451" s="5"/>
      <c r="I451" s="5"/>
      <c r="J451" s="5"/>
      <c r="K451" s="5"/>
      <c r="L451" s="5"/>
      <c r="M451" s="5"/>
      <c r="N451" s="5"/>
      <c r="O451" s="5"/>
    </row>
    <row r="452" spans="1:15" x14ac:dyDescent="0.2">
      <c r="A452" s="9" t="s">
        <v>32</v>
      </c>
      <c r="B452" s="9" t="s">
        <v>537</v>
      </c>
      <c r="C452" s="10"/>
      <c r="D452" s="6" t="s">
        <v>360</v>
      </c>
      <c r="E452" s="7" t="s">
        <v>361</v>
      </c>
      <c r="F452" s="7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s="13" customFormat="1" x14ac:dyDescent="0.2">
      <c r="A453" s="9" t="s">
        <v>32</v>
      </c>
      <c r="B453" s="9" t="s">
        <v>537</v>
      </c>
      <c r="C453" s="11" t="s">
        <v>201</v>
      </c>
      <c r="D453" s="12" t="s">
        <v>202</v>
      </c>
      <c r="E453" s="11"/>
      <c r="F453" s="12"/>
      <c r="G453" s="13">
        <v>335507.09999999992</v>
      </c>
      <c r="H453" s="13">
        <v>183608.46000000005</v>
      </c>
      <c r="I453" s="13">
        <v>254641.56</v>
      </c>
      <c r="J453" s="13">
        <v>758403.62000000011</v>
      </c>
      <c r="K453" s="13">
        <v>797233.92</v>
      </c>
      <c r="L453" s="13">
        <v>399790.66</v>
      </c>
      <c r="M453" s="13">
        <v>440706.9</v>
      </c>
      <c r="N453" s="13">
        <v>926172.63000000012</v>
      </c>
      <c r="O453" s="13">
        <v>4096064.8500000006</v>
      </c>
    </row>
    <row r="454" spans="1:15" x14ac:dyDescent="0.2">
      <c r="A454" s="9" t="s">
        <v>32</v>
      </c>
      <c r="B454" s="9" t="s">
        <v>537</v>
      </c>
      <c r="C454" s="5" t="s">
        <v>201</v>
      </c>
      <c r="D454" s="5" t="s">
        <v>685</v>
      </c>
      <c r="E454" s="14"/>
      <c r="F454" s="14">
        <v>508.6</v>
      </c>
      <c r="G454" s="5">
        <v>659.66791191506081</v>
      </c>
      <c r="H454" s="5">
        <v>361.00758946126632</v>
      </c>
      <c r="I454" s="5">
        <v>500.67156901297676</v>
      </c>
      <c r="J454" s="5">
        <v>1491.1593000393239</v>
      </c>
      <c r="K454" s="5">
        <v>1567.5067243413291</v>
      </c>
      <c r="L454" s="5">
        <v>786.06106960283125</v>
      </c>
      <c r="M454" s="5">
        <v>866.50983090837599</v>
      </c>
      <c r="N454" s="5">
        <v>1821.0236531655526</v>
      </c>
      <c r="O454" s="5">
        <v>8053.6076484467176</v>
      </c>
    </row>
    <row r="455" spans="1:15" x14ac:dyDescent="0.2">
      <c r="A455" s="9" t="str">
        <f>A454</f>
        <v>1390</v>
      </c>
      <c r="B455" s="9" t="str">
        <f>B454</f>
        <v>HUERFHUERFANO RE-</v>
      </c>
      <c r="C455" s="5" t="str">
        <f>C454</f>
        <v xml:space="preserve">$ </v>
      </c>
      <c r="D455" s="5" t="s">
        <v>686</v>
      </c>
      <c r="E455" s="14"/>
      <c r="F455" s="14">
        <v>491</v>
      </c>
      <c r="G455" s="5">
        <v>683.31384928716886</v>
      </c>
      <c r="H455" s="5">
        <v>373.94798370672106</v>
      </c>
      <c r="I455" s="5">
        <v>518.61824847250512</v>
      </c>
      <c r="J455" s="5">
        <v>1544.6102240325868</v>
      </c>
      <c r="K455" s="5">
        <v>1623.6943380855398</v>
      </c>
      <c r="L455" s="5">
        <v>814.23759674134419</v>
      </c>
      <c r="M455" s="5">
        <v>897.57006109979636</v>
      </c>
      <c r="N455" s="5">
        <v>1886.298635437882</v>
      </c>
      <c r="O455" s="5"/>
    </row>
    <row r="456" spans="1:15" x14ac:dyDescent="0.2">
      <c r="A456" s="9" t="s">
        <v>32</v>
      </c>
      <c r="B456" s="9" t="s">
        <v>537</v>
      </c>
      <c r="C456" s="5" t="s">
        <v>200</v>
      </c>
      <c r="D456" s="8" t="s">
        <v>199</v>
      </c>
      <c r="E456" s="14"/>
      <c r="F456" s="14"/>
      <c r="G456" s="14">
        <v>1.2392719389694054</v>
      </c>
      <c r="H456" s="14">
        <v>0.67819969304788663</v>
      </c>
      <c r="I456" s="14">
        <v>0.94057663698739669</v>
      </c>
      <c r="J456" s="14">
        <v>2.8013366175524044</v>
      </c>
      <c r="K456" s="14">
        <v>2.9447651803809221</v>
      </c>
      <c r="L456" s="14">
        <v>1.4767179186373651</v>
      </c>
      <c r="M456" s="14">
        <v>1.6278513762605797</v>
      </c>
      <c r="N456" s="14">
        <v>3.4210296920705821</v>
      </c>
      <c r="O456" s="14">
        <v>15.129749053906544</v>
      </c>
    </row>
    <row r="457" spans="1:15" x14ac:dyDescent="0.2">
      <c r="A457" s="9" t="s">
        <v>32</v>
      </c>
      <c r="B457" s="9" t="s">
        <v>537</v>
      </c>
      <c r="C457" s="5"/>
      <c r="D457" s="5"/>
      <c r="E457" s="14"/>
      <c r="F457" s="14"/>
      <c r="G457" s="5"/>
      <c r="H457" s="5"/>
      <c r="I457" s="5"/>
      <c r="J457" s="5"/>
      <c r="K457" s="5"/>
      <c r="L457" s="5"/>
      <c r="M457" s="5"/>
      <c r="N457" s="5"/>
      <c r="O457" s="5"/>
    </row>
    <row r="458" spans="1:15" x14ac:dyDescent="0.2">
      <c r="A458" s="9" t="s">
        <v>35</v>
      </c>
      <c r="B458" s="9" t="s">
        <v>538</v>
      </c>
      <c r="C458" s="10"/>
      <c r="D458" s="6" t="s">
        <v>360</v>
      </c>
      <c r="E458" s="7" t="s">
        <v>359</v>
      </c>
      <c r="F458" s="7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s="13" customFormat="1" x14ac:dyDescent="0.2">
      <c r="A459" s="9" t="s">
        <v>35</v>
      </c>
      <c r="B459" s="9" t="s">
        <v>538</v>
      </c>
      <c r="C459" s="11" t="s">
        <v>201</v>
      </c>
      <c r="D459" s="12" t="s">
        <v>202</v>
      </c>
      <c r="E459" s="11"/>
      <c r="F459" s="12"/>
      <c r="G459" s="13">
        <v>326927.20999999996</v>
      </c>
      <c r="H459" s="13">
        <v>147042.14000000001</v>
      </c>
      <c r="I459" s="13">
        <v>325789.81000000006</v>
      </c>
      <c r="J459" s="13">
        <v>209729.33</v>
      </c>
      <c r="K459" s="13">
        <v>524061.07999999996</v>
      </c>
      <c r="L459" s="13">
        <v>112210.35</v>
      </c>
      <c r="M459" s="13">
        <v>146160.00000000003</v>
      </c>
      <c r="N459" s="13">
        <v>710283.38</v>
      </c>
      <c r="O459" s="13">
        <v>2502203.2999999998</v>
      </c>
    </row>
    <row r="460" spans="1:15" x14ac:dyDescent="0.2">
      <c r="A460" s="9" t="s">
        <v>35</v>
      </c>
      <c r="B460" s="9" t="s">
        <v>538</v>
      </c>
      <c r="C460" s="5" t="s">
        <v>201</v>
      </c>
      <c r="D460" s="5" t="s">
        <v>685</v>
      </c>
      <c r="E460" s="14"/>
      <c r="F460" s="14">
        <v>231.5</v>
      </c>
      <c r="G460" s="5">
        <v>1412.2125701943844</v>
      </c>
      <c r="H460" s="5">
        <v>635.17123110151192</v>
      </c>
      <c r="I460" s="5">
        <v>1407.2993952483803</v>
      </c>
      <c r="J460" s="5">
        <v>905.95822894168464</v>
      </c>
      <c r="K460" s="5">
        <v>2263.7627645788334</v>
      </c>
      <c r="L460" s="5">
        <v>484.70993520518363</v>
      </c>
      <c r="M460" s="5">
        <v>631.36069114470854</v>
      </c>
      <c r="N460" s="5">
        <v>3068.1787473002159</v>
      </c>
      <c r="O460" s="5">
        <v>10808.653563714903</v>
      </c>
    </row>
    <row r="461" spans="1:15" x14ac:dyDescent="0.2">
      <c r="A461" s="9" t="str">
        <f>A460</f>
        <v>1400</v>
      </c>
      <c r="B461" s="9" t="str">
        <f>B460</f>
        <v>HUERFLA VETA RE-2</v>
      </c>
      <c r="C461" s="5" t="str">
        <f>C460</f>
        <v xml:space="preserve">$ </v>
      </c>
      <c r="D461" s="5" t="s">
        <v>686</v>
      </c>
      <c r="E461" s="14"/>
      <c r="F461" s="14">
        <v>238</v>
      </c>
      <c r="G461" s="5">
        <v>1373.6437394957982</v>
      </c>
      <c r="H461" s="5">
        <v>617.82411764705887</v>
      </c>
      <c r="I461" s="5">
        <v>1368.86474789916</v>
      </c>
      <c r="J461" s="5">
        <v>881.2156722689075</v>
      </c>
      <c r="K461" s="5">
        <v>2201.9373109243697</v>
      </c>
      <c r="L461" s="5">
        <v>471.47205882352944</v>
      </c>
      <c r="M461" s="5">
        <v>614.11764705882365</v>
      </c>
      <c r="N461" s="5">
        <v>2984.383949579832</v>
      </c>
      <c r="O461" s="5"/>
    </row>
    <row r="462" spans="1:15" x14ac:dyDescent="0.2">
      <c r="A462" s="9" t="s">
        <v>35</v>
      </c>
      <c r="B462" s="9" t="s">
        <v>538</v>
      </c>
      <c r="C462" s="5" t="s">
        <v>200</v>
      </c>
      <c r="D462" s="8" t="s">
        <v>199</v>
      </c>
      <c r="E462" s="14"/>
      <c r="F462" s="14"/>
      <c r="G462" s="14">
        <v>6.1302251774511234</v>
      </c>
      <c r="H462" s="14">
        <v>2.7571930423726219</v>
      </c>
      <c r="I462" s="14">
        <v>6.1088977446050405</v>
      </c>
      <c r="J462" s="14">
        <v>3.9326430467991798</v>
      </c>
      <c r="K462" s="14">
        <v>9.8266902505246581</v>
      </c>
      <c r="L462" s="14">
        <v>2.104060756339623</v>
      </c>
      <c r="M462" s="14">
        <v>2.7406519999857353</v>
      </c>
      <c r="N462" s="14">
        <v>13.318552038544251</v>
      </c>
      <c r="O462" s="14">
        <v>46.918914056622228</v>
      </c>
    </row>
    <row r="463" spans="1:15" x14ac:dyDescent="0.2">
      <c r="A463" s="9" t="s">
        <v>35</v>
      </c>
      <c r="B463" s="9" t="s">
        <v>538</v>
      </c>
      <c r="C463" s="5"/>
      <c r="D463" s="5"/>
      <c r="E463" s="14"/>
      <c r="F463" s="14"/>
      <c r="G463" s="5"/>
      <c r="H463" s="5"/>
      <c r="I463" s="5"/>
      <c r="J463" s="5"/>
      <c r="K463" s="5"/>
      <c r="L463" s="5"/>
      <c r="M463" s="5"/>
      <c r="N463" s="5"/>
      <c r="O463" s="5"/>
    </row>
    <row r="464" spans="1:15" x14ac:dyDescent="0.2">
      <c r="A464" s="9" t="s">
        <v>43</v>
      </c>
      <c r="B464" s="9" t="s">
        <v>539</v>
      </c>
      <c r="C464" s="10"/>
      <c r="D464" s="6" t="s">
        <v>358</v>
      </c>
      <c r="E464" s="7" t="s">
        <v>357</v>
      </c>
      <c r="F464" s="7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s="13" customFormat="1" x14ac:dyDescent="0.2">
      <c r="A465" s="9" t="s">
        <v>43</v>
      </c>
      <c r="B465" s="9" t="s">
        <v>539</v>
      </c>
      <c r="C465" s="11" t="s">
        <v>201</v>
      </c>
      <c r="D465" s="12" t="s">
        <v>202</v>
      </c>
      <c r="E465" s="11"/>
      <c r="F465" s="12"/>
      <c r="G465" s="13">
        <v>130162.83</v>
      </c>
      <c r="H465" s="13">
        <v>25987.489999999998</v>
      </c>
      <c r="I465" s="13">
        <v>357261.1100000001</v>
      </c>
      <c r="J465" s="13">
        <v>170298.55999999997</v>
      </c>
      <c r="K465" s="13">
        <v>391075.14</v>
      </c>
      <c r="L465" s="13">
        <v>136662.54</v>
      </c>
      <c r="M465" s="13">
        <v>189882.08000000002</v>
      </c>
      <c r="N465" s="13">
        <v>415375.37000000005</v>
      </c>
      <c r="O465" s="13">
        <v>1816705.1200000003</v>
      </c>
    </row>
    <row r="466" spans="1:15" x14ac:dyDescent="0.2">
      <c r="A466" s="9" t="s">
        <v>43</v>
      </c>
      <c r="B466" s="9" t="s">
        <v>539</v>
      </c>
      <c r="C466" s="5" t="s">
        <v>201</v>
      </c>
      <c r="D466" s="5" t="s">
        <v>685</v>
      </c>
      <c r="E466" s="14"/>
      <c r="F466" s="14">
        <v>172.5</v>
      </c>
      <c r="G466" s="5">
        <v>754.5671304347826</v>
      </c>
      <c r="H466" s="5">
        <v>150.65211594202898</v>
      </c>
      <c r="I466" s="5">
        <v>2071.0788985507252</v>
      </c>
      <c r="J466" s="5">
        <v>987.23802898550707</v>
      </c>
      <c r="K466" s="5">
        <v>2267.1022608695653</v>
      </c>
      <c r="L466" s="5">
        <v>792.24660869565218</v>
      </c>
      <c r="M466" s="5">
        <v>1100.7656811594204</v>
      </c>
      <c r="N466" s="5">
        <v>2407.9731594202904</v>
      </c>
      <c r="O466" s="5">
        <v>10531.623884057974</v>
      </c>
    </row>
    <row r="467" spans="1:15" x14ac:dyDescent="0.2">
      <c r="A467" s="9" t="str">
        <f>A466</f>
        <v>1410</v>
      </c>
      <c r="B467" s="9" t="str">
        <f>B466</f>
        <v>JACKSNORTH PARK R</v>
      </c>
      <c r="C467" s="5" t="str">
        <f>C466</f>
        <v xml:space="preserve">$ </v>
      </c>
      <c r="D467" s="5" t="s">
        <v>686</v>
      </c>
      <c r="E467" s="14"/>
      <c r="F467" s="14">
        <v>186</v>
      </c>
      <c r="G467" s="5">
        <v>699.80016129032254</v>
      </c>
      <c r="H467" s="5">
        <v>139.71768817204301</v>
      </c>
      <c r="I467" s="5">
        <v>1920.7586559139791</v>
      </c>
      <c r="J467" s="5">
        <v>915.5836559139783</v>
      </c>
      <c r="K467" s="5">
        <v>2102.5545161290324</v>
      </c>
      <c r="L467" s="5">
        <v>734.74483870967742</v>
      </c>
      <c r="M467" s="5">
        <v>1020.8713978494625</v>
      </c>
      <c r="N467" s="5">
        <v>2233.200913978495</v>
      </c>
      <c r="O467" s="5"/>
    </row>
    <row r="468" spans="1:15" x14ac:dyDescent="0.2">
      <c r="A468" s="9" t="s">
        <v>43</v>
      </c>
      <c r="B468" s="9" t="s">
        <v>539</v>
      </c>
      <c r="C468" s="5" t="s">
        <v>200</v>
      </c>
      <c r="D468" s="8" t="s">
        <v>199</v>
      </c>
      <c r="E468" s="14"/>
      <c r="F468" s="14"/>
      <c r="G468" s="14">
        <v>3.2588264776848783</v>
      </c>
      <c r="H468" s="14">
        <v>0.65063674860611886</v>
      </c>
      <c r="I468" s="14">
        <v>8.944580912347174</v>
      </c>
      <c r="J468" s="14">
        <v>4.2636861570972817</v>
      </c>
      <c r="K468" s="14">
        <v>9.7911671173431039</v>
      </c>
      <c r="L468" s="14">
        <v>3.4215567060094561</v>
      </c>
      <c r="M468" s="14">
        <v>4.7539896754079356</v>
      </c>
      <c r="N468" s="14">
        <v>10.399560718940677</v>
      </c>
      <c r="O468" s="14">
        <v>45.484004513436631</v>
      </c>
    </row>
    <row r="469" spans="1:15" x14ac:dyDescent="0.2">
      <c r="A469" s="9" t="s">
        <v>43</v>
      </c>
      <c r="B469" s="9" t="s">
        <v>539</v>
      </c>
      <c r="C469" s="5"/>
      <c r="D469" s="5"/>
      <c r="E469" s="14"/>
      <c r="F469" s="14"/>
      <c r="G469" s="5"/>
      <c r="H469" s="5"/>
      <c r="I469" s="5"/>
      <c r="J469" s="5"/>
      <c r="K469" s="5"/>
      <c r="L469" s="5"/>
      <c r="M469" s="5"/>
      <c r="N469" s="5"/>
      <c r="O469" s="5"/>
    </row>
    <row r="470" spans="1:15" x14ac:dyDescent="0.2">
      <c r="A470" s="9" t="s">
        <v>164</v>
      </c>
      <c r="B470" s="9" t="s">
        <v>540</v>
      </c>
      <c r="C470" s="10"/>
      <c r="D470" s="6" t="s">
        <v>356</v>
      </c>
      <c r="E470" s="7" t="s">
        <v>355</v>
      </c>
      <c r="F470" s="7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s="13" customFormat="1" x14ac:dyDescent="0.2">
      <c r="A471" s="9" t="s">
        <v>164</v>
      </c>
      <c r="B471" s="9" t="s">
        <v>540</v>
      </c>
      <c r="C471" s="11" t="s">
        <v>201</v>
      </c>
      <c r="D471" s="12" t="s">
        <v>202</v>
      </c>
      <c r="E471" s="11"/>
      <c r="F471" s="12"/>
      <c r="G471" s="13">
        <v>80605737.589999676</v>
      </c>
      <c r="H471" s="13">
        <v>71491851.559999973</v>
      </c>
      <c r="I471" s="13">
        <v>7002533.9800000032</v>
      </c>
      <c r="J471" s="13">
        <v>93848582.770000204</v>
      </c>
      <c r="K471" s="13">
        <v>97818484.009999976</v>
      </c>
      <c r="L471" s="13">
        <v>27892456.040000007</v>
      </c>
      <c r="M471" s="13">
        <v>31375522.850000009</v>
      </c>
      <c r="N471" s="13">
        <v>107398065.27000004</v>
      </c>
      <c r="O471" s="13">
        <v>517433234.06999993</v>
      </c>
    </row>
    <row r="472" spans="1:15" x14ac:dyDescent="0.2">
      <c r="A472" s="9" t="s">
        <v>164</v>
      </c>
      <c r="B472" s="9" t="s">
        <v>540</v>
      </c>
      <c r="C472" s="5" t="s">
        <v>201</v>
      </c>
      <c r="D472" s="5" t="s">
        <v>685</v>
      </c>
      <c r="E472" s="14"/>
      <c r="F472" s="14">
        <v>78417.8</v>
      </c>
      <c r="G472" s="5">
        <v>1027.9010325461779</v>
      </c>
      <c r="H472" s="5">
        <v>911.67887341904475</v>
      </c>
      <c r="I472" s="5">
        <v>89.297761222579609</v>
      </c>
      <c r="J472" s="5">
        <v>1196.7765324964512</v>
      </c>
      <c r="K472" s="5">
        <v>1247.401533962952</v>
      </c>
      <c r="L472" s="5">
        <v>355.69036672796233</v>
      </c>
      <c r="M472" s="5">
        <v>400.10715488065222</v>
      </c>
      <c r="N472" s="5">
        <v>1369.5623349545644</v>
      </c>
      <c r="O472" s="5">
        <v>6598.4155902103848</v>
      </c>
    </row>
    <row r="473" spans="1:15" x14ac:dyDescent="0.2">
      <c r="A473" s="9" t="str">
        <f>A472</f>
        <v>1420</v>
      </c>
      <c r="B473" s="9" t="str">
        <f>B472</f>
        <v>JEFFEJEFFERSON CO</v>
      </c>
      <c r="C473" s="5" t="str">
        <f>C472</f>
        <v xml:space="preserve">$ </v>
      </c>
      <c r="D473" s="5" t="s">
        <v>686</v>
      </c>
      <c r="E473" s="14"/>
      <c r="F473" s="14">
        <v>77078</v>
      </c>
      <c r="G473" s="5">
        <v>1045.7684110900605</v>
      </c>
      <c r="H473" s="5">
        <v>927.52603284984002</v>
      </c>
      <c r="I473" s="5">
        <v>90.849969900620195</v>
      </c>
      <c r="J473" s="5">
        <v>1217.5793711564934</v>
      </c>
      <c r="K473" s="5">
        <v>1269.0843562365392</v>
      </c>
      <c r="L473" s="5">
        <v>361.87311606424669</v>
      </c>
      <c r="M473" s="5">
        <v>407.06197423389307</v>
      </c>
      <c r="N473" s="5">
        <v>1393.36860414126</v>
      </c>
      <c r="O473" s="5"/>
    </row>
    <row r="474" spans="1:15" x14ac:dyDescent="0.2">
      <c r="A474" s="9" t="s">
        <v>164</v>
      </c>
      <c r="B474" s="9" t="s">
        <v>540</v>
      </c>
      <c r="C474" s="5" t="s">
        <v>200</v>
      </c>
      <c r="D474" s="8" t="s">
        <v>199</v>
      </c>
      <c r="E474" s="14"/>
      <c r="F474" s="14"/>
      <c r="G474" s="14">
        <v>5.8282316245581898</v>
      </c>
      <c r="H474" s="14">
        <v>5.1692482770842574</v>
      </c>
      <c r="I474" s="14">
        <v>0.50632115299125702</v>
      </c>
      <c r="J474" s="14">
        <v>6.7857610931153101</v>
      </c>
      <c r="K474" s="14">
        <v>7.072806465381837</v>
      </c>
      <c r="L474" s="14">
        <v>2.0167757189420659</v>
      </c>
      <c r="M474" s="14">
        <v>2.2686203237982041</v>
      </c>
      <c r="N474" s="14">
        <v>7.7654621015543679</v>
      </c>
      <c r="O474" s="14">
        <v>37.413226757425491</v>
      </c>
    </row>
    <row r="475" spans="1:15" x14ac:dyDescent="0.2">
      <c r="A475" s="9" t="s">
        <v>164</v>
      </c>
      <c r="B475" s="9" t="s">
        <v>540</v>
      </c>
      <c r="C475" s="5"/>
      <c r="D475" s="5"/>
      <c r="E475" s="14"/>
      <c r="F475" s="14"/>
      <c r="G475" s="5"/>
      <c r="H475" s="5"/>
      <c r="I475" s="5"/>
      <c r="J475" s="5"/>
      <c r="K475" s="5"/>
      <c r="L475" s="5"/>
      <c r="M475" s="5"/>
      <c r="N475" s="5"/>
      <c r="O475" s="5"/>
    </row>
    <row r="476" spans="1:15" x14ac:dyDescent="0.2">
      <c r="A476" s="9" t="s">
        <v>181</v>
      </c>
      <c r="B476" s="9" t="s">
        <v>541</v>
      </c>
      <c r="C476" s="10"/>
      <c r="D476" s="6" t="s">
        <v>353</v>
      </c>
      <c r="E476" s="7" t="s">
        <v>354</v>
      </c>
      <c r="F476" s="7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s="13" customFormat="1" x14ac:dyDescent="0.2">
      <c r="A477" s="9" t="s">
        <v>181</v>
      </c>
      <c r="B477" s="9" t="s">
        <v>541</v>
      </c>
      <c r="C477" s="11" t="s">
        <v>201</v>
      </c>
      <c r="D477" s="12" t="s">
        <v>202</v>
      </c>
      <c r="E477" s="11"/>
      <c r="F477" s="12"/>
      <c r="G477" s="13">
        <v>108310.08999999998</v>
      </c>
      <c r="H477" s="13">
        <v>97141.489999999976</v>
      </c>
      <c r="I477" s="13">
        <v>168982.48</v>
      </c>
      <c r="J477" s="13">
        <v>163254.50999999998</v>
      </c>
      <c r="K477" s="13">
        <v>562730.03</v>
      </c>
      <c r="L477" s="13">
        <v>152345.53000000003</v>
      </c>
      <c r="M477" s="13">
        <v>145924.15</v>
      </c>
      <c r="N477" s="13">
        <v>161291.04999999999</v>
      </c>
      <c r="O477" s="13">
        <v>1559979.33</v>
      </c>
    </row>
    <row r="478" spans="1:15" x14ac:dyDescent="0.2">
      <c r="A478" s="9" t="s">
        <v>181</v>
      </c>
      <c r="B478" s="9" t="s">
        <v>541</v>
      </c>
      <c r="C478" s="5" t="s">
        <v>201</v>
      </c>
      <c r="D478" s="5" t="s">
        <v>685</v>
      </c>
      <c r="E478" s="14"/>
      <c r="F478" s="14">
        <v>193.5</v>
      </c>
      <c r="G478" s="5">
        <v>559.7420671834625</v>
      </c>
      <c r="H478" s="5">
        <v>502.02320413436678</v>
      </c>
      <c r="I478" s="5">
        <v>873.29447028423783</v>
      </c>
      <c r="J478" s="5">
        <v>843.69255813953475</v>
      </c>
      <c r="K478" s="5">
        <v>2908.1655297157622</v>
      </c>
      <c r="L478" s="5">
        <v>787.31540051679599</v>
      </c>
      <c r="M478" s="5">
        <v>754.12997416020664</v>
      </c>
      <c r="N478" s="5">
        <v>833.54547803617561</v>
      </c>
      <c r="O478" s="5">
        <v>8061.9086821705432</v>
      </c>
    </row>
    <row r="479" spans="1:15" x14ac:dyDescent="0.2">
      <c r="A479" s="9" t="str">
        <f>A478</f>
        <v>1430</v>
      </c>
      <c r="B479" s="9" t="str">
        <f>B478</f>
        <v>KIOWAEADS RE-1</v>
      </c>
      <c r="C479" s="5" t="str">
        <f>C478</f>
        <v xml:space="preserve">$ </v>
      </c>
      <c r="D479" s="5" t="s">
        <v>686</v>
      </c>
      <c r="E479" s="14"/>
      <c r="F479" s="14">
        <v>211</v>
      </c>
      <c r="G479" s="5">
        <v>513.31796208530795</v>
      </c>
      <c r="H479" s="5">
        <v>460.38620853080556</v>
      </c>
      <c r="I479" s="5">
        <v>800.86483412322275</v>
      </c>
      <c r="J479" s="5">
        <v>773.71805687203778</v>
      </c>
      <c r="K479" s="5">
        <v>2666.9669668246447</v>
      </c>
      <c r="L479" s="5">
        <v>722.01672985782</v>
      </c>
      <c r="M479" s="5">
        <v>691.58364928909953</v>
      </c>
      <c r="N479" s="5">
        <v>764.41255924170616</v>
      </c>
      <c r="O479" s="5"/>
    </row>
    <row r="480" spans="1:15" x14ac:dyDescent="0.2">
      <c r="A480" s="9" t="s">
        <v>181</v>
      </c>
      <c r="B480" s="9" t="s">
        <v>541</v>
      </c>
      <c r="C480" s="5" t="s">
        <v>200</v>
      </c>
      <c r="D480" s="8" t="s">
        <v>199</v>
      </c>
      <c r="E480" s="14"/>
      <c r="F480" s="14"/>
      <c r="G480" s="14">
        <v>2.7394433150780566</v>
      </c>
      <c r="H480" s="14">
        <v>2.4569604309000375</v>
      </c>
      <c r="I480" s="14">
        <v>4.2740055446478848</v>
      </c>
      <c r="J480" s="14">
        <v>4.1291303153366758</v>
      </c>
      <c r="K480" s="14">
        <v>14.232903129128362</v>
      </c>
      <c r="L480" s="14">
        <v>3.8532138948506431</v>
      </c>
      <c r="M480" s="14">
        <v>3.6908005267648436</v>
      </c>
      <c r="N480" s="14">
        <v>4.0794693154111545</v>
      </c>
      <c r="O480" s="14">
        <v>39.45592647211766</v>
      </c>
    </row>
    <row r="481" spans="1:15" x14ac:dyDescent="0.2">
      <c r="A481" s="9" t="s">
        <v>181</v>
      </c>
      <c r="B481" s="9" t="s">
        <v>541</v>
      </c>
      <c r="C481" s="5"/>
      <c r="D481" s="5"/>
      <c r="E481" s="14"/>
      <c r="F481" s="14"/>
      <c r="G481" s="5"/>
      <c r="H481" s="5"/>
      <c r="I481" s="5"/>
      <c r="J481" s="5"/>
      <c r="K481" s="5"/>
      <c r="L481" s="5"/>
      <c r="M481" s="5"/>
      <c r="N481" s="5"/>
      <c r="O481" s="5"/>
    </row>
    <row r="482" spans="1:15" x14ac:dyDescent="0.2">
      <c r="A482" s="9" t="s">
        <v>61</v>
      </c>
      <c r="B482" s="9" t="s">
        <v>542</v>
      </c>
      <c r="C482" s="10"/>
      <c r="D482" s="6" t="s">
        <v>353</v>
      </c>
      <c r="E482" s="7" t="s">
        <v>352</v>
      </c>
      <c r="F482" s="7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s="13" customFormat="1" x14ac:dyDescent="0.2">
      <c r="A483" s="9" t="s">
        <v>61</v>
      </c>
      <c r="B483" s="9" t="s">
        <v>542</v>
      </c>
      <c r="C483" s="11" t="s">
        <v>201</v>
      </c>
      <c r="D483" s="12" t="s">
        <v>202</v>
      </c>
      <c r="E483" s="11"/>
      <c r="F483" s="12"/>
      <c r="G483" s="13">
        <v>42624.939999999995</v>
      </c>
      <c r="H483" s="13">
        <v>1428.34</v>
      </c>
      <c r="I483" s="13">
        <v>131049.81999999998</v>
      </c>
      <c r="J483" s="13">
        <v>13872.56</v>
      </c>
      <c r="K483" s="13">
        <v>282682.98</v>
      </c>
      <c r="L483" s="13">
        <v>55324.72</v>
      </c>
      <c r="M483" s="13">
        <v>72494.16</v>
      </c>
      <c r="N483" s="13">
        <v>201208.16000000003</v>
      </c>
      <c r="O483" s="13">
        <v>800685.68</v>
      </c>
    </row>
    <row r="484" spans="1:15" x14ac:dyDescent="0.2">
      <c r="A484" s="9" t="s">
        <v>61</v>
      </c>
      <c r="B484" s="9" t="s">
        <v>542</v>
      </c>
      <c r="C484" s="5" t="s">
        <v>201</v>
      </c>
      <c r="D484" s="5" t="s">
        <v>685</v>
      </c>
      <c r="E484" s="14"/>
      <c r="F484" s="14">
        <v>234.6</v>
      </c>
      <c r="G484" s="5">
        <v>181.69198635976127</v>
      </c>
      <c r="H484" s="5">
        <v>6.0884057971014487</v>
      </c>
      <c r="I484" s="5">
        <v>558.60963341858474</v>
      </c>
      <c r="J484" s="5">
        <v>59.132821824381928</v>
      </c>
      <c r="K484" s="5">
        <v>1204.9572890025574</v>
      </c>
      <c r="L484" s="5">
        <v>235.82574595055414</v>
      </c>
      <c r="M484" s="5">
        <v>309.0117647058824</v>
      </c>
      <c r="N484" s="5">
        <v>857.66479113384503</v>
      </c>
      <c r="O484" s="5">
        <v>3412.9824381926687</v>
      </c>
    </row>
    <row r="485" spans="1:15" x14ac:dyDescent="0.2">
      <c r="A485" s="9" t="str">
        <f>A484</f>
        <v>1440</v>
      </c>
      <c r="B485" s="9" t="str">
        <f>B484</f>
        <v>KIOWAPLAINVIEW RE</v>
      </c>
      <c r="C485" s="5" t="str">
        <f>C484</f>
        <v xml:space="preserve">$ </v>
      </c>
      <c r="D485" s="5" t="s">
        <v>686</v>
      </c>
      <c r="E485" s="14"/>
      <c r="F485" s="14">
        <v>419</v>
      </c>
      <c r="G485" s="5">
        <v>101.73016706443913</v>
      </c>
      <c r="H485" s="5">
        <v>3.408926014319809</v>
      </c>
      <c r="I485" s="5">
        <v>312.76806682577558</v>
      </c>
      <c r="J485" s="5">
        <v>33.108735083532217</v>
      </c>
      <c r="K485" s="5">
        <v>674.66105011933166</v>
      </c>
      <c r="L485" s="5">
        <v>132.03990453460619</v>
      </c>
      <c r="M485" s="5">
        <v>173.01708830548927</v>
      </c>
      <c r="N485" s="5">
        <v>480.21040572792373</v>
      </c>
      <c r="O485" s="5"/>
    </row>
    <row r="486" spans="1:15" x14ac:dyDescent="0.2">
      <c r="A486" s="9" t="s">
        <v>61</v>
      </c>
      <c r="B486" s="9" t="s">
        <v>542</v>
      </c>
      <c r="C486" s="5" t="s">
        <v>200</v>
      </c>
      <c r="D486" s="8" t="s">
        <v>199</v>
      </c>
      <c r="E486" s="14"/>
      <c r="F486" s="14"/>
      <c r="G486" s="14">
        <v>1.4646595921521539</v>
      </c>
      <c r="H486" s="14">
        <v>4.9079995933240202E-2</v>
      </c>
      <c r="I486" s="14">
        <v>4.5030767412883907</v>
      </c>
      <c r="J486" s="14">
        <v>0.47668285449096909</v>
      </c>
      <c r="K486" s="14">
        <v>9.7134292316928885</v>
      </c>
      <c r="L486" s="14">
        <v>1.9010438919358508</v>
      </c>
      <c r="M486" s="14">
        <v>2.4910126986457461</v>
      </c>
      <c r="N486" s="14">
        <v>6.9138270121502909</v>
      </c>
      <c r="O486" s="14">
        <v>27.512812018289534</v>
      </c>
    </row>
    <row r="487" spans="1:15" x14ac:dyDescent="0.2">
      <c r="A487" s="9" t="s">
        <v>61</v>
      </c>
      <c r="B487" s="9" t="s">
        <v>542</v>
      </c>
      <c r="C487" s="5"/>
      <c r="D487" s="5"/>
      <c r="E487" s="14"/>
      <c r="F487" s="14"/>
      <c r="G487" s="5"/>
      <c r="H487" s="5"/>
      <c r="I487" s="5"/>
      <c r="J487" s="5"/>
      <c r="K487" s="5"/>
      <c r="L487" s="5"/>
      <c r="M487" s="5"/>
      <c r="N487" s="5"/>
      <c r="O487" s="5"/>
    </row>
    <row r="488" spans="1:15" x14ac:dyDescent="0.2">
      <c r="A488" s="9" t="s">
        <v>113</v>
      </c>
      <c r="B488" s="9" t="s">
        <v>543</v>
      </c>
      <c r="C488" s="10"/>
      <c r="D488" s="6" t="s">
        <v>347</v>
      </c>
      <c r="E488" s="7" t="s">
        <v>351</v>
      </c>
      <c r="F488" s="7"/>
      <c r="G488" s="10"/>
      <c r="H488" s="10"/>
      <c r="I488" s="10"/>
      <c r="J488" s="10"/>
      <c r="K488" s="10"/>
      <c r="L488" s="10"/>
      <c r="M488" s="10"/>
      <c r="N488" s="10"/>
      <c r="O488" s="10"/>
    </row>
    <row r="489" spans="1:15" s="13" customFormat="1" x14ac:dyDescent="0.2">
      <c r="A489" s="9" t="s">
        <v>113</v>
      </c>
      <c r="B489" s="9" t="s">
        <v>543</v>
      </c>
      <c r="C489" s="11" t="s">
        <v>201</v>
      </c>
      <c r="D489" s="12" t="s">
        <v>202</v>
      </c>
      <c r="E489" s="11"/>
      <c r="F489" s="12"/>
      <c r="G489" s="13">
        <v>267907.42000000004</v>
      </c>
      <c r="H489" s="13">
        <v>52196.99</v>
      </c>
      <c r="I489" s="13">
        <v>256908.18</v>
      </c>
      <c r="J489" s="13">
        <v>151183.92000000001</v>
      </c>
      <c r="K489" s="13">
        <v>351004.36000000004</v>
      </c>
      <c r="L489" s="13">
        <v>184478.45</v>
      </c>
      <c r="M489" s="13">
        <v>153665.07999999999</v>
      </c>
      <c r="N489" s="13">
        <v>141529.39000000001</v>
      </c>
      <c r="O489" s="13">
        <v>1558873.79</v>
      </c>
    </row>
    <row r="490" spans="1:15" x14ac:dyDescent="0.2">
      <c r="A490" s="9" t="s">
        <v>113</v>
      </c>
      <c r="B490" s="9" t="s">
        <v>543</v>
      </c>
      <c r="C490" s="5" t="s">
        <v>201</v>
      </c>
      <c r="D490" s="5" t="s">
        <v>685</v>
      </c>
      <c r="E490" s="14"/>
      <c r="F490" s="14">
        <v>164</v>
      </c>
      <c r="G490" s="5">
        <v>1633.5818292682929</v>
      </c>
      <c r="H490" s="5">
        <v>318.27432926829266</v>
      </c>
      <c r="I490" s="5">
        <v>1566.5132926829267</v>
      </c>
      <c r="J490" s="5">
        <v>921.85317073170745</v>
      </c>
      <c r="K490" s="5">
        <v>2140.2704878048785</v>
      </c>
      <c r="L490" s="5">
        <v>1124.8685975609758</v>
      </c>
      <c r="M490" s="5">
        <v>936.98219512195112</v>
      </c>
      <c r="N490" s="5">
        <v>862.98408536585373</v>
      </c>
      <c r="O490" s="5">
        <v>9505.3279878048779</v>
      </c>
    </row>
    <row r="491" spans="1:15" x14ac:dyDescent="0.2">
      <c r="A491" s="9" t="str">
        <f>A490</f>
        <v>1450</v>
      </c>
      <c r="B491" s="9" t="str">
        <f>B490</f>
        <v>KIT CARRIBA-FLAGL</v>
      </c>
      <c r="C491" s="5" t="str">
        <f>C490</f>
        <v xml:space="preserve">$ </v>
      </c>
      <c r="D491" s="5" t="s">
        <v>686</v>
      </c>
      <c r="E491" s="14"/>
      <c r="F491" s="14">
        <v>172</v>
      </c>
      <c r="G491" s="5">
        <v>1557.6012790697678</v>
      </c>
      <c r="H491" s="5">
        <v>303.47087209302322</v>
      </c>
      <c r="I491" s="5">
        <v>1493.6522093023254</v>
      </c>
      <c r="J491" s="5">
        <v>878.97627906976754</v>
      </c>
      <c r="K491" s="5">
        <v>2040.7230232558143</v>
      </c>
      <c r="L491" s="5">
        <v>1072.5491279069768</v>
      </c>
      <c r="M491" s="5">
        <v>893.40162790697661</v>
      </c>
      <c r="N491" s="5">
        <v>822.8452906976745</v>
      </c>
      <c r="O491" s="5"/>
    </row>
    <row r="492" spans="1:15" x14ac:dyDescent="0.2">
      <c r="A492" s="9" t="s">
        <v>113</v>
      </c>
      <c r="B492" s="9" t="s">
        <v>543</v>
      </c>
      <c r="C492" s="5" t="s">
        <v>200</v>
      </c>
      <c r="D492" s="8" t="s">
        <v>199</v>
      </c>
      <c r="E492" s="14"/>
      <c r="F492" s="14"/>
      <c r="G492" s="14">
        <v>6.854041084680933</v>
      </c>
      <c r="H492" s="14">
        <v>1.3353878513580539</v>
      </c>
      <c r="I492" s="14">
        <v>6.572640730557608</v>
      </c>
      <c r="J492" s="14">
        <v>3.8678316525280083</v>
      </c>
      <c r="K492" s="14">
        <v>8.9799614521394613</v>
      </c>
      <c r="L492" s="14">
        <v>4.7196261885477346</v>
      </c>
      <c r="M492" s="14">
        <v>3.9313087020911257</v>
      </c>
      <c r="N492" s="14">
        <v>3.6208338453254885</v>
      </c>
      <c r="O492" s="14">
        <v>39.881631507228413</v>
      </c>
    </row>
    <row r="493" spans="1:15" x14ac:dyDescent="0.2">
      <c r="A493" s="9" t="s">
        <v>113</v>
      </c>
      <c r="B493" s="9" t="s">
        <v>543</v>
      </c>
      <c r="C493" s="5"/>
      <c r="D493" s="5"/>
      <c r="E493" s="14"/>
      <c r="F493" s="14"/>
      <c r="G493" s="5"/>
      <c r="H493" s="5"/>
      <c r="I493" s="5"/>
      <c r="J493" s="5"/>
      <c r="K493" s="5"/>
      <c r="L493" s="5"/>
      <c r="M493" s="5"/>
      <c r="N493" s="5"/>
      <c r="O493" s="5"/>
    </row>
    <row r="494" spans="1:15" x14ac:dyDescent="0.2">
      <c r="A494" s="9" t="s">
        <v>82</v>
      </c>
      <c r="B494" s="9" t="s">
        <v>544</v>
      </c>
      <c r="C494" s="10"/>
      <c r="D494" s="6" t="s">
        <v>347</v>
      </c>
      <c r="E494" s="7" t="s">
        <v>350</v>
      </c>
      <c r="F494" s="7"/>
      <c r="G494" s="10"/>
      <c r="H494" s="10"/>
      <c r="I494" s="10"/>
      <c r="J494" s="10"/>
      <c r="K494" s="10"/>
      <c r="L494" s="10"/>
      <c r="M494" s="10"/>
      <c r="N494" s="10"/>
      <c r="O494" s="10"/>
    </row>
    <row r="495" spans="1:15" s="13" customFormat="1" x14ac:dyDescent="0.2">
      <c r="A495" s="9" t="s">
        <v>82</v>
      </c>
      <c r="B495" s="9" t="s">
        <v>544</v>
      </c>
      <c r="C495" s="11" t="s">
        <v>201</v>
      </c>
      <c r="D495" s="12" t="s">
        <v>202</v>
      </c>
      <c r="E495" s="11"/>
      <c r="F495" s="12"/>
      <c r="G495" s="13">
        <v>58542.180000000008</v>
      </c>
      <c r="H495" s="13">
        <v>22021.25</v>
      </c>
      <c r="I495" s="13">
        <v>314675.28999999998</v>
      </c>
      <c r="J495" s="13">
        <v>15954.4</v>
      </c>
      <c r="K495" s="13">
        <v>538836.35</v>
      </c>
      <c r="L495" s="13">
        <v>161821.89000000001</v>
      </c>
      <c r="M495" s="13">
        <v>180072.05999999997</v>
      </c>
      <c r="N495" s="13">
        <v>187703</v>
      </c>
      <c r="O495" s="13">
        <v>1479626.42</v>
      </c>
    </row>
    <row r="496" spans="1:15" x14ac:dyDescent="0.2">
      <c r="A496" s="9" t="s">
        <v>82</v>
      </c>
      <c r="B496" s="9" t="s">
        <v>544</v>
      </c>
      <c r="C496" s="5" t="s">
        <v>201</v>
      </c>
      <c r="D496" s="5" t="s">
        <v>685</v>
      </c>
      <c r="E496" s="14"/>
      <c r="F496" s="14">
        <v>136.5</v>
      </c>
      <c r="G496" s="5">
        <v>428.88043956043964</v>
      </c>
      <c r="H496" s="5">
        <v>161.32783882783883</v>
      </c>
      <c r="I496" s="5">
        <v>2305.3134798534797</v>
      </c>
      <c r="J496" s="5">
        <v>116.88205128205128</v>
      </c>
      <c r="K496" s="5">
        <v>3947.5190476190473</v>
      </c>
      <c r="L496" s="5">
        <v>1185.5083516483517</v>
      </c>
      <c r="M496" s="5">
        <v>1319.2092307692305</v>
      </c>
      <c r="N496" s="5">
        <v>1375.1135531135531</v>
      </c>
      <c r="O496" s="5">
        <v>10839.753992673992</v>
      </c>
    </row>
    <row r="497" spans="1:15" x14ac:dyDescent="0.2">
      <c r="A497" s="9" t="str">
        <f>A496</f>
        <v>1460</v>
      </c>
      <c r="B497" s="9" t="str">
        <f>B496</f>
        <v>KIT CHI PLAINS R-</v>
      </c>
      <c r="C497" s="5" t="str">
        <f>C496</f>
        <v xml:space="preserve">$ </v>
      </c>
      <c r="D497" s="5" t="s">
        <v>686</v>
      </c>
      <c r="E497" s="14"/>
      <c r="F497" s="14">
        <v>129</v>
      </c>
      <c r="G497" s="5">
        <v>453.81534883720934</v>
      </c>
      <c r="H497" s="5">
        <v>170.70736434108528</v>
      </c>
      <c r="I497" s="5">
        <v>2439.3433333333332</v>
      </c>
      <c r="J497" s="5">
        <v>123.67751937984495</v>
      </c>
      <c r="K497" s="5">
        <v>4177.0259689922477</v>
      </c>
      <c r="L497" s="5">
        <v>1254.4332558139536</v>
      </c>
      <c r="M497" s="5">
        <v>1395.9074418604648</v>
      </c>
      <c r="N497" s="5">
        <v>1455.062015503876</v>
      </c>
      <c r="O497" s="5"/>
    </row>
    <row r="498" spans="1:15" x14ac:dyDescent="0.2">
      <c r="A498" s="9" t="s">
        <v>82</v>
      </c>
      <c r="B498" s="9" t="s">
        <v>544</v>
      </c>
      <c r="C498" s="5" t="s">
        <v>200</v>
      </c>
      <c r="D498" s="8" t="s">
        <v>199</v>
      </c>
      <c r="E498" s="14"/>
      <c r="F498" s="14"/>
      <c r="G498" s="14">
        <v>1.8160680730776328</v>
      </c>
      <c r="H498" s="14">
        <v>0.68313289758360241</v>
      </c>
      <c r="I498" s="14">
        <v>9.7617093786983204</v>
      </c>
      <c r="J498" s="14">
        <v>0.49492992001851965</v>
      </c>
      <c r="K498" s="14">
        <v>16.715528732423095</v>
      </c>
      <c r="L498" s="14">
        <v>5.0199628362674682</v>
      </c>
      <c r="M498" s="14">
        <v>5.5861110573490738</v>
      </c>
      <c r="N498" s="14">
        <v>5.8228345019076988</v>
      </c>
      <c r="O498" s="14">
        <v>45.900277397325411</v>
      </c>
    </row>
    <row r="499" spans="1:15" x14ac:dyDescent="0.2">
      <c r="A499" s="9" t="s">
        <v>82</v>
      </c>
      <c r="B499" s="9" t="s">
        <v>544</v>
      </c>
      <c r="C499" s="5"/>
      <c r="D499" s="5"/>
      <c r="E499" s="14"/>
      <c r="F499" s="14"/>
      <c r="G499" s="5"/>
      <c r="H499" s="5"/>
      <c r="I499" s="5"/>
      <c r="J499" s="5"/>
      <c r="K499" s="5"/>
      <c r="L499" s="5"/>
      <c r="M499" s="5"/>
      <c r="N499" s="5"/>
      <c r="O499" s="5"/>
    </row>
    <row r="500" spans="1:15" x14ac:dyDescent="0.2">
      <c r="A500" s="9" t="s">
        <v>96</v>
      </c>
      <c r="B500" s="9" t="s">
        <v>545</v>
      </c>
      <c r="C500" s="10"/>
      <c r="D500" s="6" t="s">
        <v>347</v>
      </c>
      <c r="E500" s="7" t="s">
        <v>349</v>
      </c>
      <c r="F500" s="7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s="13" customFormat="1" x14ac:dyDescent="0.2">
      <c r="A501" s="9" t="s">
        <v>96</v>
      </c>
      <c r="B501" s="9" t="s">
        <v>545</v>
      </c>
      <c r="C501" s="11" t="s">
        <v>201</v>
      </c>
      <c r="D501" s="12" t="s">
        <v>202</v>
      </c>
      <c r="E501" s="11"/>
      <c r="F501" s="12"/>
      <c r="G501" s="13">
        <v>152754.12</v>
      </c>
      <c r="H501" s="13">
        <v>165064.67000000001</v>
      </c>
      <c r="I501" s="13">
        <v>263152.28999999998</v>
      </c>
      <c r="J501" s="13">
        <v>199297.61000000002</v>
      </c>
      <c r="K501" s="13">
        <v>458877.39</v>
      </c>
      <c r="L501" s="13">
        <v>187198.87</v>
      </c>
      <c r="M501" s="13">
        <v>179240.93</v>
      </c>
      <c r="N501" s="13">
        <v>65147</v>
      </c>
      <c r="O501" s="13">
        <v>1670732.8800000001</v>
      </c>
    </row>
    <row r="502" spans="1:15" x14ac:dyDescent="0.2">
      <c r="A502" s="9" t="s">
        <v>96</v>
      </c>
      <c r="B502" s="9" t="s">
        <v>545</v>
      </c>
      <c r="C502" s="5" t="s">
        <v>201</v>
      </c>
      <c r="D502" s="5" t="s">
        <v>685</v>
      </c>
      <c r="E502" s="14"/>
      <c r="F502" s="14">
        <v>211.4</v>
      </c>
      <c r="G502" s="5">
        <v>722.58334910122983</v>
      </c>
      <c r="H502" s="5">
        <v>780.81679280983917</v>
      </c>
      <c r="I502" s="5">
        <v>1244.8074266792808</v>
      </c>
      <c r="J502" s="5">
        <v>942.75122989593194</v>
      </c>
      <c r="K502" s="5">
        <v>2170.6593661305583</v>
      </c>
      <c r="L502" s="5">
        <v>885.51972563859977</v>
      </c>
      <c r="M502" s="5">
        <v>847.87573320719014</v>
      </c>
      <c r="N502" s="5">
        <v>308.16934720908228</v>
      </c>
      <c r="O502" s="5">
        <v>7903.1829706717126</v>
      </c>
    </row>
    <row r="503" spans="1:15" x14ac:dyDescent="0.2">
      <c r="A503" s="9" t="str">
        <f>A502</f>
        <v>1480</v>
      </c>
      <c r="B503" s="9" t="str">
        <f>B502</f>
        <v>KIT CSTRATTON R-4</v>
      </c>
      <c r="C503" s="5" t="str">
        <f>C502</f>
        <v xml:space="preserve">$ </v>
      </c>
      <c r="D503" s="5" t="s">
        <v>686</v>
      </c>
      <c r="E503" s="14"/>
      <c r="F503" s="14">
        <v>222</v>
      </c>
      <c r="G503" s="5">
        <v>688.08162162162159</v>
      </c>
      <c r="H503" s="5">
        <v>743.53454954954964</v>
      </c>
      <c r="I503" s="5">
        <v>1185.3706756756756</v>
      </c>
      <c r="J503" s="5">
        <v>897.73698198198201</v>
      </c>
      <c r="K503" s="5">
        <v>2067.0152702702703</v>
      </c>
      <c r="L503" s="5">
        <v>843.23815315315312</v>
      </c>
      <c r="M503" s="5">
        <v>807.39157657657654</v>
      </c>
      <c r="N503" s="5">
        <v>293.45495495495493</v>
      </c>
      <c r="O503" s="5"/>
    </row>
    <row r="504" spans="1:15" x14ac:dyDescent="0.2">
      <c r="A504" s="9" t="s">
        <v>96</v>
      </c>
      <c r="B504" s="9" t="s">
        <v>545</v>
      </c>
      <c r="C504" s="5" t="s">
        <v>200</v>
      </c>
      <c r="D504" s="8" t="s">
        <v>199</v>
      </c>
      <c r="E504" s="14"/>
      <c r="F504" s="14"/>
      <c r="G504" s="14">
        <v>4.1253706484789179</v>
      </c>
      <c r="H504" s="14">
        <v>4.4578368473391015</v>
      </c>
      <c r="I504" s="14">
        <v>7.106850756274282</v>
      </c>
      <c r="J504" s="14">
        <v>5.3823524406804779</v>
      </c>
      <c r="K504" s="14">
        <v>12.392721819592255</v>
      </c>
      <c r="L504" s="14">
        <v>5.0556065114736075</v>
      </c>
      <c r="M504" s="14">
        <v>4.8406895449239888</v>
      </c>
      <c r="N504" s="14">
        <v>1.7593994953226537</v>
      </c>
      <c r="O504" s="14">
        <v>45.120828064085288</v>
      </c>
    </row>
    <row r="505" spans="1:15" x14ac:dyDescent="0.2">
      <c r="A505" s="9" t="s">
        <v>96</v>
      </c>
      <c r="B505" s="9" t="s">
        <v>545</v>
      </c>
      <c r="C505" s="5"/>
      <c r="D505" s="5"/>
      <c r="E505" s="14"/>
      <c r="F505" s="14"/>
      <c r="G505" s="5"/>
      <c r="H505" s="5"/>
      <c r="I505" s="5"/>
      <c r="J505" s="5"/>
      <c r="K505" s="5"/>
      <c r="L505" s="5"/>
      <c r="M505" s="5"/>
      <c r="N505" s="5"/>
      <c r="O505" s="5"/>
    </row>
    <row r="506" spans="1:15" x14ac:dyDescent="0.2">
      <c r="A506" s="9" t="s">
        <v>41</v>
      </c>
      <c r="B506" s="9" t="s">
        <v>546</v>
      </c>
      <c r="C506" s="10"/>
      <c r="D506" s="6" t="s">
        <v>347</v>
      </c>
      <c r="E506" s="7" t="s">
        <v>348</v>
      </c>
      <c r="F506" s="7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s="13" customFormat="1" x14ac:dyDescent="0.2">
      <c r="A507" s="9" t="s">
        <v>41</v>
      </c>
      <c r="B507" s="9" t="s">
        <v>546</v>
      </c>
      <c r="C507" s="11" t="s">
        <v>201</v>
      </c>
      <c r="D507" s="12" t="s">
        <v>202</v>
      </c>
      <c r="E507" s="11"/>
      <c r="F507" s="12"/>
      <c r="G507" s="13">
        <v>95717.029999999984</v>
      </c>
      <c r="H507" s="13">
        <v>24725.959999999995</v>
      </c>
      <c r="I507" s="13">
        <v>386741.92000000004</v>
      </c>
      <c r="J507" s="13">
        <v>0</v>
      </c>
      <c r="K507" s="13">
        <v>324619.46000000002</v>
      </c>
      <c r="L507" s="13">
        <v>59597.47</v>
      </c>
      <c r="M507" s="13">
        <v>163100.95000000001</v>
      </c>
      <c r="N507" s="13">
        <v>109661.12</v>
      </c>
      <c r="O507" s="13">
        <v>1164163.9100000001</v>
      </c>
    </row>
    <row r="508" spans="1:15" x14ac:dyDescent="0.2">
      <c r="A508" s="9" t="s">
        <v>41</v>
      </c>
      <c r="B508" s="9" t="s">
        <v>546</v>
      </c>
      <c r="C508" s="5" t="s">
        <v>201</v>
      </c>
      <c r="D508" s="5" t="s">
        <v>685</v>
      </c>
      <c r="E508" s="14"/>
      <c r="F508" s="14">
        <v>108</v>
      </c>
      <c r="G508" s="5">
        <v>886.26879629629616</v>
      </c>
      <c r="H508" s="5">
        <v>228.94407407407402</v>
      </c>
      <c r="I508" s="5">
        <v>3580.9437037037042</v>
      </c>
      <c r="J508" s="5">
        <v>0</v>
      </c>
      <c r="K508" s="5">
        <v>3005.7357407407408</v>
      </c>
      <c r="L508" s="5">
        <v>551.8284259259259</v>
      </c>
      <c r="M508" s="5">
        <v>1510.1939814814816</v>
      </c>
      <c r="N508" s="5">
        <v>1015.3807407407407</v>
      </c>
      <c r="O508" s="5">
        <v>10779.295462962964</v>
      </c>
    </row>
    <row r="509" spans="1:15" x14ac:dyDescent="0.2">
      <c r="A509" s="9" t="str">
        <f>A508</f>
        <v>1490</v>
      </c>
      <c r="B509" s="9" t="str">
        <f>B508</f>
        <v>KIT CBETHUNE R-5</v>
      </c>
      <c r="C509" s="5" t="str">
        <f>C508</f>
        <v xml:space="preserve">$ </v>
      </c>
      <c r="D509" s="5" t="s">
        <v>686</v>
      </c>
      <c r="E509" s="14"/>
      <c r="F509" s="14">
        <v>108</v>
      </c>
      <c r="G509" s="5">
        <v>886.26879629629616</v>
      </c>
      <c r="H509" s="5">
        <v>228.94407407407402</v>
      </c>
      <c r="I509" s="5">
        <v>3580.9437037037042</v>
      </c>
      <c r="J509" s="5">
        <v>0</v>
      </c>
      <c r="K509" s="5">
        <v>3005.7357407407408</v>
      </c>
      <c r="L509" s="5">
        <v>551.8284259259259</v>
      </c>
      <c r="M509" s="5">
        <v>1510.1939814814816</v>
      </c>
      <c r="N509" s="5">
        <v>1015.3807407407407</v>
      </c>
      <c r="O509" s="5"/>
    </row>
    <row r="510" spans="1:15" x14ac:dyDescent="0.2">
      <c r="A510" s="9" t="s">
        <v>41</v>
      </c>
      <c r="B510" s="9" t="s">
        <v>546</v>
      </c>
      <c r="C510" s="5" t="s">
        <v>200</v>
      </c>
      <c r="D510" s="8" t="s">
        <v>199</v>
      </c>
      <c r="E510" s="14"/>
      <c r="F510" s="14"/>
      <c r="G510" s="14">
        <v>2.8650271087207408</v>
      </c>
      <c r="H510" s="14">
        <v>0.7401038842214881</v>
      </c>
      <c r="I510" s="14">
        <v>11.576060026922153</v>
      </c>
      <c r="J510" s="14">
        <v>0</v>
      </c>
      <c r="K510" s="14">
        <v>9.716594350224705</v>
      </c>
      <c r="L510" s="14">
        <v>1.7838870174008863</v>
      </c>
      <c r="M510" s="14">
        <v>4.8819801785336034</v>
      </c>
      <c r="N510" s="14">
        <v>3.282405247767072</v>
      </c>
      <c r="O510" s="14">
        <v>34.846057813790651</v>
      </c>
    </row>
    <row r="511" spans="1:15" x14ac:dyDescent="0.2">
      <c r="A511" s="9" t="s">
        <v>41</v>
      </c>
      <c r="B511" s="9" t="s">
        <v>546</v>
      </c>
      <c r="C511" s="5"/>
      <c r="D511" s="5"/>
      <c r="E511" s="14"/>
      <c r="F511" s="14"/>
      <c r="G511" s="5"/>
      <c r="H511" s="5"/>
      <c r="I511" s="5"/>
      <c r="J511" s="5"/>
      <c r="K511" s="5"/>
      <c r="L511" s="5"/>
      <c r="M511" s="5"/>
      <c r="N511" s="5"/>
      <c r="O511" s="5"/>
    </row>
    <row r="512" spans="1:15" x14ac:dyDescent="0.2">
      <c r="A512" s="9" t="s">
        <v>5</v>
      </c>
      <c r="B512" s="9" t="s">
        <v>547</v>
      </c>
      <c r="C512" s="10"/>
      <c r="D512" s="6" t="s">
        <v>347</v>
      </c>
      <c r="E512" s="7" t="s">
        <v>346</v>
      </c>
      <c r="F512" s="7"/>
      <c r="G512" s="10"/>
      <c r="H512" s="10"/>
      <c r="I512" s="10"/>
      <c r="J512" s="10"/>
      <c r="K512" s="10"/>
      <c r="L512" s="10"/>
      <c r="M512" s="10"/>
      <c r="N512" s="10"/>
      <c r="O512" s="10"/>
    </row>
    <row r="513" spans="1:15" s="13" customFormat="1" x14ac:dyDescent="0.2">
      <c r="A513" s="9" t="s">
        <v>5</v>
      </c>
      <c r="B513" s="9" t="s">
        <v>547</v>
      </c>
      <c r="C513" s="11" t="s">
        <v>201</v>
      </c>
      <c r="D513" s="12" t="s">
        <v>202</v>
      </c>
      <c r="E513" s="11"/>
      <c r="F513" s="12"/>
      <c r="G513" s="13">
        <v>374589.08000000007</v>
      </c>
      <c r="H513" s="13">
        <v>227039.60000000003</v>
      </c>
      <c r="I513" s="13">
        <v>540191.27</v>
      </c>
      <c r="J513" s="13">
        <v>471306.61000000004</v>
      </c>
      <c r="K513" s="13">
        <v>980896.46000000008</v>
      </c>
      <c r="L513" s="13">
        <v>335331.75</v>
      </c>
      <c r="M513" s="13">
        <v>576062.40999999992</v>
      </c>
      <c r="N513" s="13">
        <v>503608.8</v>
      </c>
      <c r="O513" s="13">
        <v>4009025.9800000004</v>
      </c>
    </row>
    <row r="514" spans="1:15" x14ac:dyDescent="0.2">
      <c r="A514" s="9" t="s">
        <v>5</v>
      </c>
      <c r="B514" s="9" t="s">
        <v>547</v>
      </c>
      <c r="C514" s="5" t="s">
        <v>201</v>
      </c>
      <c r="D514" s="5" t="s">
        <v>685</v>
      </c>
      <c r="E514" s="14"/>
      <c r="F514" s="14">
        <v>725</v>
      </c>
      <c r="G514" s="5">
        <v>516.67459310344839</v>
      </c>
      <c r="H514" s="5">
        <v>313.15806896551732</v>
      </c>
      <c r="I514" s="5">
        <v>745.0914068965518</v>
      </c>
      <c r="J514" s="5">
        <v>650.07808275862078</v>
      </c>
      <c r="K514" s="5">
        <v>1352.9606344827587</v>
      </c>
      <c r="L514" s="5">
        <v>462.5265517241379</v>
      </c>
      <c r="M514" s="5">
        <v>794.56884137931024</v>
      </c>
      <c r="N514" s="5">
        <v>694.63282758620687</v>
      </c>
      <c r="O514" s="5">
        <v>5529.6910068965526</v>
      </c>
    </row>
    <row r="515" spans="1:15" x14ac:dyDescent="0.2">
      <c r="A515" s="9" t="str">
        <f>A514</f>
        <v>1500</v>
      </c>
      <c r="B515" s="9" t="str">
        <f>B514</f>
        <v>KIT CBURLINGTON R</v>
      </c>
      <c r="C515" s="5" t="str">
        <f>C514</f>
        <v xml:space="preserve">$ </v>
      </c>
      <c r="D515" s="5" t="s">
        <v>686</v>
      </c>
      <c r="E515" s="14"/>
      <c r="F515" s="14">
        <v>762</v>
      </c>
      <c r="G515" s="5">
        <v>491.58671916010508</v>
      </c>
      <c r="H515" s="5">
        <v>297.95223097112864</v>
      </c>
      <c r="I515" s="5">
        <v>708.91242782152233</v>
      </c>
      <c r="J515" s="5">
        <v>618.51261154855649</v>
      </c>
      <c r="K515" s="5">
        <v>1287.2656955380578</v>
      </c>
      <c r="L515" s="5">
        <v>440.06791338582678</v>
      </c>
      <c r="M515" s="5">
        <v>755.98741469816264</v>
      </c>
      <c r="N515" s="5">
        <v>660.90393700787399</v>
      </c>
      <c r="O515" s="5"/>
    </row>
    <row r="516" spans="1:15" x14ac:dyDescent="0.2">
      <c r="A516" s="9" t="s">
        <v>5</v>
      </c>
      <c r="B516" s="9" t="s">
        <v>547</v>
      </c>
      <c r="C516" s="5" t="s">
        <v>200</v>
      </c>
      <c r="D516" s="8" t="s">
        <v>199</v>
      </c>
      <c r="E516" s="14"/>
      <c r="F516" s="14"/>
      <c r="G516" s="14">
        <v>4.0739102601794475</v>
      </c>
      <c r="H516" s="14">
        <v>2.469209609385937</v>
      </c>
      <c r="I516" s="14">
        <v>5.8749463740703964</v>
      </c>
      <c r="J516" s="14">
        <v>5.1257789847194504</v>
      </c>
      <c r="K516" s="14">
        <v>10.667914164950293</v>
      </c>
      <c r="L516" s="14">
        <v>3.6469601753711807</v>
      </c>
      <c r="M516" s="14">
        <v>6.2650693463960527</v>
      </c>
      <c r="N516" s="14">
        <v>5.4770872056298563</v>
      </c>
      <c r="O516" s="14">
        <v>43.600876120702615</v>
      </c>
    </row>
    <row r="517" spans="1:15" x14ac:dyDescent="0.2">
      <c r="A517" s="9" t="s">
        <v>5</v>
      </c>
      <c r="B517" s="9" t="s">
        <v>547</v>
      </c>
      <c r="C517" s="5"/>
      <c r="D517" s="5"/>
      <c r="E517" s="14"/>
      <c r="F517" s="14"/>
      <c r="G517" s="5"/>
      <c r="H517" s="5"/>
      <c r="I517" s="5"/>
      <c r="J517" s="5"/>
      <c r="K517" s="5"/>
      <c r="L517" s="5"/>
      <c r="M517" s="5"/>
      <c r="N517" s="5"/>
      <c r="O517" s="5"/>
    </row>
    <row r="518" spans="1:15" x14ac:dyDescent="0.2">
      <c r="A518" s="9" t="s">
        <v>133</v>
      </c>
      <c r="B518" s="9" t="s">
        <v>548</v>
      </c>
      <c r="C518" s="10"/>
      <c r="D518" s="6" t="s">
        <v>345</v>
      </c>
      <c r="E518" s="7" t="s">
        <v>344</v>
      </c>
      <c r="F518" s="7"/>
      <c r="G518" s="10"/>
      <c r="H518" s="10"/>
      <c r="I518" s="10"/>
      <c r="J518" s="10"/>
      <c r="K518" s="10"/>
      <c r="L518" s="10"/>
      <c r="M518" s="10"/>
      <c r="N518" s="10"/>
      <c r="O518" s="10"/>
    </row>
    <row r="519" spans="1:15" s="13" customFormat="1" x14ac:dyDescent="0.2">
      <c r="A519" s="9" t="s">
        <v>133</v>
      </c>
      <c r="B519" s="9" t="s">
        <v>548</v>
      </c>
      <c r="C519" s="11" t="s">
        <v>201</v>
      </c>
      <c r="D519" s="12" t="s">
        <v>202</v>
      </c>
      <c r="E519" s="11"/>
      <c r="F519" s="12"/>
      <c r="G519" s="13">
        <v>2632258.2500000005</v>
      </c>
      <c r="H519" s="13">
        <v>430383.87000000005</v>
      </c>
      <c r="I519" s="13">
        <v>451673.58000000007</v>
      </c>
      <c r="J519" s="13">
        <v>1203503.7500000002</v>
      </c>
      <c r="K519" s="13">
        <v>1893235.3800000001</v>
      </c>
      <c r="L519" s="13">
        <v>528129.65</v>
      </c>
      <c r="M519" s="13">
        <v>908812.64000000013</v>
      </c>
      <c r="N519" s="13">
        <v>3387844.14</v>
      </c>
      <c r="O519" s="13">
        <v>11435841.260000002</v>
      </c>
    </row>
    <row r="520" spans="1:15" x14ac:dyDescent="0.2">
      <c r="A520" s="9" t="s">
        <v>133</v>
      </c>
      <c r="B520" s="9" t="s">
        <v>548</v>
      </c>
      <c r="C520" s="5" t="s">
        <v>201</v>
      </c>
      <c r="D520" s="5" t="s">
        <v>685</v>
      </c>
      <c r="E520" s="14"/>
      <c r="F520" s="14">
        <v>978.9</v>
      </c>
      <c r="G520" s="5">
        <v>2688.9960670139958</v>
      </c>
      <c r="H520" s="5">
        <v>439.66071100214532</v>
      </c>
      <c r="I520" s="5">
        <v>461.40931657983458</v>
      </c>
      <c r="J520" s="5">
        <v>1229.4450403514152</v>
      </c>
      <c r="K520" s="5">
        <v>1934.0437021146186</v>
      </c>
      <c r="L520" s="5">
        <v>539.51338236796403</v>
      </c>
      <c r="M520" s="5">
        <v>928.40192052303621</v>
      </c>
      <c r="N520" s="5">
        <v>3460.8684646031261</v>
      </c>
      <c r="O520" s="5">
        <v>11682.338604556136</v>
      </c>
    </row>
    <row r="521" spans="1:15" x14ac:dyDescent="0.2">
      <c r="A521" s="9" t="str">
        <f>A520</f>
        <v>1510</v>
      </c>
      <c r="B521" s="9" t="str">
        <f>B520</f>
        <v xml:space="preserve">LAKELAKE COUNTY </v>
      </c>
      <c r="C521" s="5" t="str">
        <f>C520</f>
        <v xml:space="preserve">$ </v>
      </c>
      <c r="D521" s="5" t="s">
        <v>686</v>
      </c>
      <c r="E521" s="14"/>
      <c r="F521" s="14">
        <v>982</v>
      </c>
      <c r="G521" s="5">
        <v>2680.5073828920576</v>
      </c>
      <c r="H521" s="5">
        <v>438.27278004073327</v>
      </c>
      <c r="I521" s="5">
        <v>459.95272912423633</v>
      </c>
      <c r="J521" s="5">
        <v>1225.5639002036662</v>
      </c>
      <c r="K521" s="5">
        <v>1927.938268839104</v>
      </c>
      <c r="L521" s="5">
        <v>537.810234215886</v>
      </c>
      <c r="M521" s="5">
        <v>925.47112016293295</v>
      </c>
      <c r="N521" s="5">
        <v>3449.9431160896133</v>
      </c>
      <c r="O521" s="5"/>
    </row>
    <row r="522" spans="1:15" x14ac:dyDescent="0.2">
      <c r="A522" s="9" t="s">
        <v>133</v>
      </c>
      <c r="B522" s="9" t="s">
        <v>548</v>
      </c>
      <c r="C522" s="5" t="s">
        <v>200</v>
      </c>
      <c r="D522" s="8" t="s">
        <v>199</v>
      </c>
      <c r="E522" s="14"/>
      <c r="F522" s="14"/>
      <c r="G522" s="14">
        <v>10.287628275989988</v>
      </c>
      <c r="H522" s="14">
        <v>1.682064922977067</v>
      </c>
      <c r="I522" s="14">
        <v>1.7652712810855948</v>
      </c>
      <c r="J522" s="14">
        <v>4.7036415248237846</v>
      </c>
      <c r="K522" s="14">
        <v>7.3993126732123065</v>
      </c>
      <c r="L522" s="14">
        <v>2.0640837656140674</v>
      </c>
      <c r="M522" s="14">
        <v>3.5519032423361612</v>
      </c>
      <c r="N522" s="14">
        <v>13.240676962190536</v>
      </c>
      <c r="O522" s="14">
        <v>44.694582648229506</v>
      </c>
    </row>
    <row r="523" spans="1:15" x14ac:dyDescent="0.2">
      <c r="A523" s="9" t="s">
        <v>133</v>
      </c>
      <c r="B523" s="9" t="s">
        <v>548</v>
      </c>
      <c r="C523" s="5"/>
      <c r="D523" s="5"/>
      <c r="E523" s="14"/>
      <c r="F523" s="14"/>
      <c r="G523" s="5"/>
      <c r="H523" s="5"/>
      <c r="I523" s="5"/>
      <c r="J523" s="5"/>
      <c r="K523" s="5"/>
      <c r="L523" s="5"/>
      <c r="M523" s="5"/>
      <c r="N523" s="5"/>
      <c r="O523" s="5"/>
    </row>
    <row r="524" spans="1:15" x14ac:dyDescent="0.2">
      <c r="A524" s="9" t="s">
        <v>70</v>
      </c>
      <c r="B524" s="9" t="s">
        <v>549</v>
      </c>
      <c r="C524" s="10"/>
      <c r="D524" s="6" t="s">
        <v>341</v>
      </c>
      <c r="E524" s="7" t="s">
        <v>343</v>
      </c>
      <c r="F524" s="7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s="13" customFormat="1" x14ac:dyDescent="0.2">
      <c r="A525" s="9" t="s">
        <v>70</v>
      </c>
      <c r="B525" s="9" t="s">
        <v>549</v>
      </c>
      <c r="C525" s="11" t="s">
        <v>201</v>
      </c>
      <c r="D525" s="12" t="s">
        <v>202</v>
      </c>
      <c r="E525" s="11"/>
      <c r="F525" s="12"/>
      <c r="G525" s="13">
        <v>5371971.5399999991</v>
      </c>
      <c r="H525" s="13">
        <v>5200692.16</v>
      </c>
      <c r="I525" s="13">
        <v>1149836.5699999998</v>
      </c>
      <c r="J525" s="13">
        <v>4626014.4600000009</v>
      </c>
      <c r="K525" s="13">
        <v>9416681.2599999979</v>
      </c>
      <c r="L525" s="13">
        <v>2677315.8499999996</v>
      </c>
      <c r="M525" s="13">
        <v>2099277.5099999993</v>
      </c>
      <c r="N525" s="13">
        <v>13215994.949999999</v>
      </c>
      <c r="O525" s="13">
        <v>43757784.299999997</v>
      </c>
    </row>
    <row r="526" spans="1:15" x14ac:dyDescent="0.2">
      <c r="A526" s="9" t="s">
        <v>70</v>
      </c>
      <c r="B526" s="9" t="s">
        <v>549</v>
      </c>
      <c r="C526" s="5" t="s">
        <v>201</v>
      </c>
      <c r="D526" s="5" t="s">
        <v>685</v>
      </c>
      <c r="E526" s="14"/>
      <c r="F526" s="14">
        <v>5493.02</v>
      </c>
      <c r="G526" s="5">
        <v>977.96322241681241</v>
      </c>
      <c r="H526" s="5">
        <v>946.78194508667355</v>
      </c>
      <c r="I526" s="5">
        <v>209.32684934698941</v>
      </c>
      <c r="J526" s="5">
        <v>842.16231872449043</v>
      </c>
      <c r="K526" s="5">
        <v>1714.2994673239853</v>
      </c>
      <c r="L526" s="5">
        <v>487.40325904511531</v>
      </c>
      <c r="M526" s="5">
        <v>382.17183079617388</v>
      </c>
      <c r="N526" s="5">
        <v>2405.9615566664602</v>
      </c>
      <c r="O526" s="5">
        <v>7966.0704494067004</v>
      </c>
    </row>
    <row r="527" spans="1:15" x14ac:dyDescent="0.2">
      <c r="A527" s="9" t="str">
        <f>A526</f>
        <v>1520</v>
      </c>
      <c r="B527" s="9" t="str">
        <f>B526</f>
        <v>LA PLDURANGO 9-R</v>
      </c>
      <c r="C527" s="5" t="str">
        <f>C526</f>
        <v xml:space="preserve">$ </v>
      </c>
      <c r="D527" s="5" t="s">
        <v>686</v>
      </c>
      <c r="E527" s="14"/>
      <c r="F527" s="14">
        <v>5595</v>
      </c>
      <c r="G527" s="5">
        <v>960.13789812332425</v>
      </c>
      <c r="H527" s="5">
        <v>929.52496157283292</v>
      </c>
      <c r="I527" s="5">
        <v>205.51145129579979</v>
      </c>
      <c r="J527" s="5">
        <v>826.81223592493313</v>
      </c>
      <c r="K527" s="5">
        <v>1683.0529508489719</v>
      </c>
      <c r="L527" s="5">
        <v>478.51936550491502</v>
      </c>
      <c r="M527" s="5">
        <v>375.20598927613929</v>
      </c>
      <c r="N527" s="5">
        <v>2362.1081233243967</v>
      </c>
      <c r="O527" s="5"/>
    </row>
    <row r="528" spans="1:15" x14ac:dyDescent="0.2">
      <c r="A528" s="9" t="s">
        <v>70</v>
      </c>
      <c r="B528" s="9" t="s">
        <v>549</v>
      </c>
      <c r="C528" s="5" t="s">
        <v>200</v>
      </c>
      <c r="D528" s="8" t="s">
        <v>199</v>
      </c>
      <c r="E528" s="14"/>
      <c r="F528" s="14"/>
      <c r="G528" s="14">
        <v>4.4706259951990646</v>
      </c>
      <c r="H528" s="14">
        <v>4.3280850224913845</v>
      </c>
      <c r="I528" s="14">
        <v>0.95690925050442999</v>
      </c>
      <c r="J528" s="14">
        <v>3.8498306152684441</v>
      </c>
      <c r="K528" s="14">
        <v>7.8366870926237029</v>
      </c>
      <c r="L528" s="14">
        <v>2.228097775136106</v>
      </c>
      <c r="M528" s="14">
        <v>1.7470465987135075</v>
      </c>
      <c r="N528" s="14">
        <v>10.998526357771725</v>
      </c>
      <c r="O528" s="14">
        <v>36.415808707708365</v>
      </c>
    </row>
    <row r="529" spans="1:15" x14ac:dyDescent="0.2">
      <c r="A529" s="9" t="s">
        <v>70</v>
      </c>
      <c r="B529" s="9" t="s">
        <v>549</v>
      </c>
      <c r="C529" s="5"/>
      <c r="D529" s="5"/>
      <c r="E529" s="14"/>
      <c r="F529" s="14"/>
      <c r="G529" s="5"/>
      <c r="H529" s="5"/>
      <c r="I529" s="5"/>
      <c r="J529" s="5"/>
      <c r="K529" s="5"/>
      <c r="L529" s="5"/>
      <c r="M529" s="5"/>
      <c r="N529" s="5"/>
      <c r="O529" s="5"/>
    </row>
    <row r="530" spans="1:15" x14ac:dyDescent="0.2">
      <c r="A530" s="9" t="s">
        <v>120</v>
      </c>
      <c r="B530" s="9" t="s">
        <v>550</v>
      </c>
      <c r="C530" s="10"/>
      <c r="D530" s="6" t="s">
        <v>341</v>
      </c>
      <c r="E530" s="7" t="s">
        <v>342</v>
      </c>
      <c r="F530" s="7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s="13" customFormat="1" x14ac:dyDescent="0.2">
      <c r="A531" s="9" t="s">
        <v>120</v>
      </c>
      <c r="B531" s="9" t="s">
        <v>550</v>
      </c>
      <c r="C531" s="11" t="s">
        <v>201</v>
      </c>
      <c r="D531" s="12" t="s">
        <v>202</v>
      </c>
      <c r="E531" s="11"/>
      <c r="F531" s="12"/>
      <c r="G531" s="13">
        <v>863765.26</v>
      </c>
      <c r="H531" s="13">
        <v>956902.57999999984</v>
      </c>
      <c r="I531" s="13">
        <v>775190.28</v>
      </c>
      <c r="J531" s="13">
        <v>1342325.4199999992</v>
      </c>
      <c r="K531" s="13">
        <v>2892765.0100000002</v>
      </c>
      <c r="L531" s="13">
        <v>745306.13000000012</v>
      </c>
      <c r="M531" s="13">
        <v>590232.0199999999</v>
      </c>
      <c r="N531" s="13">
        <v>1215617.18</v>
      </c>
      <c r="O531" s="13">
        <v>9382103.879999999</v>
      </c>
    </row>
    <row r="532" spans="1:15" x14ac:dyDescent="0.2">
      <c r="A532" s="9" t="s">
        <v>120</v>
      </c>
      <c r="B532" s="9" t="s">
        <v>550</v>
      </c>
      <c r="C532" s="5" t="s">
        <v>201</v>
      </c>
      <c r="D532" s="5" t="s">
        <v>685</v>
      </c>
      <c r="E532" s="14"/>
      <c r="F532" s="14">
        <v>1364.3</v>
      </c>
      <c r="G532" s="5">
        <v>633.11973906032404</v>
      </c>
      <c r="H532" s="5">
        <v>701.38721688778116</v>
      </c>
      <c r="I532" s="5">
        <v>568.19634977644216</v>
      </c>
      <c r="J532" s="5">
        <v>983.89314666862072</v>
      </c>
      <c r="K532" s="5">
        <v>2120.3291138312688</v>
      </c>
      <c r="L532" s="5">
        <v>546.2919665762663</v>
      </c>
      <c r="M532" s="5">
        <v>432.62626988199071</v>
      </c>
      <c r="N532" s="5">
        <v>891.01896943487498</v>
      </c>
      <c r="O532" s="5">
        <v>6876.862772117569</v>
      </c>
    </row>
    <row r="533" spans="1:15" x14ac:dyDescent="0.2">
      <c r="A533" s="9" t="str">
        <f>A532</f>
        <v>1530</v>
      </c>
      <c r="B533" s="9" t="str">
        <f>B532</f>
        <v xml:space="preserve">LA PLBAYFIELD 10 </v>
      </c>
      <c r="C533" s="5" t="str">
        <f>C532</f>
        <v xml:space="preserve">$ </v>
      </c>
      <c r="D533" s="5" t="s">
        <v>686</v>
      </c>
      <c r="E533" s="14"/>
      <c r="F533" s="14">
        <v>1281</v>
      </c>
      <c r="G533" s="5">
        <v>674.28982045277132</v>
      </c>
      <c r="H533" s="5">
        <v>746.99654957064786</v>
      </c>
      <c r="I533" s="5">
        <v>605.14463700234194</v>
      </c>
      <c r="J533" s="5">
        <v>1047.8730835284928</v>
      </c>
      <c r="K533" s="5">
        <v>2258.2084387197506</v>
      </c>
      <c r="L533" s="5">
        <v>581.81587041373939</v>
      </c>
      <c r="M533" s="5">
        <v>460.75879781420758</v>
      </c>
      <c r="N533" s="5">
        <v>948.9595472287275</v>
      </c>
      <c r="O533" s="5"/>
    </row>
    <row r="534" spans="1:15" x14ac:dyDescent="0.2">
      <c r="A534" s="9" t="s">
        <v>120</v>
      </c>
      <c r="B534" s="9" t="s">
        <v>550</v>
      </c>
      <c r="C534" s="5" t="s">
        <v>200</v>
      </c>
      <c r="D534" s="8" t="s">
        <v>199</v>
      </c>
      <c r="E534" s="14"/>
      <c r="F534" s="14"/>
      <c r="G534" s="14">
        <v>3.7371267505950012</v>
      </c>
      <c r="H534" s="14">
        <v>4.1400903637075794</v>
      </c>
      <c r="I534" s="14">
        <v>3.3539023463263953</v>
      </c>
      <c r="J534" s="14">
        <v>5.8076429643462015</v>
      </c>
      <c r="K534" s="14">
        <v>12.515703053461788</v>
      </c>
      <c r="L534" s="14">
        <v>3.2246069676446996</v>
      </c>
      <c r="M534" s="14">
        <v>2.5536705088136133</v>
      </c>
      <c r="N534" s="14">
        <v>5.2594329642996502</v>
      </c>
      <c r="O534" s="14">
        <v>40.592175919194929</v>
      </c>
    </row>
    <row r="535" spans="1:15" x14ac:dyDescent="0.2">
      <c r="A535" s="9" t="s">
        <v>120</v>
      </c>
      <c r="B535" s="9" t="s">
        <v>550</v>
      </c>
      <c r="C535" s="5"/>
      <c r="D535" s="5"/>
      <c r="E535" s="14"/>
      <c r="F535" s="14"/>
      <c r="G535" s="5"/>
      <c r="H535" s="5"/>
      <c r="I535" s="5"/>
      <c r="J535" s="5"/>
      <c r="K535" s="5"/>
      <c r="L535" s="5"/>
      <c r="M535" s="5"/>
      <c r="N535" s="5"/>
      <c r="O535" s="5"/>
    </row>
    <row r="536" spans="1:15" x14ac:dyDescent="0.2">
      <c r="A536" s="9" t="s">
        <v>168</v>
      </c>
      <c r="B536" s="9" t="s">
        <v>551</v>
      </c>
      <c r="C536" s="10"/>
      <c r="D536" s="6" t="s">
        <v>341</v>
      </c>
      <c r="E536" s="7" t="s">
        <v>340</v>
      </c>
      <c r="F536" s="7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s="13" customFormat="1" x14ac:dyDescent="0.2">
      <c r="A537" s="9" t="s">
        <v>168</v>
      </c>
      <c r="B537" s="9" t="s">
        <v>551</v>
      </c>
      <c r="C537" s="11" t="s">
        <v>201</v>
      </c>
      <c r="D537" s="12" t="s">
        <v>202</v>
      </c>
      <c r="E537" s="11"/>
      <c r="F537" s="12"/>
      <c r="G537" s="13">
        <v>807788.21</v>
      </c>
      <c r="H537" s="13">
        <v>627881.74000000011</v>
      </c>
      <c r="I537" s="13">
        <v>828362.55000000016</v>
      </c>
      <c r="J537" s="13">
        <v>780837.30999999994</v>
      </c>
      <c r="K537" s="13">
        <v>1445293</v>
      </c>
      <c r="L537" s="13">
        <v>820535.86</v>
      </c>
      <c r="M537" s="13">
        <v>623646.23</v>
      </c>
      <c r="N537" s="13">
        <v>1130147.44</v>
      </c>
      <c r="O537" s="13">
        <v>7064492.3399999999</v>
      </c>
    </row>
    <row r="538" spans="1:15" x14ac:dyDescent="0.2">
      <c r="A538" s="9" t="s">
        <v>168</v>
      </c>
      <c r="B538" s="9" t="s">
        <v>551</v>
      </c>
      <c r="C538" s="5" t="s">
        <v>201</v>
      </c>
      <c r="D538" s="5" t="s">
        <v>685</v>
      </c>
      <c r="E538" s="14"/>
      <c r="F538" s="14">
        <v>784.7</v>
      </c>
      <c r="G538" s="5">
        <v>1029.4229769338599</v>
      </c>
      <c r="H538" s="5">
        <v>800.15514209251955</v>
      </c>
      <c r="I538" s="5">
        <v>1055.6423473939087</v>
      </c>
      <c r="J538" s="5">
        <v>995.07749458391731</v>
      </c>
      <c r="K538" s="5">
        <v>1841.841468076972</v>
      </c>
      <c r="L538" s="5">
        <v>1045.6682298967758</v>
      </c>
      <c r="M538" s="5">
        <v>794.75752516885427</v>
      </c>
      <c r="N538" s="5">
        <v>1440.228673378361</v>
      </c>
      <c r="O538" s="5">
        <v>9002.7938575251683</v>
      </c>
    </row>
    <row r="539" spans="1:15" x14ac:dyDescent="0.2">
      <c r="A539" s="9" t="str">
        <f>A538</f>
        <v>1540</v>
      </c>
      <c r="B539" s="9" t="str">
        <f>B538</f>
        <v>LA PLIGNACIO 11 J</v>
      </c>
      <c r="C539" s="5" t="str">
        <f>C538</f>
        <v xml:space="preserve">$ </v>
      </c>
      <c r="D539" s="5" t="s">
        <v>686</v>
      </c>
      <c r="E539" s="14"/>
      <c r="F539" s="14">
        <v>641</v>
      </c>
      <c r="G539" s="5">
        <v>1260.2000156006241</v>
      </c>
      <c r="H539" s="5">
        <v>979.53469578783165</v>
      </c>
      <c r="I539" s="5">
        <v>1292.2972698907959</v>
      </c>
      <c r="J539" s="5">
        <v>1218.1549297971917</v>
      </c>
      <c r="K539" s="5">
        <v>2254.7472698907955</v>
      </c>
      <c r="L539" s="5">
        <v>1280.0871450858035</v>
      </c>
      <c r="M539" s="5">
        <v>972.92703588143524</v>
      </c>
      <c r="N539" s="5">
        <v>1763.1005304212167</v>
      </c>
      <c r="O539" s="5"/>
    </row>
    <row r="540" spans="1:15" x14ac:dyDescent="0.2">
      <c r="A540" s="9" t="s">
        <v>168</v>
      </c>
      <c r="B540" s="9" t="s">
        <v>551</v>
      </c>
      <c r="C540" s="5" t="s">
        <v>200</v>
      </c>
      <c r="D540" s="8" t="s">
        <v>199</v>
      </c>
      <c r="E540" s="14"/>
      <c r="F540" s="14"/>
      <c r="G540" s="14">
        <v>4.7436770932273076</v>
      </c>
      <c r="H540" s="14">
        <v>3.6871895261923977</v>
      </c>
      <c r="I540" s="14">
        <v>4.864498397819351</v>
      </c>
      <c r="J540" s="14">
        <v>4.5854099071144283</v>
      </c>
      <c r="K540" s="14">
        <v>8.487377275662114</v>
      </c>
      <c r="L540" s="14">
        <v>4.8185367340946579</v>
      </c>
      <c r="M540" s="14">
        <v>3.6623168039659424</v>
      </c>
      <c r="N540" s="14">
        <v>6.6367080587837286</v>
      </c>
      <c r="O540" s="14">
        <v>41.485713796859926</v>
      </c>
    </row>
    <row r="541" spans="1:15" x14ac:dyDescent="0.2">
      <c r="A541" s="9" t="s">
        <v>168</v>
      </c>
      <c r="B541" s="9" t="s">
        <v>551</v>
      </c>
      <c r="C541" s="5"/>
      <c r="D541" s="5"/>
      <c r="E541" s="14"/>
      <c r="F541" s="14"/>
      <c r="G541" s="5"/>
      <c r="H541" s="5"/>
      <c r="I541" s="5"/>
      <c r="J541" s="5"/>
      <c r="K541" s="5"/>
      <c r="L541" s="5"/>
      <c r="M541" s="5"/>
      <c r="N541" s="5"/>
      <c r="O541" s="5"/>
    </row>
    <row r="542" spans="1:15" x14ac:dyDescent="0.2">
      <c r="A542" s="9" t="s">
        <v>102</v>
      </c>
      <c r="B542" s="9" t="s">
        <v>552</v>
      </c>
      <c r="C542" s="10"/>
      <c r="D542" s="6" t="s">
        <v>337</v>
      </c>
      <c r="E542" s="7" t="s">
        <v>339</v>
      </c>
      <c r="F542" s="7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s="13" customFormat="1" x14ac:dyDescent="0.2">
      <c r="A543" s="9" t="s">
        <v>102</v>
      </c>
      <c r="B543" s="9" t="s">
        <v>552</v>
      </c>
      <c r="C543" s="11" t="s">
        <v>201</v>
      </c>
      <c r="D543" s="12" t="s">
        <v>202</v>
      </c>
      <c r="E543" s="11"/>
      <c r="F543" s="12"/>
      <c r="G543" s="13">
        <v>33145401.269999962</v>
      </c>
      <c r="H543" s="13">
        <v>23925040.570000015</v>
      </c>
      <c r="I543" s="13">
        <v>4652731.0100000016</v>
      </c>
      <c r="J543" s="13">
        <v>31467939.770000048</v>
      </c>
      <c r="K543" s="13">
        <v>59819503.26000005</v>
      </c>
      <c r="L543" s="13">
        <v>14337033.489999998</v>
      </c>
      <c r="M543" s="13">
        <v>12723164.369999999</v>
      </c>
      <c r="N543" s="13">
        <v>65756721.130000003</v>
      </c>
      <c r="O543" s="13">
        <v>245827534.87000009</v>
      </c>
    </row>
    <row r="544" spans="1:15" x14ac:dyDescent="0.2">
      <c r="A544" s="9" t="s">
        <v>102</v>
      </c>
      <c r="B544" s="9" t="s">
        <v>552</v>
      </c>
      <c r="C544" s="5" t="s">
        <v>201</v>
      </c>
      <c r="D544" s="5" t="s">
        <v>685</v>
      </c>
      <c r="E544" s="14"/>
      <c r="F544" s="14">
        <v>29393.82</v>
      </c>
      <c r="G544" s="5">
        <v>1127.6316337924081</v>
      </c>
      <c r="H544" s="5">
        <v>813.94798532480695</v>
      </c>
      <c r="I544" s="5">
        <v>158.28942988696269</v>
      </c>
      <c r="J544" s="5">
        <v>1070.5631241533101</v>
      </c>
      <c r="K544" s="5">
        <v>2035.1047689616405</v>
      </c>
      <c r="L544" s="5">
        <v>487.75672879537257</v>
      </c>
      <c r="M544" s="5">
        <v>432.85168004703024</v>
      </c>
      <c r="N544" s="5">
        <v>2237.0934138536604</v>
      </c>
      <c r="O544" s="5">
        <v>8363.2387648151926</v>
      </c>
    </row>
    <row r="545" spans="1:15" x14ac:dyDescent="0.2">
      <c r="A545" s="9" t="str">
        <f>A544</f>
        <v>1550</v>
      </c>
      <c r="B545" s="9" t="str">
        <f>B544</f>
        <v>LARIMPOUDRE R-1</v>
      </c>
      <c r="C545" s="5" t="str">
        <f>C544</f>
        <v xml:space="preserve">$ </v>
      </c>
      <c r="D545" s="5" t="s">
        <v>686</v>
      </c>
      <c r="E545" s="14"/>
      <c r="F545" s="14">
        <v>30105</v>
      </c>
      <c r="G545" s="5">
        <v>1100.9932326855992</v>
      </c>
      <c r="H545" s="5">
        <v>794.71983291812046</v>
      </c>
      <c r="I545" s="5">
        <v>154.55010828765992</v>
      </c>
      <c r="J545" s="5">
        <v>1045.2728706195001</v>
      </c>
      <c r="K545" s="5">
        <v>1987.0288410563046</v>
      </c>
      <c r="L545" s="5">
        <v>476.23429629629624</v>
      </c>
      <c r="M545" s="5">
        <v>422.62628699551567</v>
      </c>
      <c r="N545" s="5">
        <v>2184.2458438797544</v>
      </c>
      <c r="O545" s="5"/>
    </row>
    <row r="546" spans="1:15" x14ac:dyDescent="0.2">
      <c r="A546" s="9" t="s">
        <v>102</v>
      </c>
      <c r="B546" s="9" t="s">
        <v>552</v>
      </c>
      <c r="C546" s="5" t="s">
        <v>200</v>
      </c>
      <c r="D546" s="8" t="s">
        <v>199</v>
      </c>
      <c r="E546" s="14"/>
      <c r="F546" s="14"/>
      <c r="G546" s="14">
        <v>5.7931068133328267</v>
      </c>
      <c r="H546" s="14">
        <v>4.1815850834420001</v>
      </c>
      <c r="I546" s="14">
        <v>0.81319780970737254</v>
      </c>
      <c r="J546" s="14">
        <v>5.499922441673144</v>
      </c>
      <c r="K546" s="14">
        <v>10.455169001660177</v>
      </c>
      <c r="L546" s="14">
        <v>2.5058066341490997</v>
      </c>
      <c r="M546" s="14">
        <v>2.2237368496037075</v>
      </c>
      <c r="N546" s="14">
        <v>11.492867625814991</v>
      </c>
      <c r="O546" s="14">
        <v>42.965392259383322</v>
      </c>
    </row>
    <row r="547" spans="1:15" x14ac:dyDescent="0.2">
      <c r="A547" s="9" t="s">
        <v>102</v>
      </c>
      <c r="B547" s="9" t="s">
        <v>552</v>
      </c>
      <c r="C547" s="5"/>
      <c r="D547" s="5"/>
      <c r="E547" s="14"/>
      <c r="F547" s="14"/>
      <c r="G547" s="5"/>
      <c r="H547" s="5"/>
      <c r="I547" s="5"/>
      <c r="J547" s="5"/>
      <c r="K547" s="5"/>
      <c r="L547" s="5"/>
      <c r="M547" s="5"/>
      <c r="N547" s="5"/>
      <c r="O547" s="5"/>
    </row>
    <row r="548" spans="1:15" x14ac:dyDescent="0.2">
      <c r="A548" s="9" t="s">
        <v>98</v>
      </c>
      <c r="B548" s="9" t="s">
        <v>553</v>
      </c>
      <c r="C548" s="10"/>
      <c r="D548" s="6" t="s">
        <v>337</v>
      </c>
      <c r="E548" s="7" t="s">
        <v>338</v>
      </c>
      <c r="F548" s="7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s="13" customFormat="1" x14ac:dyDescent="0.2">
      <c r="A549" s="9" t="s">
        <v>98</v>
      </c>
      <c r="B549" s="9" t="s">
        <v>553</v>
      </c>
      <c r="C549" s="11" t="s">
        <v>201</v>
      </c>
      <c r="D549" s="12" t="s">
        <v>202</v>
      </c>
      <c r="E549" s="11"/>
      <c r="F549" s="12"/>
      <c r="G549" s="13">
        <v>16767596.859999999</v>
      </c>
      <c r="H549" s="13">
        <v>17468975.23</v>
      </c>
      <c r="I549" s="13">
        <v>1005525.8199999998</v>
      </c>
      <c r="J549" s="13">
        <v>15279368.949999997</v>
      </c>
      <c r="K549" s="13">
        <v>32681571.959999997</v>
      </c>
      <c r="L549" s="13">
        <v>8021600.1600000001</v>
      </c>
      <c r="M549" s="13">
        <v>6848218.9500000002</v>
      </c>
      <c r="N549" s="13">
        <v>9705801.7200000007</v>
      </c>
      <c r="O549" s="13">
        <v>107778659.64999999</v>
      </c>
    </row>
    <row r="550" spans="1:15" x14ac:dyDescent="0.2">
      <c r="A550" s="9" t="s">
        <v>98</v>
      </c>
      <c r="B550" s="9" t="s">
        <v>553</v>
      </c>
      <c r="C550" s="5" t="s">
        <v>201</v>
      </c>
      <c r="D550" s="5" t="s">
        <v>685</v>
      </c>
      <c r="E550" s="14"/>
      <c r="F550" s="14">
        <v>15007.4</v>
      </c>
      <c r="G550" s="5">
        <v>1117.2885949598199</v>
      </c>
      <c r="H550" s="5">
        <v>1164.0240967789225</v>
      </c>
      <c r="I550" s="5">
        <v>67.00200034649572</v>
      </c>
      <c r="J550" s="5">
        <v>1018.1223229873261</v>
      </c>
      <c r="K550" s="5">
        <v>2177.6971334141822</v>
      </c>
      <c r="L550" s="5">
        <v>534.50965257139808</v>
      </c>
      <c r="M550" s="5">
        <v>456.32281074669834</v>
      </c>
      <c r="N550" s="5">
        <v>646.73439236643264</v>
      </c>
      <c r="O550" s="5">
        <v>7181.7010041712747</v>
      </c>
    </row>
    <row r="551" spans="1:15" x14ac:dyDescent="0.2">
      <c r="A551" s="9" t="str">
        <f>A550</f>
        <v>1560</v>
      </c>
      <c r="B551" s="9" t="str">
        <f>B550</f>
        <v>LARIMTHOMPSON R-2</v>
      </c>
      <c r="C551" s="5" t="str">
        <f>C550</f>
        <v xml:space="preserve">$ </v>
      </c>
      <c r="D551" s="5" t="s">
        <v>686</v>
      </c>
      <c r="E551" s="14"/>
      <c r="F551" s="14">
        <v>15212</v>
      </c>
      <c r="G551" s="5">
        <v>1102.261166184591</v>
      </c>
      <c r="H551" s="5">
        <v>1148.3680798054168</v>
      </c>
      <c r="I551" s="5">
        <v>66.100829608204037</v>
      </c>
      <c r="J551" s="5">
        <v>1004.428671443597</v>
      </c>
      <c r="K551" s="5">
        <v>2148.4073073889035</v>
      </c>
      <c r="L551" s="5">
        <v>527.32054693662894</v>
      </c>
      <c r="M551" s="5">
        <v>450.18531093873258</v>
      </c>
      <c r="N551" s="5">
        <v>638.03587430975551</v>
      </c>
      <c r="O551" s="5"/>
    </row>
    <row r="552" spans="1:15" x14ac:dyDescent="0.2">
      <c r="A552" s="9" t="s">
        <v>98</v>
      </c>
      <c r="B552" s="9" t="s">
        <v>553</v>
      </c>
      <c r="C552" s="5" t="s">
        <v>200</v>
      </c>
      <c r="D552" s="8" t="s">
        <v>199</v>
      </c>
      <c r="E552" s="14"/>
      <c r="F552" s="14"/>
      <c r="G552" s="14">
        <v>5.8572810721288224</v>
      </c>
      <c r="H552" s="14">
        <v>6.1022875739729736</v>
      </c>
      <c r="I552" s="14">
        <v>0.35125172689909318</v>
      </c>
      <c r="J552" s="14">
        <v>5.3374111563001776</v>
      </c>
      <c r="K552" s="14">
        <v>11.416373762263989</v>
      </c>
      <c r="L552" s="14">
        <v>2.8021169150027818</v>
      </c>
      <c r="M552" s="14">
        <v>2.3922297016406748</v>
      </c>
      <c r="N552" s="14">
        <v>3.3904446283539387</v>
      </c>
      <c r="O552" s="14">
        <v>37.649396536562449</v>
      </c>
    </row>
    <row r="553" spans="1:15" x14ac:dyDescent="0.2">
      <c r="A553" s="9" t="s">
        <v>98</v>
      </c>
      <c r="B553" s="9" t="s">
        <v>553</v>
      </c>
      <c r="C553" s="5"/>
      <c r="D553" s="5"/>
      <c r="E553" s="14"/>
      <c r="F553" s="14"/>
      <c r="G553" s="5"/>
      <c r="H553" s="5"/>
      <c r="I553" s="5"/>
      <c r="J553" s="5"/>
      <c r="K553" s="5"/>
      <c r="L553" s="5"/>
      <c r="M553" s="5"/>
      <c r="N553" s="5"/>
      <c r="O553" s="5"/>
    </row>
    <row r="554" spans="1:15" x14ac:dyDescent="0.2">
      <c r="A554" s="16" t="s">
        <v>143</v>
      </c>
      <c r="B554" s="9" t="s">
        <v>554</v>
      </c>
      <c r="C554" s="10"/>
      <c r="D554" s="6" t="s">
        <v>337</v>
      </c>
      <c r="E554" s="7" t="s">
        <v>336</v>
      </c>
      <c r="F554" s="7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s="13" customFormat="1" x14ac:dyDescent="0.2">
      <c r="A555" s="16" t="s">
        <v>143</v>
      </c>
      <c r="B555" s="9" t="s">
        <v>554</v>
      </c>
      <c r="C555" s="11" t="s">
        <v>201</v>
      </c>
      <c r="D555" s="12" t="s">
        <v>202</v>
      </c>
      <c r="E555" s="11"/>
      <c r="F555" s="12"/>
      <c r="G555" s="13">
        <v>569764.89000000013</v>
      </c>
      <c r="H555" s="13">
        <v>1160064.3999999999</v>
      </c>
      <c r="I555" s="13">
        <v>773892.89999999991</v>
      </c>
      <c r="J555" s="13">
        <v>1037673.4899999999</v>
      </c>
      <c r="K555" s="13">
        <v>1373886.66</v>
      </c>
      <c r="L555" s="13">
        <v>556180.53</v>
      </c>
      <c r="M555" s="13">
        <v>562142.87999999989</v>
      </c>
      <c r="N555" s="13">
        <v>1588965.91</v>
      </c>
      <c r="O555" s="13">
        <v>7622571.6600000001</v>
      </c>
    </row>
    <row r="556" spans="1:15" x14ac:dyDescent="0.2">
      <c r="A556" s="16" t="s">
        <v>143</v>
      </c>
      <c r="B556" s="9" t="s">
        <v>554</v>
      </c>
      <c r="C556" s="5" t="s">
        <v>201</v>
      </c>
      <c r="D556" s="5" t="s">
        <v>685</v>
      </c>
      <c r="E556" s="14"/>
      <c r="F556" s="14">
        <v>1049.0999999999999</v>
      </c>
      <c r="G556" s="5">
        <v>543.09874177866755</v>
      </c>
      <c r="H556" s="5">
        <v>1105.7710418453912</v>
      </c>
      <c r="I556" s="5">
        <v>737.67314841292534</v>
      </c>
      <c r="J556" s="5">
        <v>989.10827375845963</v>
      </c>
      <c r="K556" s="5">
        <v>1309.5859879897055</v>
      </c>
      <c r="L556" s="5">
        <v>530.15015727766661</v>
      </c>
      <c r="M556" s="5">
        <v>535.83345724907053</v>
      </c>
      <c r="N556" s="5">
        <v>1514.5990944619198</v>
      </c>
      <c r="O556" s="5">
        <v>7265.8199027738065</v>
      </c>
    </row>
    <row r="557" spans="1:15" x14ac:dyDescent="0.2">
      <c r="A557" s="9" t="str">
        <f>A556</f>
        <v>1570</v>
      </c>
      <c r="B557" s="9" t="str">
        <f>B556</f>
        <v xml:space="preserve">LARIMPARK (ESTES </v>
      </c>
      <c r="C557" s="5" t="str">
        <f>C556</f>
        <v xml:space="preserve">$ </v>
      </c>
      <c r="D557" s="5" t="s">
        <v>686</v>
      </c>
      <c r="E557" s="14"/>
      <c r="F557" s="14">
        <v>1061</v>
      </c>
      <c r="G557" s="5">
        <v>537.00743638077302</v>
      </c>
      <c r="H557" s="5">
        <v>1093.3688972667294</v>
      </c>
      <c r="I557" s="5">
        <v>729.39952874646553</v>
      </c>
      <c r="J557" s="5">
        <v>978.01459943449561</v>
      </c>
      <c r="K557" s="5">
        <v>1294.8978887841658</v>
      </c>
      <c r="L557" s="5">
        <v>524.20408105560796</v>
      </c>
      <c r="M557" s="5">
        <v>529.82363807728552</v>
      </c>
      <c r="N557" s="5">
        <v>1497.611602262017</v>
      </c>
      <c r="O557" s="5"/>
    </row>
    <row r="558" spans="1:15" x14ac:dyDescent="0.2">
      <c r="A558" s="16" t="s">
        <v>143</v>
      </c>
      <c r="B558" s="9" t="s">
        <v>554</v>
      </c>
      <c r="C558" s="5" t="s">
        <v>200</v>
      </c>
      <c r="D558" s="8" t="s">
        <v>199</v>
      </c>
      <c r="E558" s="14"/>
      <c r="F558" s="14"/>
      <c r="G558" s="14">
        <v>2.9260129826394037</v>
      </c>
      <c r="H558" s="14">
        <v>5.9574809797384836</v>
      </c>
      <c r="I558" s="14">
        <v>3.9743071437281032</v>
      </c>
      <c r="J558" s="14">
        <v>5.3289455997907114</v>
      </c>
      <c r="K558" s="14">
        <v>7.0555597131214718</v>
      </c>
      <c r="L558" s="14">
        <v>2.8562508501906181</v>
      </c>
      <c r="M558" s="14">
        <v>2.8868703457285756</v>
      </c>
      <c r="N558" s="14">
        <v>8.1600936864176266</v>
      </c>
      <c r="O558" s="14">
        <v>39.145521301354997</v>
      </c>
    </row>
    <row r="559" spans="1:15" x14ac:dyDescent="0.2">
      <c r="A559" s="16" t="s">
        <v>143</v>
      </c>
      <c r="B559" s="9" t="s">
        <v>554</v>
      </c>
      <c r="C559" s="5"/>
      <c r="D559" s="5"/>
      <c r="E559" s="14"/>
      <c r="F559" s="14"/>
      <c r="G559" s="5"/>
      <c r="H559" s="5"/>
      <c r="I559" s="5"/>
      <c r="J559" s="5"/>
      <c r="K559" s="5"/>
      <c r="L559" s="5"/>
      <c r="M559" s="5"/>
      <c r="N559" s="5"/>
      <c r="O559" s="5"/>
    </row>
    <row r="560" spans="1:15" x14ac:dyDescent="0.2">
      <c r="A560" s="9" t="s">
        <v>89</v>
      </c>
      <c r="B560" s="9" t="s">
        <v>555</v>
      </c>
      <c r="C560" s="10"/>
      <c r="D560" s="6" t="s">
        <v>330</v>
      </c>
      <c r="E560" s="7" t="s">
        <v>335</v>
      </c>
      <c r="F560" s="7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s="13" customFormat="1" x14ac:dyDescent="0.2">
      <c r="A561" s="9" t="s">
        <v>89</v>
      </c>
      <c r="B561" s="9" t="s">
        <v>555</v>
      </c>
      <c r="C561" s="11" t="s">
        <v>201</v>
      </c>
      <c r="D561" s="12" t="s">
        <v>202</v>
      </c>
      <c r="E561" s="11"/>
      <c r="F561" s="12"/>
      <c r="G561" s="13">
        <v>707701.90999999968</v>
      </c>
      <c r="H561" s="13">
        <v>433446.64</v>
      </c>
      <c r="I561" s="13">
        <v>550979.35</v>
      </c>
      <c r="J561" s="13">
        <v>1000865.59</v>
      </c>
      <c r="K561" s="13">
        <v>1341474.8699999999</v>
      </c>
      <c r="L561" s="13">
        <v>609375.6399999999</v>
      </c>
      <c r="M561" s="13">
        <v>506879.04000000004</v>
      </c>
      <c r="N561" s="13">
        <v>1356936.64</v>
      </c>
      <c r="O561" s="13">
        <v>6507659.6799999988</v>
      </c>
    </row>
    <row r="562" spans="1:15" x14ac:dyDescent="0.2">
      <c r="A562" s="9" t="s">
        <v>89</v>
      </c>
      <c r="B562" s="9" t="s">
        <v>555</v>
      </c>
      <c r="C562" s="5" t="s">
        <v>201</v>
      </c>
      <c r="D562" s="5" t="s">
        <v>685</v>
      </c>
      <c r="E562" s="14"/>
      <c r="F562" s="14">
        <v>898.5</v>
      </c>
      <c r="G562" s="5">
        <v>787.64820255982158</v>
      </c>
      <c r="H562" s="5">
        <v>482.41139677239846</v>
      </c>
      <c r="I562" s="5">
        <v>613.22131329994431</v>
      </c>
      <c r="J562" s="5">
        <v>1113.9294268224819</v>
      </c>
      <c r="K562" s="5">
        <v>1493.0159933222035</v>
      </c>
      <c r="L562" s="5">
        <v>678.21440178074556</v>
      </c>
      <c r="M562" s="5">
        <v>564.13916527545916</v>
      </c>
      <c r="N562" s="5">
        <v>1510.2244184752365</v>
      </c>
      <c r="O562" s="5">
        <v>7242.80431830829</v>
      </c>
    </row>
    <row r="563" spans="1:15" x14ac:dyDescent="0.2">
      <c r="A563" s="9" t="str">
        <f>A562</f>
        <v>1580</v>
      </c>
      <c r="B563" s="9" t="str">
        <f>B562</f>
        <v>LAS ATRINIDAD 1</v>
      </c>
      <c r="C563" s="5" t="str">
        <f>C562</f>
        <v xml:space="preserve">$ </v>
      </c>
      <c r="D563" s="5" t="s">
        <v>686</v>
      </c>
      <c r="E563" s="14"/>
      <c r="F563" s="14">
        <v>796</v>
      </c>
      <c r="G563" s="5">
        <v>889.07275125628098</v>
      </c>
      <c r="H563" s="5">
        <v>544.53095477386933</v>
      </c>
      <c r="I563" s="5">
        <v>692.18511306532662</v>
      </c>
      <c r="J563" s="5">
        <v>1257.3688316582914</v>
      </c>
      <c r="K563" s="5">
        <v>1685.2699371859294</v>
      </c>
      <c r="L563" s="5">
        <v>765.54728643216072</v>
      </c>
      <c r="M563" s="5">
        <v>636.78271356783921</v>
      </c>
      <c r="N563" s="5">
        <v>1704.6942713567837</v>
      </c>
      <c r="O563" s="5"/>
    </row>
    <row r="564" spans="1:15" x14ac:dyDescent="0.2">
      <c r="A564" s="9" t="s">
        <v>89</v>
      </c>
      <c r="B564" s="9" t="s">
        <v>555</v>
      </c>
      <c r="C564" s="5" t="s">
        <v>200</v>
      </c>
      <c r="D564" s="8" t="s">
        <v>199</v>
      </c>
      <c r="E564" s="14"/>
      <c r="F564" s="14"/>
      <c r="G564" s="14">
        <v>4.9224247600833353</v>
      </c>
      <c r="H564" s="14">
        <v>3.0148406310093594</v>
      </c>
      <c r="I564" s="14">
        <v>3.8323400804932453</v>
      </c>
      <c r="J564" s="14">
        <v>6.9615264451263359</v>
      </c>
      <c r="K564" s="14">
        <v>9.3306362775219522</v>
      </c>
      <c r="L564" s="14">
        <v>4.23851581597064</v>
      </c>
      <c r="M564" s="14">
        <v>3.5256001172347733</v>
      </c>
      <c r="N564" s="14">
        <v>9.4381807088810739</v>
      </c>
      <c r="O564" s="14">
        <v>45.264064836320713</v>
      </c>
    </row>
    <row r="565" spans="1:15" x14ac:dyDescent="0.2">
      <c r="A565" s="9" t="s">
        <v>89</v>
      </c>
      <c r="B565" s="9" t="s">
        <v>555</v>
      </c>
      <c r="C565" s="5"/>
      <c r="D565" s="5"/>
      <c r="E565" s="14"/>
      <c r="F565" s="14"/>
      <c r="G565" s="5"/>
      <c r="H565" s="5"/>
      <c r="I565" s="5"/>
      <c r="J565" s="5"/>
      <c r="K565" s="5"/>
      <c r="L565" s="5"/>
      <c r="M565" s="5"/>
      <c r="N565" s="5"/>
      <c r="O565" s="5"/>
    </row>
    <row r="566" spans="1:15" x14ac:dyDescent="0.2">
      <c r="A566" s="9" t="s">
        <v>67</v>
      </c>
      <c r="B566" s="9" t="s">
        <v>556</v>
      </c>
      <c r="C566" s="10"/>
      <c r="D566" s="6" t="s">
        <v>330</v>
      </c>
      <c r="E566" s="7" t="s">
        <v>334</v>
      </c>
      <c r="F566" s="7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s="13" customFormat="1" x14ac:dyDescent="0.2">
      <c r="A567" s="9" t="s">
        <v>67</v>
      </c>
      <c r="B567" s="9" t="s">
        <v>556</v>
      </c>
      <c r="C567" s="11" t="s">
        <v>201</v>
      </c>
      <c r="D567" s="12" t="s">
        <v>202</v>
      </c>
      <c r="E567" s="11"/>
      <c r="F567" s="12"/>
      <c r="G567" s="13">
        <v>174316.49999999997</v>
      </c>
      <c r="H567" s="13">
        <v>36245.08</v>
      </c>
      <c r="I567" s="13">
        <v>254709.66999999998</v>
      </c>
      <c r="J567" s="13">
        <v>190553.97999999998</v>
      </c>
      <c r="K567" s="13">
        <v>711329.4700000002</v>
      </c>
      <c r="L567" s="13">
        <v>959846.09</v>
      </c>
      <c r="M567" s="13">
        <v>189646.13</v>
      </c>
      <c r="N567" s="13">
        <v>549994.73</v>
      </c>
      <c r="O567" s="13">
        <v>3066641.65</v>
      </c>
    </row>
    <row r="568" spans="1:15" x14ac:dyDescent="0.2">
      <c r="A568" s="9" t="s">
        <v>67</v>
      </c>
      <c r="B568" s="9" t="s">
        <v>556</v>
      </c>
      <c r="C568" s="5" t="s">
        <v>201</v>
      </c>
      <c r="D568" s="5" t="s">
        <v>685</v>
      </c>
      <c r="E568" s="14"/>
      <c r="F568" s="14">
        <v>244</v>
      </c>
      <c r="G568" s="5">
        <v>714.41188524590154</v>
      </c>
      <c r="H568" s="5">
        <v>148.54540983606557</v>
      </c>
      <c r="I568" s="5">
        <v>1043.8920901639344</v>
      </c>
      <c r="J568" s="5">
        <v>780.95893442622946</v>
      </c>
      <c r="K568" s="5">
        <v>2915.284713114755</v>
      </c>
      <c r="L568" s="5">
        <v>3933.7954508196722</v>
      </c>
      <c r="M568" s="5">
        <v>777.23823770491811</v>
      </c>
      <c r="N568" s="5">
        <v>2254.0767622950821</v>
      </c>
      <c r="O568" s="5">
        <v>12568.203483606558</v>
      </c>
    </row>
    <row r="569" spans="1:15" x14ac:dyDescent="0.2">
      <c r="A569" s="9" t="str">
        <f>A568</f>
        <v>1590</v>
      </c>
      <c r="B569" s="9" t="str">
        <f>B568</f>
        <v>LAS APRIMERO REOR</v>
      </c>
      <c r="C569" s="5" t="str">
        <f>C568</f>
        <v xml:space="preserve">$ </v>
      </c>
      <c r="D569" s="5" t="s">
        <v>686</v>
      </c>
      <c r="E569" s="14"/>
      <c r="F569" s="14">
        <v>259</v>
      </c>
      <c r="G569" s="5">
        <v>673.03667953667946</v>
      </c>
      <c r="H569" s="5">
        <v>139.94239382239383</v>
      </c>
      <c r="I569" s="5">
        <v>983.4350193050193</v>
      </c>
      <c r="J569" s="5">
        <v>735.7296525096524</v>
      </c>
      <c r="K569" s="5">
        <v>2746.4458301158311</v>
      </c>
      <c r="L569" s="5">
        <v>3705.9694594594594</v>
      </c>
      <c r="M569" s="5">
        <v>732.22444015444012</v>
      </c>
      <c r="N569" s="5">
        <v>2123.5317760617759</v>
      </c>
      <c r="O569" s="5"/>
    </row>
    <row r="570" spans="1:15" x14ac:dyDescent="0.2">
      <c r="A570" s="9" t="s">
        <v>67</v>
      </c>
      <c r="B570" s="9" t="s">
        <v>556</v>
      </c>
      <c r="C570" s="5" t="s">
        <v>200</v>
      </c>
      <c r="D570" s="8" t="s">
        <v>199</v>
      </c>
      <c r="E570" s="14"/>
      <c r="F570" s="14"/>
      <c r="G570" s="14">
        <v>2.6150566729203253</v>
      </c>
      <c r="H570" s="14">
        <v>0.54374048535010189</v>
      </c>
      <c r="I570" s="14">
        <v>3.8210968106337271</v>
      </c>
      <c r="J570" s="14">
        <v>2.8586476721969882</v>
      </c>
      <c r="K570" s="14">
        <v>10.67120368506928</v>
      </c>
      <c r="L570" s="14">
        <v>14.399393761525637</v>
      </c>
      <c r="M570" s="14">
        <v>2.8450283120072717</v>
      </c>
      <c r="N570" s="14">
        <v>8.2508964369839504</v>
      </c>
      <c r="O570" s="14">
        <v>46.005063836687278</v>
      </c>
    </row>
    <row r="571" spans="1:15" x14ac:dyDescent="0.2">
      <c r="A571" s="9" t="s">
        <v>67</v>
      </c>
      <c r="B571" s="9" t="s">
        <v>556</v>
      </c>
      <c r="C571" s="5"/>
      <c r="D571" s="5"/>
      <c r="E571" s="14"/>
      <c r="F571" s="14"/>
      <c r="G571" s="5"/>
      <c r="H571" s="5"/>
      <c r="I571" s="5"/>
      <c r="J571" s="5"/>
      <c r="K571" s="5"/>
      <c r="L571" s="5"/>
      <c r="M571" s="5"/>
      <c r="N571" s="5"/>
      <c r="O571" s="5"/>
    </row>
    <row r="572" spans="1:15" x14ac:dyDescent="0.2">
      <c r="A572" s="9" t="s">
        <v>10</v>
      </c>
      <c r="B572" s="9" t="s">
        <v>557</v>
      </c>
      <c r="C572" s="10"/>
      <c r="D572" s="6" t="s">
        <v>330</v>
      </c>
      <c r="E572" s="7" t="s">
        <v>333</v>
      </c>
      <c r="F572" s="7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s="13" customFormat="1" x14ac:dyDescent="0.2">
      <c r="A573" s="9" t="s">
        <v>10</v>
      </c>
      <c r="B573" s="9" t="s">
        <v>557</v>
      </c>
      <c r="C573" s="11" t="s">
        <v>201</v>
      </c>
      <c r="D573" s="12" t="s">
        <v>202</v>
      </c>
      <c r="E573" s="11"/>
      <c r="F573" s="12"/>
      <c r="G573" s="13">
        <v>174106.68000000002</v>
      </c>
      <c r="H573" s="13">
        <v>4946.78</v>
      </c>
      <c r="I573" s="13">
        <v>426567.23</v>
      </c>
      <c r="J573" s="13">
        <v>98461.62</v>
      </c>
      <c r="K573" s="13">
        <v>428861.25</v>
      </c>
      <c r="L573" s="13">
        <v>345073.77</v>
      </c>
      <c r="M573" s="13">
        <v>275169.11</v>
      </c>
      <c r="N573" s="13">
        <v>271890.51</v>
      </c>
      <c r="O573" s="13">
        <v>2025076.95</v>
      </c>
    </row>
    <row r="574" spans="1:15" x14ac:dyDescent="0.2">
      <c r="A574" s="9" t="s">
        <v>10</v>
      </c>
      <c r="B574" s="9" t="s">
        <v>557</v>
      </c>
      <c r="C574" s="5" t="s">
        <v>201</v>
      </c>
      <c r="D574" s="5" t="s">
        <v>685</v>
      </c>
      <c r="E574" s="14"/>
      <c r="F574" s="14">
        <v>340.8</v>
      </c>
      <c r="G574" s="5">
        <v>510.87640845070428</v>
      </c>
      <c r="H574" s="5">
        <v>14.51519953051643</v>
      </c>
      <c r="I574" s="5">
        <v>1251.6644072769952</v>
      </c>
      <c r="J574" s="5">
        <v>288.9132042253521</v>
      </c>
      <c r="K574" s="5">
        <v>1258.3956866197182</v>
      </c>
      <c r="L574" s="5">
        <v>1012.5404049295774</v>
      </c>
      <c r="M574" s="5">
        <v>807.42109741784031</v>
      </c>
      <c r="N574" s="5">
        <v>797.80079225352108</v>
      </c>
      <c r="O574" s="5">
        <v>5942.1272007042253</v>
      </c>
    </row>
    <row r="575" spans="1:15" x14ac:dyDescent="0.2">
      <c r="A575" s="9" t="str">
        <f>A574</f>
        <v>1600</v>
      </c>
      <c r="B575" s="9" t="str">
        <f>B574</f>
        <v>LAS AHOEHNE REORG</v>
      </c>
      <c r="C575" s="5" t="str">
        <f>C574</f>
        <v xml:space="preserve">$ </v>
      </c>
      <c r="D575" s="5" t="s">
        <v>686</v>
      </c>
      <c r="E575" s="14"/>
      <c r="F575" s="14">
        <v>319</v>
      </c>
      <c r="G575" s="5">
        <v>545.78896551724142</v>
      </c>
      <c r="H575" s="5">
        <v>15.507147335423197</v>
      </c>
      <c r="I575" s="5">
        <v>1337.2013479623824</v>
      </c>
      <c r="J575" s="5">
        <v>308.65711598746083</v>
      </c>
      <c r="K575" s="5">
        <v>1344.3926332288402</v>
      </c>
      <c r="L575" s="5">
        <v>1081.7359561128528</v>
      </c>
      <c r="M575" s="5">
        <v>862.59909090909082</v>
      </c>
      <c r="N575" s="5">
        <v>852.32134796238245</v>
      </c>
      <c r="O575" s="5"/>
    </row>
    <row r="576" spans="1:15" x14ac:dyDescent="0.2">
      <c r="A576" s="9" t="s">
        <v>10</v>
      </c>
      <c r="B576" s="9" t="s">
        <v>557</v>
      </c>
      <c r="C576" s="5" t="s">
        <v>200</v>
      </c>
      <c r="D576" s="8" t="s">
        <v>199</v>
      </c>
      <c r="E576" s="14"/>
      <c r="F576" s="14"/>
      <c r="G576" s="14">
        <v>3.4662134756144583</v>
      </c>
      <c r="H576" s="14">
        <v>9.8483271847467815E-2</v>
      </c>
      <c r="I576" s="14">
        <v>8.4923397590576748</v>
      </c>
      <c r="J576" s="14">
        <v>1.9602291771621285</v>
      </c>
      <c r="K576" s="14">
        <v>8.5380103963780183</v>
      </c>
      <c r="L576" s="14">
        <v>6.8699222319045079</v>
      </c>
      <c r="M576" s="14">
        <v>5.4782210375548885</v>
      </c>
      <c r="N576" s="14">
        <v>5.4129488291528354</v>
      </c>
      <c r="O576" s="14">
        <v>40.316368178671979</v>
      </c>
    </row>
    <row r="577" spans="1:15" x14ac:dyDescent="0.2">
      <c r="A577" s="9" t="s">
        <v>10</v>
      </c>
      <c r="B577" s="9" t="s">
        <v>557</v>
      </c>
      <c r="C577" s="5"/>
      <c r="D577" s="5"/>
      <c r="E577" s="14"/>
      <c r="F577" s="14"/>
      <c r="G577" s="5"/>
      <c r="H577" s="5"/>
      <c r="I577" s="5"/>
      <c r="J577" s="5"/>
      <c r="K577" s="5"/>
      <c r="L577" s="5"/>
      <c r="M577" s="5"/>
      <c r="N577" s="5"/>
      <c r="O577" s="5"/>
    </row>
    <row r="578" spans="1:15" x14ac:dyDescent="0.2">
      <c r="A578" s="9" t="s">
        <v>114</v>
      </c>
      <c r="B578" s="9" t="s">
        <v>558</v>
      </c>
      <c r="C578" s="10"/>
      <c r="D578" s="6" t="s">
        <v>330</v>
      </c>
      <c r="E578" s="7" t="s">
        <v>332</v>
      </c>
      <c r="F578" s="7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s="13" customFormat="1" x14ac:dyDescent="0.2">
      <c r="A579" s="9" t="s">
        <v>114</v>
      </c>
      <c r="B579" s="9" t="s">
        <v>558</v>
      </c>
      <c r="C579" s="11" t="s">
        <v>201</v>
      </c>
      <c r="D579" s="12" t="s">
        <v>202</v>
      </c>
      <c r="E579" s="11"/>
      <c r="F579" s="12"/>
      <c r="G579" s="13">
        <v>9091</v>
      </c>
      <c r="H579" s="13">
        <v>199894.30000000002</v>
      </c>
      <c r="I579" s="13">
        <v>410939.79000000004</v>
      </c>
      <c r="J579" s="13">
        <v>170369.58000000002</v>
      </c>
      <c r="K579" s="13">
        <v>322931.24</v>
      </c>
      <c r="L579" s="13">
        <v>175935.59999999998</v>
      </c>
      <c r="M579" s="13">
        <v>107788.45000000001</v>
      </c>
      <c r="N579" s="13">
        <v>217358.24000000002</v>
      </c>
      <c r="O579" s="13">
        <v>1614308.2000000002</v>
      </c>
    </row>
    <row r="580" spans="1:15" x14ac:dyDescent="0.2">
      <c r="A580" s="9" t="s">
        <v>114</v>
      </c>
      <c r="B580" s="9" t="s">
        <v>558</v>
      </c>
      <c r="C580" s="5" t="s">
        <v>201</v>
      </c>
      <c r="D580" s="5" t="s">
        <v>685</v>
      </c>
      <c r="E580" s="14"/>
      <c r="F580" s="14">
        <v>112</v>
      </c>
      <c r="G580" s="5">
        <v>81.169642857142861</v>
      </c>
      <c r="H580" s="5">
        <v>1784.7705357142859</v>
      </c>
      <c r="I580" s="5">
        <v>3669.1052678571432</v>
      </c>
      <c r="J580" s="5">
        <v>1521.1569642857144</v>
      </c>
      <c r="K580" s="5">
        <v>2883.3146428571426</v>
      </c>
      <c r="L580" s="5">
        <v>1570.8535714285713</v>
      </c>
      <c r="M580" s="5">
        <v>962.39687500000014</v>
      </c>
      <c r="N580" s="5">
        <v>1940.6985714285715</v>
      </c>
      <c r="O580" s="5">
        <v>14413.466071428573</v>
      </c>
    </row>
    <row r="581" spans="1:15" x14ac:dyDescent="0.2">
      <c r="A581" s="9" t="str">
        <f>A580</f>
        <v>1620</v>
      </c>
      <c r="B581" s="9" t="str">
        <f>B580</f>
        <v>LAS AAGUILAR REOR</v>
      </c>
      <c r="C581" s="5" t="str">
        <f>C580</f>
        <v xml:space="preserve">$ </v>
      </c>
      <c r="D581" s="5" t="s">
        <v>686</v>
      </c>
      <c r="E581" s="14"/>
      <c r="F581" s="14">
        <v>119</v>
      </c>
      <c r="G581" s="5">
        <v>76.394957983193279</v>
      </c>
      <c r="H581" s="5">
        <v>1679.7840336134454</v>
      </c>
      <c r="I581" s="5">
        <v>3453.2755462184878</v>
      </c>
      <c r="J581" s="5">
        <v>1431.6771428571431</v>
      </c>
      <c r="K581" s="5">
        <v>2713.7078991596636</v>
      </c>
      <c r="L581" s="5">
        <v>1478.450420168067</v>
      </c>
      <c r="M581" s="5">
        <v>905.78529411764714</v>
      </c>
      <c r="N581" s="5">
        <v>1826.5398319327733</v>
      </c>
      <c r="O581" s="5"/>
    </row>
    <row r="582" spans="1:15" x14ac:dyDescent="0.2">
      <c r="A582" s="9" t="s">
        <v>114</v>
      </c>
      <c r="B582" s="9" t="s">
        <v>558</v>
      </c>
      <c r="C582" s="5" t="s">
        <v>200</v>
      </c>
      <c r="D582" s="8" t="s">
        <v>199</v>
      </c>
      <c r="E582" s="14"/>
      <c r="F582" s="14"/>
      <c r="G582" s="14">
        <v>0.30274100258469089</v>
      </c>
      <c r="H582" s="14">
        <v>6.6567155200709474</v>
      </c>
      <c r="I582" s="14">
        <v>13.684778795131706</v>
      </c>
      <c r="J582" s="14">
        <v>5.6735075854287436</v>
      </c>
      <c r="K582" s="14">
        <v>10.753990470082217</v>
      </c>
      <c r="L582" s="14">
        <v>5.8588626041512635</v>
      </c>
      <c r="M582" s="14">
        <v>3.5894822813826672</v>
      </c>
      <c r="N582" s="14">
        <v>7.2382852818880075</v>
      </c>
      <c r="O582" s="14">
        <v>53.758363540720246</v>
      </c>
    </row>
    <row r="583" spans="1:15" x14ac:dyDescent="0.2">
      <c r="A583" s="9" t="s">
        <v>114</v>
      </c>
      <c r="B583" s="9" t="s">
        <v>558</v>
      </c>
      <c r="C583" s="5"/>
      <c r="D583" s="5"/>
      <c r="E583" s="14"/>
      <c r="F583" s="14"/>
      <c r="G583" s="5"/>
      <c r="H583" s="5"/>
      <c r="I583" s="5"/>
      <c r="J583" s="5"/>
      <c r="K583" s="5"/>
      <c r="L583" s="5"/>
      <c r="M583" s="5"/>
      <c r="N583" s="5"/>
      <c r="O583" s="5"/>
    </row>
    <row r="584" spans="1:15" x14ac:dyDescent="0.2">
      <c r="A584" s="9" t="s">
        <v>80</v>
      </c>
      <c r="B584" s="9" t="s">
        <v>559</v>
      </c>
      <c r="C584" s="10"/>
      <c r="D584" s="6" t="s">
        <v>330</v>
      </c>
      <c r="E584" s="7" t="s">
        <v>331</v>
      </c>
      <c r="F584" s="7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s="13" customFormat="1" x14ac:dyDescent="0.2">
      <c r="A585" s="9" t="s">
        <v>80</v>
      </c>
      <c r="B585" s="9" t="s">
        <v>559</v>
      </c>
      <c r="C585" s="11" t="s">
        <v>201</v>
      </c>
      <c r="D585" s="12" t="s">
        <v>202</v>
      </c>
      <c r="E585" s="11"/>
      <c r="F585" s="12"/>
      <c r="G585" s="13">
        <v>198522.52000000002</v>
      </c>
      <c r="H585" s="13">
        <v>55864.789999999994</v>
      </c>
      <c r="I585" s="13">
        <v>154410.49</v>
      </c>
      <c r="J585" s="13">
        <v>299163.8</v>
      </c>
      <c r="K585" s="13">
        <v>305527.84000000003</v>
      </c>
      <c r="L585" s="13">
        <v>186414.03</v>
      </c>
      <c r="M585" s="13">
        <v>143976.4</v>
      </c>
      <c r="N585" s="13">
        <v>342396.94</v>
      </c>
      <c r="O585" s="13">
        <v>1686276.8099999998</v>
      </c>
    </row>
    <row r="586" spans="1:15" x14ac:dyDescent="0.2">
      <c r="A586" s="9" t="s">
        <v>80</v>
      </c>
      <c r="B586" s="9" t="s">
        <v>559</v>
      </c>
      <c r="C586" s="5" t="s">
        <v>201</v>
      </c>
      <c r="D586" s="5" t="s">
        <v>685</v>
      </c>
      <c r="E586" s="14"/>
      <c r="F586" s="14">
        <v>449</v>
      </c>
      <c r="G586" s="5">
        <v>442.14369710467707</v>
      </c>
      <c r="H586" s="5">
        <v>124.42046770601335</v>
      </c>
      <c r="I586" s="5">
        <v>343.89864142538971</v>
      </c>
      <c r="J586" s="5">
        <v>666.28908685968815</v>
      </c>
      <c r="K586" s="5">
        <v>680.46289532293997</v>
      </c>
      <c r="L586" s="5">
        <v>415.17601336302897</v>
      </c>
      <c r="M586" s="5">
        <v>320.66013363028952</v>
      </c>
      <c r="N586" s="5">
        <v>762.5767037861915</v>
      </c>
      <c r="O586" s="5">
        <v>3755.6276391982178</v>
      </c>
    </row>
    <row r="587" spans="1:15" x14ac:dyDescent="0.2">
      <c r="A587" s="9" t="str">
        <f>A586</f>
        <v>1750</v>
      </c>
      <c r="B587" s="9" t="str">
        <f>B586</f>
        <v>LAS ABRANSON REOR</v>
      </c>
      <c r="C587" s="5" t="str">
        <f>C586</f>
        <v xml:space="preserve">$ </v>
      </c>
      <c r="D587" s="5" t="s">
        <v>686</v>
      </c>
      <c r="E587" s="14"/>
      <c r="F587" s="14">
        <v>442</v>
      </c>
      <c r="G587" s="5">
        <v>449.14597285067879</v>
      </c>
      <c r="H587" s="5">
        <v>126.39092760180993</v>
      </c>
      <c r="I587" s="5">
        <v>349.34499999999997</v>
      </c>
      <c r="J587" s="5">
        <v>676.84117647058815</v>
      </c>
      <c r="K587" s="5">
        <v>691.23945701357468</v>
      </c>
      <c r="L587" s="5">
        <v>421.75119909502263</v>
      </c>
      <c r="M587" s="5">
        <v>325.73846153846154</v>
      </c>
      <c r="N587" s="5">
        <v>774.65371040723983</v>
      </c>
      <c r="O587" s="5"/>
    </row>
    <row r="588" spans="1:15" x14ac:dyDescent="0.2">
      <c r="A588" s="9" t="s">
        <v>80</v>
      </c>
      <c r="B588" s="9" t="s">
        <v>559</v>
      </c>
      <c r="C588" s="5" t="s">
        <v>200</v>
      </c>
      <c r="D588" s="8" t="s">
        <v>199</v>
      </c>
      <c r="E588" s="14"/>
      <c r="F588" s="14"/>
      <c r="G588" s="14">
        <v>4.0813799143843363</v>
      </c>
      <c r="H588" s="14">
        <v>1.1485116742790635</v>
      </c>
      <c r="I588" s="14">
        <v>3.1744905940960417</v>
      </c>
      <c r="J588" s="14">
        <v>6.1504413929003743</v>
      </c>
      <c r="K588" s="14">
        <v>6.2812782623413765</v>
      </c>
      <c r="L588" s="14">
        <v>3.8324441871956845</v>
      </c>
      <c r="M588" s="14">
        <v>2.9599784805540694</v>
      </c>
      <c r="N588" s="14">
        <v>7.0392618110159919</v>
      </c>
      <c r="O588" s="14">
        <v>34.667786316766936</v>
      </c>
    </row>
    <row r="589" spans="1:15" x14ac:dyDescent="0.2">
      <c r="A589" s="9" t="s">
        <v>80</v>
      </c>
      <c r="B589" s="9" t="s">
        <v>559</v>
      </c>
      <c r="C589" s="5"/>
      <c r="D589" s="5"/>
      <c r="E589" s="14"/>
      <c r="F589" s="14"/>
      <c r="G589" s="5"/>
      <c r="H589" s="5"/>
      <c r="I589" s="5"/>
      <c r="J589" s="5"/>
      <c r="K589" s="5"/>
      <c r="L589" s="5"/>
      <c r="M589" s="5"/>
      <c r="N589" s="5"/>
      <c r="O589" s="5"/>
    </row>
    <row r="590" spans="1:15" x14ac:dyDescent="0.2">
      <c r="A590" s="9" t="s">
        <v>188</v>
      </c>
      <c r="B590" s="9" t="s">
        <v>560</v>
      </c>
      <c r="C590" s="10"/>
      <c r="D590" s="6" t="s">
        <v>330</v>
      </c>
      <c r="E590" s="7" t="s">
        <v>329</v>
      </c>
      <c r="F590" s="7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s="13" customFormat="1" x14ac:dyDescent="0.2">
      <c r="A591" s="9" t="s">
        <v>188</v>
      </c>
      <c r="B591" s="9" t="s">
        <v>560</v>
      </c>
      <c r="C591" s="11" t="s">
        <v>201</v>
      </c>
      <c r="D591" s="12" t="s">
        <v>202</v>
      </c>
      <c r="E591" s="11"/>
      <c r="F591" s="12"/>
      <c r="G591" s="13">
        <v>25636.36</v>
      </c>
      <c r="H591" s="13">
        <v>26253.170000000002</v>
      </c>
      <c r="I591" s="13">
        <v>223770.94</v>
      </c>
      <c r="J591" s="13">
        <v>94942.75</v>
      </c>
      <c r="K591" s="13">
        <v>214767.83</v>
      </c>
      <c r="L591" s="13">
        <v>70200.34</v>
      </c>
      <c r="M591" s="13">
        <v>65665.149999999994</v>
      </c>
      <c r="N591" s="13">
        <v>223437.86</v>
      </c>
      <c r="O591" s="13">
        <v>944674.39999999991</v>
      </c>
    </row>
    <row r="592" spans="1:15" x14ac:dyDescent="0.2">
      <c r="A592" s="9" t="s">
        <v>188</v>
      </c>
      <c r="B592" s="9" t="s">
        <v>560</v>
      </c>
      <c r="C592" s="5" t="s">
        <v>201</v>
      </c>
      <c r="D592" s="5" t="s">
        <v>685</v>
      </c>
      <c r="E592" s="14"/>
      <c r="F592" s="14">
        <v>50</v>
      </c>
      <c r="G592" s="5">
        <v>512.72720000000004</v>
      </c>
      <c r="H592" s="5">
        <v>525.0634</v>
      </c>
      <c r="I592" s="5">
        <v>4475.4188000000004</v>
      </c>
      <c r="J592" s="5">
        <v>1898.855</v>
      </c>
      <c r="K592" s="5">
        <v>4295.3566000000001</v>
      </c>
      <c r="L592" s="5">
        <v>1404.0067999999999</v>
      </c>
      <c r="M592" s="5">
        <v>1313.3029999999999</v>
      </c>
      <c r="N592" s="5">
        <v>4468.7572</v>
      </c>
      <c r="O592" s="5">
        <v>18893.487999999998</v>
      </c>
    </row>
    <row r="593" spans="1:15" x14ac:dyDescent="0.2">
      <c r="A593" s="9" t="str">
        <f>A592</f>
        <v>1760</v>
      </c>
      <c r="B593" s="9" t="str">
        <f>B592</f>
        <v>LAS AKIM REORGANI</v>
      </c>
      <c r="C593" s="5" t="str">
        <f>C592</f>
        <v xml:space="preserve">$ </v>
      </c>
      <c r="D593" s="5" t="s">
        <v>686</v>
      </c>
      <c r="E593" s="14"/>
      <c r="F593" s="14">
        <v>33</v>
      </c>
      <c r="G593" s="5">
        <v>776.85939393939395</v>
      </c>
      <c r="H593" s="5">
        <v>795.55060606060613</v>
      </c>
      <c r="I593" s="5">
        <v>6780.9375757575763</v>
      </c>
      <c r="J593" s="5">
        <v>2877.0530303030305</v>
      </c>
      <c r="K593" s="5">
        <v>6508.1160606060603</v>
      </c>
      <c r="L593" s="5">
        <v>2127.28303030303</v>
      </c>
      <c r="M593" s="5">
        <v>1989.8530303030302</v>
      </c>
      <c r="N593" s="5">
        <v>6770.8442424242421</v>
      </c>
      <c r="O593" s="5"/>
    </row>
    <row r="594" spans="1:15" x14ac:dyDescent="0.2">
      <c r="A594" s="9" t="s">
        <v>188</v>
      </c>
      <c r="B594" s="9" t="s">
        <v>560</v>
      </c>
      <c r="C594" s="5" t="s">
        <v>200</v>
      </c>
      <c r="D594" s="8" t="s">
        <v>199</v>
      </c>
      <c r="E594" s="14"/>
      <c r="F594" s="14"/>
      <c r="G594" s="14">
        <v>1.4763939605784506</v>
      </c>
      <c r="H594" s="14">
        <v>1.5119159519541527</v>
      </c>
      <c r="I594" s="14">
        <v>12.88693341679407</v>
      </c>
      <c r="J594" s="14">
        <v>5.4677381149550754</v>
      </c>
      <c r="K594" s="14">
        <v>12.36844572078639</v>
      </c>
      <c r="L594" s="14">
        <v>4.0428265949828228</v>
      </c>
      <c r="M594" s="14">
        <v>3.7816457125925069</v>
      </c>
      <c r="N594" s="14">
        <v>12.867751391717597</v>
      </c>
      <c r="O594" s="14">
        <v>54.403650864361062</v>
      </c>
    </row>
    <row r="595" spans="1:15" x14ac:dyDescent="0.2">
      <c r="A595" s="9" t="s">
        <v>188</v>
      </c>
      <c r="B595" s="9" t="s">
        <v>560</v>
      </c>
      <c r="C595" s="5"/>
      <c r="D595" s="5"/>
      <c r="E595" s="14"/>
      <c r="F595" s="14"/>
      <c r="G595" s="5"/>
      <c r="H595" s="5"/>
      <c r="I595" s="5"/>
      <c r="J595" s="5"/>
      <c r="K595" s="5"/>
      <c r="L595" s="5"/>
      <c r="M595" s="5"/>
      <c r="N595" s="5"/>
      <c r="O595" s="5"/>
    </row>
    <row r="596" spans="1:15" x14ac:dyDescent="0.2">
      <c r="A596" s="9" t="s">
        <v>161</v>
      </c>
      <c r="B596" s="9" t="s">
        <v>561</v>
      </c>
      <c r="C596" s="10"/>
      <c r="D596" s="6" t="s">
        <v>326</v>
      </c>
      <c r="E596" s="7" t="s">
        <v>328</v>
      </c>
      <c r="F596" s="7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s="13" customFormat="1" x14ac:dyDescent="0.2">
      <c r="A597" s="9" t="s">
        <v>161</v>
      </c>
      <c r="B597" s="9" t="s">
        <v>561</v>
      </c>
      <c r="C597" s="11" t="s">
        <v>201</v>
      </c>
      <c r="D597" s="12" t="s">
        <v>202</v>
      </c>
      <c r="E597" s="11"/>
      <c r="F597" s="12"/>
      <c r="G597" s="13">
        <v>75427.159999999989</v>
      </c>
      <c r="H597" s="13">
        <v>16135.25</v>
      </c>
      <c r="I597" s="13">
        <v>182348.75000000003</v>
      </c>
      <c r="J597" s="13">
        <v>187451.96000000002</v>
      </c>
      <c r="K597" s="13">
        <v>304638.11000000004</v>
      </c>
      <c r="L597" s="13">
        <v>231778.13</v>
      </c>
      <c r="M597" s="13">
        <v>132057.34999999998</v>
      </c>
      <c r="N597" s="13">
        <v>224861.26</v>
      </c>
      <c r="O597" s="13">
        <v>1354697.97</v>
      </c>
    </row>
    <row r="598" spans="1:15" x14ac:dyDescent="0.2">
      <c r="A598" s="9" t="s">
        <v>161</v>
      </c>
      <c r="B598" s="9" t="s">
        <v>561</v>
      </c>
      <c r="C598" s="5" t="s">
        <v>201</v>
      </c>
      <c r="D598" s="5" t="s">
        <v>685</v>
      </c>
      <c r="E598" s="14"/>
      <c r="F598" s="14">
        <v>200.5</v>
      </c>
      <c r="G598" s="5">
        <v>376.19531172069821</v>
      </c>
      <c r="H598" s="5">
        <v>80.475062344139644</v>
      </c>
      <c r="I598" s="5">
        <v>909.47007481296771</v>
      </c>
      <c r="J598" s="5">
        <v>934.92249376558618</v>
      </c>
      <c r="K598" s="5">
        <v>1519.3920698254367</v>
      </c>
      <c r="L598" s="5">
        <v>1156.0006483790523</v>
      </c>
      <c r="M598" s="5">
        <v>658.64014962593501</v>
      </c>
      <c r="N598" s="5">
        <v>1121.5025436408978</v>
      </c>
      <c r="O598" s="5">
        <v>6756.5983541147134</v>
      </c>
    </row>
    <row r="599" spans="1:15" x14ac:dyDescent="0.2">
      <c r="A599" s="9" t="str">
        <f>A598</f>
        <v>1780</v>
      </c>
      <c r="B599" s="9" t="str">
        <f>B598</f>
        <v>LINCOGENOA-HUGO C</v>
      </c>
      <c r="C599" s="5" t="str">
        <f>C598</f>
        <v xml:space="preserve">$ </v>
      </c>
      <c r="D599" s="5" t="s">
        <v>686</v>
      </c>
      <c r="E599" s="14"/>
      <c r="F599" s="14">
        <v>224</v>
      </c>
      <c r="G599" s="5">
        <v>336.72839285714281</v>
      </c>
      <c r="H599" s="5">
        <v>72.032366071428569</v>
      </c>
      <c r="I599" s="5">
        <v>814.05691964285722</v>
      </c>
      <c r="J599" s="5">
        <v>836.83910714285719</v>
      </c>
      <c r="K599" s="5">
        <v>1359.9915625000001</v>
      </c>
      <c r="L599" s="5">
        <v>1034.7237946428572</v>
      </c>
      <c r="M599" s="5">
        <v>589.54174107142842</v>
      </c>
      <c r="N599" s="5">
        <v>1003.8449107142858</v>
      </c>
      <c r="O599" s="5"/>
    </row>
    <row r="600" spans="1:15" x14ac:dyDescent="0.2">
      <c r="A600" s="9" t="s">
        <v>161</v>
      </c>
      <c r="B600" s="9" t="s">
        <v>561</v>
      </c>
      <c r="C600" s="5" t="s">
        <v>200</v>
      </c>
      <c r="D600" s="8" t="s">
        <v>199</v>
      </c>
      <c r="E600" s="14"/>
      <c r="F600" s="14"/>
      <c r="G600" s="14">
        <v>1.7377675427614963</v>
      </c>
      <c r="H600" s="14">
        <v>0.37174028220527511</v>
      </c>
      <c r="I600" s="14">
        <v>4.2011357608205122</v>
      </c>
      <c r="J600" s="14">
        <v>4.3187086974377182</v>
      </c>
      <c r="K600" s="14">
        <v>7.0185622771188338</v>
      </c>
      <c r="L600" s="14">
        <v>5.3399400353394553</v>
      </c>
      <c r="M600" s="14">
        <v>3.0424713937671108</v>
      </c>
      <c r="N600" s="14">
        <v>5.180582157043351</v>
      </c>
      <c r="O600" s="14">
        <v>31.21090814649375</v>
      </c>
    </row>
    <row r="601" spans="1:15" x14ac:dyDescent="0.2">
      <c r="A601" s="9" t="s">
        <v>161</v>
      </c>
      <c r="B601" s="9" t="s">
        <v>561</v>
      </c>
      <c r="C601" s="5"/>
      <c r="D601" s="5"/>
      <c r="E601" s="14"/>
      <c r="F601" s="14"/>
      <c r="G601" s="5"/>
      <c r="H601" s="5"/>
      <c r="I601" s="5"/>
      <c r="J601" s="5"/>
      <c r="K601" s="5"/>
      <c r="L601" s="5"/>
      <c r="M601" s="5"/>
      <c r="N601" s="5"/>
      <c r="O601" s="5"/>
    </row>
    <row r="602" spans="1:15" x14ac:dyDescent="0.2">
      <c r="A602" s="9" t="s">
        <v>115</v>
      </c>
      <c r="B602" s="9" t="s">
        <v>562</v>
      </c>
      <c r="C602" s="10"/>
      <c r="D602" s="6" t="s">
        <v>326</v>
      </c>
      <c r="E602" s="7" t="s">
        <v>327</v>
      </c>
      <c r="F602" s="7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s="13" customFormat="1" x14ac:dyDescent="0.2">
      <c r="A603" s="9" t="s">
        <v>115</v>
      </c>
      <c r="B603" s="9" t="s">
        <v>562</v>
      </c>
      <c r="C603" s="11" t="s">
        <v>201</v>
      </c>
      <c r="D603" s="12" t="s">
        <v>202</v>
      </c>
      <c r="E603" s="11"/>
      <c r="F603" s="12"/>
      <c r="G603" s="13">
        <v>420522.93000000011</v>
      </c>
      <c r="H603" s="13">
        <v>129082.06999999999</v>
      </c>
      <c r="I603" s="13">
        <v>239101.86000000002</v>
      </c>
      <c r="J603" s="13">
        <v>347703.76</v>
      </c>
      <c r="K603" s="13">
        <v>907431.12</v>
      </c>
      <c r="L603" s="13">
        <v>360841.10000000003</v>
      </c>
      <c r="M603" s="13">
        <v>191230.38999999998</v>
      </c>
      <c r="N603" s="13">
        <v>260779.95</v>
      </c>
      <c r="O603" s="13">
        <v>2856693.1800000006</v>
      </c>
    </row>
    <row r="604" spans="1:15" x14ac:dyDescent="0.2">
      <c r="A604" s="9" t="s">
        <v>115</v>
      </c>
      <c r="B604" s="9" t="s">
        <v>562</v>
      </c>
      <c r="C604" s="5" t="s">
        <v>201</v>
      </c>
      <c r="D604" s="5" t="s">
        <v>685</v>
      </c>
      <c r="E604" s="14"/>
      <c r="F604" s="14">
        <v>483.5</v>
      </c>
      <c r="G604" s="5">
        <v>869.74752843846977</v>
      </c>
      <c r="H604" s="5">
        <v>266.97429162357804</v>
      </c>
      <c r="I604" s="5">
        <v>494.5229782833506</v>
      </c>
      <c r="J604" s="5">
        <v>719.13911065149955</v>
      </c>
      <c r="K604" s="5">
        <v>1876.796525336091</v>
      </c>
      <c r="L604" s="5">
        <v>746.31044467425033</v>
      </c>
      <c r="M604" s="5">
        <v>395.51269906928644</v>
      </c>
      <c r="N604" s="5">
        <v>539.35873836608073</v>
      </c>
      <c r="O604" s="5">
        <v>5908.3623164426072</v>
      </c>
    </row>
    <row r="605" spans="1:15" x14ac:dyDescent="0.2">
      <c r="A605" s="9" t="str">
        <f>A604</f>
        <v>1790</v>
      </c>
      <c r="B605" s="9" t="str">
        <f>B604</f>
        <v>LINCOLIMON RE-4J</v>
      </c>
      <c r="C605" s="5" t="str">
        <f>C604</f>
        <v xml:space="preserve">$ </v>
      </c>
      <c r="D605" s="5" t="s">
        <v>686</v>
      </c>
      <c r="E605" s="14"/>
      <c r="F605" s="14">
        <v>457</v>
      </c>
      <c r="G605" s="5">
        <v>920.18146608315124</v>
      </c>
      <c r="H605" s="5">
        <v>282.45529540481397</v>
      </c>
      <c r="I605" s="5">
        <v>523.198818380744</v>
      </c>
      <c r="J605" s="5">
        <v>760.83973741794318</v>
      </c>
      <c r="K605" s="5">
        <v>1985.6260831509846</v>
      </c>
      <c r="L605" s="5">
        <v>789.5866520787747</v>
      </c>
      <c r="M605" s="5">
        <v>418.44724288840257</v>
      </c>
      <c r="N605" s="5">
        <v>570.63446389496721</v>
      </c>
      <c r="O605" s="5"/>
    </row>
    <row r="606" spans="1:15" x14ac:dyDescent="0.2">
      <c r="A606" s="9" t="s">
        <v>115</v>
      </c>
      <c r="B606" s="9" t="s">
        <v>562</v>
      </c>
      <c r="C606" s="5" t="s">
        <v>200</v>
      </c>
      <c r="D606" s="8" t="s">
        <v>199</v>
      </c>
      <c r="E606" s="14"/>
      <c r="F606" s="14"/>
      <c r="G606" s="14">
        <v>5.5238211491911429</v>
      </c>
      <c r="H606" s="14">
        <v>1.6955704846995416</v>
      </c>
      <c r="I606" s="14">
        <v>3.1407464774368892</v>
      </c>
      <c r="J606" s="14">
        <v>4.5672976337848707</v>
      </c>
      <c r="K606" s="14">
        <v>11.919652543299375</v>
      </c>
      <c r="L606" s="14">
        <v>4.7398644817712929</v>
      </c>
      <c r="M606" s="14">
        <v>2.5119259790424984</v>
      </c>
      <c r="N606" s="14">
        <v>3.4255012041674124</v>
      </c>
      <c r="O606" s="14">
        <v>37.52437995339303</v>
      </c>
    </row>
    <row r="607" spans="1:15" x14ac:dyDescent="0.2">
      <c r="A607" s="9" t="s">
        <v>115</v>
      </c>
      <c r="B607" s="9" t="s">
        <v>562</v>
      </c>
      <c r="C607" s="5"/>
      <c r="D607" s="5"/>
      <c r="E607" s="14"/>
      <c r="F607" s="14"/>
      <c r="G607" s="5"/>
      <c r="H607" s="5"/>
      <c r="I607" s="5"/>
      <c r="J607" s="5"/>
      <c r="K607" s="5"/>
      <c r="L607" s="5"/>
      <c r="M607" s="5"/>
      <c r="N607" s="5"/>
      <c r="O607" s="5"/>
    </row>
    <row r="608" spans="1:15" x14ac:dyDescent="0.2">
      <c r="A608" s="9" t="s">
        <v>105</v>
      </c>
      <c r="B608" s="9" t="s">
        <v>563</v>
      </c>
      <c r="C608" s="10"/>
      <c r="D608" s="6" t="s">
        <v>326</v>
      </c>
      <c r="E608" s="7" t="s">
        <v>325</v>
      </c>
      <c r="F608" s="7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s="13" customFormat="1" x14ac:dyDescent="0.2">
      <c r="A609" s="9" t="s">
        <v>105</v>
      </c>
      <c r="B609" s="9" t="s">
        <v>563</v>
      </c>
      <c r="C609" s="11" t="s">
        <v>201</v>
      </c>
      <c r="D609" s="12" t="s">
        <v>202</v>
      </c>
      <c r="E609" s="11"/>
      <c r="F609" s="12"/>
      <c r="G609" s="13">
        <v>4450.01</v>
      </c>
      <c r="H609" s="13">
        <v>33804.81</v>
      </c>
      <c r="I609" s="13">
        <v>215465.40999999997</v>
      </c>
      <c r="J609" s="13">
        <v>42896.17</v>
      </c>
      <c r="K609" s="13">
        <v>192786.4</v>
      </c>
      <c r="L609" s="13">
        <v>84697.26</v>
      </c>
      <c r="M609" s="13">
        <v>51623.020000000004</v>
      </c>
      <c r="N609" s="13">
        <v>21448</v>
      </c>
      <c r="O609" s="13">
        <v>647171.07999999996</v>
      </c>
    </row>
    <row r="610" spans="1:15" x14ac:dyDescent="0.2">
      <c r="A610" s="9" t="s">
        <v>105</v>
      </c>
      <c r="B610" s="9" t="s">
        <v>563</v>
      </c>
      <c r="C610" s="5" t="s">
        <v>201</v>
      </c>
      <c r="D610" s="5" t="s">
        <v>685</v>
      </c>
      <c r="E610" s="14"/>
      <c r="F610" s="14">
        <v>50</v>
      </c>
      <c r="G610" s="5">
        <v>89.000200000000007</v>
      </c>
      <c r="H610" s="5">
        <v>676.09619999999995</v>
      </c>
      <c r="I610" s="5">
        <v>4309.3081999999995</v>
      </c>
      <c r="J610" s="5">
        <v>857.92340000000002</v>
      </c>
      <c r="K610" s="5">
        <v>3855.7280000000001</v>
      </c>
      <c r="L610" s="5">
        <v>1693.9451999999999</v>
      </c>
      <c r="M610" s="5">
        <v>1032.4604000000002</v>
      </c>
      <c r="N610" s="5">
        <v>428.96</v>
      </c>
      <c r="O610" s="5">
        <v>12943.4216</v>
      </c>
    </row>
    <row r="611" spans="1:15" x14ac:dyDescent="0.2">
      <c r="A611" s="9" t="str">
        <f>A610</f>
        <v>1810</v>
      </c>
      <c r="B611" s="9" t="str">
        <f>B610</f>
        <v>LINCOKARVAL RE-23</v>
      </c>
      <c r="C611" s="5" t="str">
        <f>C610</f>
        <v xml:space="preserve">$ </v>
      </c>
      <c r="D611" s="5" t="s">
        <v>686</v>
      </c>
      <c r="E611" s="14"/>
      <c r="F611" s="14">
        <v>40</v>
      </c>
      <c r="G611" s="5">
        <v>111.25025000000001</v>
      </c>
      <c r="H611" s="5">
        <v>845.12024999999994</v>
      </c>
      <c r="I611" s="5">
        <v>5386.6352499999994</v>
      </c>
      <c r="J611" s="5">
        <v>1072.40425</v>
      </c>
      <c r="K611" s="5">
        <v>4819.66</v>
      </c>
      <c r="L611" s="5">
        <v>2117.4314999999997</v>
      </c>
      <c r="M611" s="5">
        <v>1290.5755000000001</v>
      </c>
      <c r="N611" s="5">
        <v>536.20000000000005</v>
      </c>
      <c r="O611" s="5"/>
    </row>
    <row r="612" spans="1:15" x14ac:dyDescent="0.2">
      <c r="A612" s="9" t="s">
        <v>105</v>
      </c>
      <c r="B612" s="9" t="s">
        <v>563</v>
      </c>
      <c r="C612" s="5" t="s">
        <v>200</v>
      </c>
      <c r="D612" s="8" t="s">
        <v>199</v>
      </c>
      <c r="E612" s="14"/>
      <c r="F612" s="14"/>
      <c r="G612" s="14">
        <v>0.33579887126556651</v>
      </c>
      <c r="H612" s="14">
        <v>2.5509194454275237</v>
      </c>
      <c r="I612" s="14">
        <v>16.259073906524367</v>
      </c>
      <c r="J612" s="14">
        <v>3.2369557523726593</v>
      </c>
      <c r="K612" s="14">
        <v>14.547710120955236</v>
      </c>
      <c r="L612" s="14">
        <v>6.3912764931508512</v>
      </c>
      <c r="M612" s="14">
        <v>3.895486043249289</v>
      </c>
      <c r="N612" s="14">
        <v>1.618471462065</v>
      </c>
      <c r="O612" s="14">
        <v>48.835692095010494</v>
      </c>
    </row>
    <row r="613" spans="1:15" x14ac:dyDescent="0.2">
      <c r="A613" s="9" t="s">
        <v>105</v>
      </c>
      <c r="B613" s="9" t="s">
        <v>563</v>
      </c>
      <c r="C613" s="5"/>
      <c r="D613" s="5"/>
      <c r="E613" s="14"/>
      <c r="F613" s="14"/>
      <c r="G613" s="5"/>
      <c r="H613" s="5"/>
      <c r="I613" s="5"/>
      <c r="J613" s="5"/>
      <c r="K613" s="5"/>
      <c r="L613" s="5"/>
      <c r="M613" s="5"/>
      <c r="N613" s="5"/>
      <c r="O613" s="5"/>
    </row>
    <row r="614" spans="1:15" x14ac:dyDescent="0.2">
      <c r="A614" s="9" t="s">
        <v>137</v>
      </c>
      <c r="B614" s="9" t="s">
        <v>564</v>
      </c>
      <c r="C614" s="10"/>
      <c r="D614" s="6" t="s">
        <v>321</v>
      </c>
      <c r="E614" s="7" t="s">
        <v>324</v>
      </c>
      <c r="F614" s="7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s="13" customFormat="1" x14ac:dyDescent="0.2">
      <c r="A615" s="9" t="s">
        <v>137</v>
      </c>
      <c r="B615" s="9" t="s">
        <v>564</v>
      </c>
      <c r="C615" s="11" t="s">
        <v>201</v>
      </c>
      <c r="D615" s="12" t="s">
        <v>202</v>
      </c>
      <c r="E615" s="11"/>
      <c r="F615" s="12"/>
      <c r="G615" s="13">
        <v>1652328.7400000005</v>
      </c>
      <c r="H615" s="13">
        <v>809459.55999999994</v>
      </c>
      <c r="I615" s="13">
        <v>798170.63</v>
      </c>
      <c r="J615" s="13">
        <v>1832400.3999999985</v>
      </c>
      <c r="K615" s="13">
        <v>2926623.3499999996</v>
      </c>
      <c r="L615" s="13">
        <v>1103893.9899999998</v>
      </c>
      <c r="M615" s="13">
        <v>1071982.8899999997</v>
      </c>
      <c r="N615" s="13">
        <v>1126547.1600000001</v>
      </c>
      <c r="O615" s="13">
        <v>11321406.719999999</v>
      </c>
    </row>
    <row r="616" spans="1:15" x14ac:dyDescent="0.2">
      <c r="A616" s="9" t="s">
        <v>137</v>
      </c>
      <c r="B616" s="9" t="s">
        <v>564</v>
      </c>
      <c r="C616" s="5" t="s">
        <v>201</v>
      </c>
      <c r="D616" s="5" t="s">
        <v>685</v>
      </c>
      <c r="E616" s="14"/>
      <c r="F616" s="14">
        <v>2047.5</v>
      </c>
      <c r="G616" s="5">
        <v>806.99816361416379</v>
      </c>
      <c r="H616" s="5">
        <v>395.34044444444442</v>
      </c>
      <c r="I616" s="5">
        <v>389.82692551892552</v>
      </c>
      <c r="J616" s="5">
        <v>894.9452503052496</v>
      </c>
      <c r="K616" s="5">
        <v>1429.3642735042733</v>
      </c>
      <c r="L616" s="5">
        <v>539.14236385836375</v>
      </c>
      <c r="M616" s="5">
        <v>523.5569670329669</v>
      </c>
      <c r="N616" s="5">
        <v>550.20618315018328</v>
      </c>
      <c r="O616" s="5">
        <v>5529.3805714285709</v>
      </c>
    </row>
    <row r="617" spans="1:15" x14ac:dyDescent="0.2">
      <c r="A617" s="9" t="str">
        <f>A616</f>
        <v>1828</v>
      </c>
      <c r="B617" s="9" t="str">
        <f>B616</f>
        <v>LOGANVALLEY RE-1</v>
      </c>
      <c r="C617" s="5" t="str">
        <f>C616</f>
        <v xml:space="preserve">$ </v>
      </c>
      <c r="D617" s="5" t="s">
        <v>686</v>
      </c>
      <c r="E617" s="14"/>
      <c r="F617" s="14">
        <v>1972</v>
      </c>
      <c r="G617" s="5">
        <v>837.89489858012189</v>
      </c>
      <c r="H617" s="5">
        <v>410.47645030425963</v>
      </c>
      <c r="I617" s="5">
        <v>404.75184077079109</v>
      </c>
      <c r="J617" s="5">
        <v>929.20912778904585</v>
      </c>
      <c r="K617" s="5">
        <v>1484.0889198782959</v>
      </c>
      <c r="L617" s="5">
        <v>559.78397058823521</v>
      </c>
      <c r="M617" s="5">
        <v>543.60187119675436</v>
      </c>
      <c r="N617" s="5">
        <v>571.27137931034486</v>
      </c>
      <c r="O617" s="5"/>
    </row>
    <row r="618" spans="1:15" x14ac:dyDescent="0.2">
      <c r="A618" s="9" t="s">
        <v>137</v>
      </c>
      <c r="B618" s="9" t="s">
        <v>564</v>
      </c>
      <c r="C618" s="5" t="s">
        <v>200</v>
      </c>
      <c r="D618" s="8" t="s">
        <v>199</v>
      </c>
      <c r="E618" s="14"/>
      <c r="F618" s="14"/>
      <c r="G618" s="14">
        <v>6.0825139698877599</v>
      </c>
      <c r="H618" s="14">
        <v>2.9797636284890845</v>
      </c>
      <c r="I618" s="14">
        <v>2.938207083010075</v>
      </c>
      <c r="J618" s="14">
        <v>6.7453895593608726</v>
      </c>
      <c r="K618" s="14">
        <v>10.773417528871832</v>
      </c>
      <c r="L618" s="14">
        <v>4.063628776105495</v>
      </c>
      <c r="M618" s="14">
        <v>3.9461583800240922</v>
      </c>
      <c r="N618" s="14">
        <v>4.1470190964767584</v>
      </c>
      <c r="O618" s="14">
        <v>41.676098022225972</v>
      </c>
    </row>
    <row r="619" spans="1:15" x14ac:dyDescent="0.2">
      <c r="A619" s="9" t="s">
        <v>137</v>
      </c>
      <c r="B619" s="9" t="s">
        <v>564</v>
      </c>
      <c r="C619" s="5"/>
      <c r="D619" s="5"/>
      <c r="E619" s="14"/>
      <c r="F619" s="14"/>
      <c r="G619" s="5"/>
      <c r="H619" s="5"/>
      <c r="I619" s="5"/>
      <c r="J619" s="5"/>
      <c r="K619" s="5"/>
      <c r="L619" s="5"/>
      <c r="M619" s="5"/>
      <c r="N619" s="5"/>
      <c r="O619" s="5"/>
    </row>
    <row r="620" spans="1:15" x14ac:dyDescent="0.2">
      <c r="A620" s="9" t="s">
        <v>77</v>
      </c>
      <c r="B620" s="9" t="s">
        <v>565</v>
      </c>
      <c r="C620" s="10"/>
      <c r="D620" s="6" t="s">
        <v>321</v>
      </c>
      <c r="E620" s="7" t="s">
        <v>323</v>
      </c>
      <c r="F620" s="7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s="13" customFormat="1" x14ac:dyDescent="0.2">
      <c r="A621" s="9" t="s">
        <v>77</v>
      </c>
      <c r="B621" s="9" t="s">
        <v>565</v>
      </c>
      <c r="C621" s="11" t="s">
        <v>201</v>
      </c>
      <c r="D621" s="12" t="s">
        <v>202</v>
      </c>
      <c r="E621" s="11"/>
      <c r="F621" s="12"/>
      <c r="G621" s="13">
        <v>94006.52</v>
      </c>
      <c r="H621" s="13">
        <v>60542.13</v>
      </c>
      <c r="I621" s="13">
        <v>184589.02</v>
      </c>
      <c r="J621" s="13">
        <v>152703.54000000004</v>
      </c>
      <c r="K621" s="13">
        <v>483047.8</v>
      </c>
      <c r="L621" s="13">
        <v>219285.46000000002</v>
      </c>
      <c r="M621" s="13">
        <v>150328.71999999997</v>
      </c>
      <c r="N621" s="13">
        <v>181719.66000000003</v>
      </c>
      <c r="O621" s="13">
        <v>1526222.85</v>
      </c>
    </row>
    <row r="622" spans="1:15" x14ac:dyDescent="0.2">
      <c r="A622" s="9" t="s">
        <v>77</v>
      </c>
      <c r="B622" s="9" t="s">
        <v>565</v>
      </c>
      <c r="C622" s="5" t="s">
        <v>201</v>
      </c>
      <c r="D622" s="5" t="s">
        <v>685</v>
      </c>
      <c r="E622" s="14"/>
      <c r="F622" s="14">
        <v>211</v>
      </c>
      <c r="G622" s="5">
        <v>445.52853080568724</v>
      </c>
      <c r="H622" s="5">
        <v>286.92952606635072</v>
      </c>
      <c r="I622" s="5">
        <v>874.82947867298572</v>
      </c>
      <c r="J622" s="5">
        <v>723.71345971563994</v>
      </c>
      <c r="K622" s="5">
        <v>2289.3260663507108</v>
      </c>
      <c r="L622" s="5">
        <v>1039.2675829383886</v>
      </c>
      <c r="M622" s="5">
        <v>712.45838862559231</v>
      </c>
      <c r="N622" s="5">
        <v>861.23061611374419</v>
      </c>
      <c r="O622" s="5">
        <v>7233.2836492891001</v>
      </c>
    </row>
    <row r="623" spans="1:15" x14ac:dyDescent="0.2">
      <c r="A623" s="9" t="str">
        <f>A622</f>
        <v>1850</v>
      </c>
      <c r="B623" s="9" t="str">
        <f>B622</f>
        <v>LOGANFRENCHMAN RE</v>
      </c>
      <c r="C623" s="5" t="str">
        <f>C622</f>
        <v xml:space="preserve">$ </v>
      </c>
      <c r="D623" s="5" t="s">
        <v>686</v>
      </c>
      <c r="E623" s="14"/>
      <c r="F623" s="14">
        <v>221</v>
      </c>
      <c r="G623" s="5">
        <v>425.36886877828056</v>
      </c>
      <c r="H623" s="5">
        <v>273.94628959276019</v>
      </c>
      <c r="I623" s="5">
        <v>835.24443438914022</v>
      </c>
      <c r="J623" s="5">
        <v>690.96624434389162</v>
      </c>
      <c r="K623" s="5">
        <v>2185.7366515837102</v>
      </c>
      <c r="L623" s="5">
        <v>992.24190045248884</v>
      </c>
      <c r="M623" s="5">
        <v>680.22045248868767</v>
      </c>
      <c r="N623" s="5">
        <v>822.26090497737573</v>
      </c>
      <c r="O623" s="5"/>
    </row>
    <row r="624" spans="1:15" x14ac:dyDescent="0.2">
      <c r="A624" s="9" t="s">
        <v>77</v>
      </c>
      <c r="B624" s="9" t="s">
        <v>565</v>
      </c>
      <c r="C624" s="5" t="s">
        <v>200</v>
      </c>
      <c r="D624" s="8" t="s">
        <v>199</v>
      </c>
      <c r="E624" s="14"/>
      <c r="F624" s="14"/>
      <c r="G624" s="14">
        <v>2.5121719517379395</v>
      </c>
      <c r="H624" s="14">
        <v>1.6178903429727221</v>
      </c>
      <c r="I624" s="14">
        <v>4.9328425160594556</v>
      </c>
      <c r="J624" s="14">
        <v>4.0807547191311047</v>
      </c>
      <c r="K624" s="14">
        <v>12.908669893415029</v>
      </c>
      <c r="L624" s="14">
        <v>5.8600486650920791</v>
      </c>
      <c r="M624" s="14">
        <v>4.0172915019582272</v>
      </c>
      <c r="N624" s="14">
        <v>4.8561635185661043</v>
      </c>
      <c r="O624" s="14">
        <v>40.785833108932664</v>
      </c>
    </row>
    <row r="625" spans="1:15" x14ac:dyDescent="0.2">
      <c r="A625" s="9" t="s">
        <v>77</v>
      </c>
      <c r="B625" s="9" t="s">
        <v>565</v>
      </c>
      <c r="C625" s="5"/>
      <c r="D625" s="5"/>
      <c r="E625" s="14"/>
      <c r="F625" s="14"/>
      <c r="G625" s="5"/>
      <c r="H625" s="5"/>
      <c r="I625" s="5"/>
      <c r="J625" s="5"/>
      <c r="K625" s="5"/>
      <c r="L625" s="5"/>
      <c r="M625" s="5"/>
      <c r="N625" s="5"/>
      <c r="O625" s="5"/>
    </row>
    <row r="626" spans="1:15" x14ac:dyDescent="0.2">
      <c r="A626" s="9" t="s">
        <v>104</v>
      </c>
      <c r="B626" s="9" t="s">
        <v>566</v>
      </c>
      <c r="C626" s="10"/>
      <c r="D626" s="6" t="s">
        <v>321</v>
      </c>
      <c r="E626" s="7" t="s">
        <v>322</v>
      </c>
      <c r="F626" s="7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s="13" customFormat="1" x14ac:dyDescent="0.2">
      <c r="A627" s="9" t="s">
        <v>104</v>
      </c>
      <c r="B627" s="9" t="s">
        <v>566</v>
      </c>
      <c r="C627" s="11" t="s">
        <v>201</v>
      </c>
      <c r="D627" s="12" t="s">
        <v>202</v>
      </c>
      <c r="E627" s="11"/>
      <c r="F627" s="12"/>
      <c r="G627" s="13">
        <v>177589.81</v>
      </c>
      <c r="H627" s="13">
        <v>132949.69</v>
      </c>
      <c r="I627" s="13">
        <v>183716.63</v>
      </c>
      <c r="J627" s="13">
        <v>242198.84000000003</v>
      </c>
      <c r="K627" s="13">
        <v>994480.55</v>
      </c>
      <c r="L627" s="13">
        <v>238577.63999999998</v>
      </c>
      <c r="M627" s="13">
        <v>194293.65999999997</v>
      </c>
      <c r="N627" s="13">
        <v>355779.14</v>
      </c>
      <c r="O627" s="13">
        <v>2519585.96</v>
      </c>
    </row>
    <row r="628" spans="1:15" x14ac:dyDescent="0.2">
      <c r="A628" s="9" t="s">
        <v>104</v>
      </c>
      <c r="B628" s="9" t="s">
        <v>566</v>
      </c>
      <c r="C628" s="5" t="s">
        <v>201</v>
      </c>
      <c r="D628" s="5" t="s">
        <v>685</v>
      </c>
      <c r="E628" s="14"/>
      <c r="F628" s="14">
        <v>319.5</v>
      </c>
      <c r="G628" s="5">
        <v>555.83665101721442</v>
      </c>
      <c r="H628" s="5">
        <v>416.11796557120499</v>
      </c>
      <c r="I628" s="5">
        <v>575.01292644757439</v>
      </c>
      <c r="J628" s="5">
        <v>758.05583724569647</v>
      </c>
      <c r="K628" s="5">
        <v>3112.6151799687013</v>
      </c>
      <c r="L628" s="5">
        <v>746.72187793427224</v>
      </c>
      <c r="M628" s="5">
        <v>608.11787167449131</v>
      </c>
      <c r="N628" s="5">
        <v>1113.5497339593114</v>
      </c>
      <c r="O628" s="5">
        <v>7886.0280438184664</v>
      </c>
    </row>
    <row r="629" spans="1:15" x14ac:dyDescent="0.2">
      <c r="A629" s="9" t="str">
        <f>A628</f>
        <v>1860</v>
      </c>
      <c r="B629" s="9" t="str">
        <f>B628</f>
        <v>LOGANBUFFALO RE-4</v>
      </c>
      <c r="C629" s="5" t="str">
        <f>C628</f>
        <v xml:space="preserve">$ </v>
      </c>
      <c r="D629" s="5" t="s">
        <v>686</v>
      </c>
      <c r="E629" s="14"/>
      <c r="F629" s="14">
        <v>314</v>
      </c>
      <c r="G629" s="5">
        <v>565.57264331210195</v>
      </c>
      <c r="H629" s="5">
        <v>423.40665605095541</v>
      </c>
      <c r="I629" s="5">
        <v>585.08480891719751</v>
      </c>
      <c r="J629" s="5">
        <v>771.3338853503185</v>
      </c>
      <c r="K629" s="5">
        <v>3167.1355095541403</v>
      </c>
      <c r="L629" s="5">
        <v>759.80140127388529</v>
      </c>
      <c r="M629" s="5">
        <v>618.76961783439481</v>
      </c>
      <c r="N629" s="5">
        <v>1133.0545859872611</v>
      </c>
      <c r="O629" s="5"/>
    </row>
    <row r="630" spans="1:15" x14ac:dyDescent="0.2">
      <c r="A630" s="9" t="s">
        <v>104</v>
      </c>
      <c r="B630" s="9" t="s">
        <v>566</v>
      </c>
      <c r="C630" s="5" t="s">
        <v>200</v>
      </c>
      <c r="D630" s="8" t="s">
        <v>199</v>
      </c>
      <c r="E630" s="14"/>
      <c r="F630" s="14"/>
      <c r="G630" s="14">
        <v>3.2305163835798214</v>
      </c>
      <c r="H630" s="14">
        <v>2.4184729503165658</v>
      </c>
      <c r="I630" s="14">
        <v>3.3419686813735101</v>
      </c>
      <c r="J630" s="14">
        <v>4.4058120266248828</v>
      </c>
      <c r="K630" s="14">
        <v>18.0904845268232</v>
      </c>
      <c r="L630" s="14">
        <v>4.3399391821851072</v>
      </c>
      <c r="M630" s="14">
        <v>3.5343742518542438</v>
      </c>
      <c r="N630" s="14">
        <v>6.4719385684681967</v>
      </c>
      <c r="O630" s="14">
        <v>45.833506571225527</v>
      </c>
    </row>
    <row r="631" spans="1:15" x14ac:dyDescent="0.2">
      <c r="A631" s="9" t="s">
        <v>104</v>
      </c>
      <c r="B631" s="9" t="s">
        <v>566</v>
      </c>
      <c r="C631" s="5"/>
      <c r="D631" s="5"/>
      <c r="E631" s="14"/>
      <c r="F631" s="14"/>
      <c r="G631" s="5"/>
      <c r="H631" s="5"/>
      <c r="I631" s="5"/>
      <c r="J631" s="5"/>
      <c r="K631" s="5"/>
      <c r="L631" s="5"/>
      <c r="M631" s="5"/>
      <c r="N631" s="5"/>
      <c r="O631" s="5"/>
    </row>
    <row r="632" spans="1:15" x14ac:dyDescent="0.2">
      <c r="A632" s="9" t="s">
        <v>72</v>
      </c>
      <c r="B632" s="9" t="s">
        <v>567</v>
      </c>
      <c r="C632" s="10"/>
      <c r="D632" s="6" t="s">
        <v>321</v>
      </c>
      <c r="E632" s="7" t="s">
        <v>320</v>
      </c>
      <c r="F632" s="7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s="13" customFormat="1" x14ac:dyDescent="0.2">
      <c r="A633" s="9" t="s">
        <v>72</v>
      </c>
      <c r="B633" s="9" t="s">
        <v>567</v>
      </c>
      <c r="C633" s="11" t="s">
        <v>201</v>
      </c>
      <c r="D633" s="12" t="s">
        <v>202</v>
      </c>
      <c r="E633" s="11"/>
      <c r="F633" s="12"/>
      <c r="G633" s="13">
        <v>67170.48</v>
      </c>
      <c r="H633" s="13">
        <v>41164.99</v>
      </c>
      <c r="I633" s="13">
        <v>337172.83</v>
      </c>
      <c r="J633" s="13">
        <v>106703.26999999999</v>
      </c>
      <c r="K633" s="13">
        <v>543430.57000000007</v>
      </c>
      <c r="L633" s="13">
        <v>288125.53000000003</v>
      </c>
      <c r="M633" s="13">
        <v>134404.78</v>
      </c>
      <c r="N633" s="13">
        <v>218439.89999999997</v>
      </c>
      <c r="O633" s="13">
        <v>1736612.35</v>
      </c>
    </row>
    <row r="634" spans="1:15" x14ac:dyDescent="0.2">
      <c r="A634" s="9" t="s">
        <v>72</v>
      </c>
      <c r="B634" s="9" t="s">
        <v>567</v>
      </c>
      <c r="C634" s="5" t="s">
        <v>201</v>
      </c>
      <c r="D634" s="5" t="s">
        <v>685</v>
      </c>
      <c r="E634" s="14"/>
      <c r="F634" s="14">
        <v>165</v>
      </c>
      <c r="G634" s="5">
        <v>407.09381818181816</v>
      </c>
      <c r="H634" s="5">
        <v>249.48478787878787</v>
      </c>
      <c r="I634" s="5">
        <v>2043.4716969696972</v>
      </c>
      <c r="J634" s="5">
        <v>646.68648484848484</v>
      </c>
      <c r="K634" s="5">
        <v>3293.5186060606065</v>
      </c>
      <c r="L634" s="5">
        <v>1746.2153333333335</v>
      </c>
      <c r="M634" s="5">
        <v>814.57442424242424</v>
      </c>
      <c r="N634" s="5">
        <v>1323.8781818181817</v>
      </c>
      <c r="O634" s="5">
        <v>10524.923333333334</v>
      </c>
    </row>
    <row r="635" spans="1:15" x14ac:dyDescent="0.2">
      <c r="A635" s="9" t="str">
        <f>A634</f>
        <v>1870</v>
      </c>
      <c r="B635" s="9" t="str">
        <f>B634</f>
        <v>LOGANPLATEAU RE-5</v>
      </c>
      <c r="C635" s="5" t="str">
        <f>C634</f>
        <v xml:space="preserve">$ </v>
      </c>
      <c r="D635" s="5" t="s">
        <v>686</v>
      </c>
      <c r="E635" s="14"/>
      <c r="F635" s="14">
        <v>178</v>
      </c>
      <c r="G635" s="5">
        <v>377.36224719101119</v>
      </c>
      <c r="H635" s="5">
        <v>231.26398876404494</v>
      </c>
      <c r="I635" s="5">
        <v>1894.229382022472</v>
      </c>
      <c r="J635" s="5">
        <v>599.45657303370785</v>
      </c>
      <c r="K635" s="5">
        <v>3052.980730337079</v>
      </c>
      <c r="L635" s="5">
        <v>1618.6827528089889</v>
      </c>
      <c r="M635" s="5">
        <v>755.08303370786518</v>
      </c>
      <c r="N635" s="5">
        <v>1227.190449438202</v>
      </c>
      <c r="O635" s="5"/>
    </row>
    <row r="636" spans="1:15" x14ac:dyDescent="0.2">
      <c r="A636" s="9" t="s">
        <v>72</v>
      </c>
      <c r="B636" s="9" t="s">
        <v>567</v>
      </c>
      <c r="C636" s="5" t="s">
        <v>200</v>
      </c>
      <c r="D636" s="8" t="s">
        <v>199</v>
      </c>
      <c r="E636" s="14"/>
      <c r="F636" s="14"/>
      <c r="G636" s="14">
        <v>0.94816634789335752</v>
      </c>
      <c r="H636" s="14">
        <v>0.58107755414828932</v>
      </c>
      <c r="I636" s="14">
        <v>4.7594706905469177</v>
      </c>
      <c r="J636" s="14">
        <v>1.5062040620251465</v>
      </c>
      <c r="K636" s="14">
        <v>7.6709676466582586</v>
      </c>
      <c r="L636" s="14">
        <v>4.0671278739550178</v>
      </c>
      <c r="M636" s="14">
        <v>1.8972335673648628</v>
      </c>
      <c r="N636" s="14">
        <v>3.0834581235267371</v>
      </c>
      <c r="O636" s="14">
        <v>24.513705866118588</v>
      </c>
    </row>
    <row r="637" spans="1:15" x14ac:dyDescent="0.2">
      <c r="A637" s="9" t="s">
        <v>72</v>
      </c>
      <c r="B637" s="9" t="s">
        <v>567</v>
      </c>
      <c r="C637" s="5"/>
      <c r="D637" s="5"/>
      <c r="E637" s="14"/>
      <c r="F637" s="14"/>
      <c r="G637" s="5"/>
      <c r="H637" s="5"/>
      <c r="I637" s="5"/>
      <c r="J637" s="5"/>
      <c r="K637" s="5"/>
      <c r="L637" s="5"/>
      <c r="M637" s="5"/>
      <c r="N637" s="5"/>
      <c r="O637" s="5"/>
    </row>
    <row r="638" spans="1:15" x14ac:dyDescent="0.2">
      <c r="A638" s="9" t="s">
        <v>158</v>
      </c>
      <c r="B638" s="9" t="s">
        <v>568</v>
      </c>
      <c r="C638" s="10"/>
      <c r="D638" s="6" t="s">
        <v>317</v>
      </c>
      <c r="E638" s="7" t="s">
        <v>319</v>
      </c>
      <c r="F638" s="7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s="13" customFormat="1" x14ac:dyDescent="0.2">
      <c r="A639" s="9" t="s">
        <v>158</v>
      </c>
      <c r="B639" s="9" t="s">
        <v>568</v>
      </c>
      <c r="C639" s="11" t="s">
        <v>201</v>
      </c>
      <c r="D639" s="12" t="s">
        <v>202</v>
      </c>
      <c r="E639" s="11"/>
      <c r="F639" s="12"/>
      <c r="G639" s="13">
        <v>108130.73999999999</v>
      </c>
      <c r="H639" s="13">
        <v>23610.12</v>
      </c>
      <c r="I639" s="13">
        <v>191341.34000000003</v>
      </c>
      <c r="J639" s="13">
        <v>214863.83000000002</v>
      </c>
      <c r="K639" s="13">
        <v>349072.84</v>
      </c>
      <c r="L639" s="13">
        <v>341154.24</v>
      </c>
      <c r="M639" s="13">
        <v>130706.83</v>
      </c>
      <c r="N639" s="13">
        <v>464778.10000000003</v>
      </c>
      <c r="O639" s="13">
        <v>1823658.0400000003</v>
      </c>
    </row>
    <row r="640" spans="1:15" x14ac:dyDescent="0.2">
      <c r="A640" s="9" t="s">
        <v>158</v>
      </c>
      <c r="B640" s="9" t="s">
        <v>568</v>
      </c>
      <c r="C640" s="5" t="s">
        <v>201</v>
      </c>
      <c r="D640" s="5" t="s">
        <v>685</v>
      </c>
      <c r="E640" s="14"/>
      <c r="F640" s="14">
        <v>163.30000000000001</v>
      </c>
      <c r="G640" s="5">
        <v>662.1600734843845</v>
      </c>
      <c r="H640" s="5">
        <v>144.58126148193506</v>
      </c>
      <c r="I640" s="5">
        <v>1171.7167176974895</v>
      </c>
      <c r="J640" s="5">
        <v>1315.7613594611146</v>
      </c>
      <c r="K640" s="5">
        <v>2137.6169014084508</v>
      </c>
      <c r="L640" s="5">
        <v>2089.1257807715861</v>
      </c>
      <c r="M640" s="5">
        <v>800.40924678505814</v>
      </c>
      <c r="N640" s="5">
        <v>2846.1610532761788</v>
      </c>
      <c r="O640" s="5">
        <v>11167.532394366199</v>
      </c>
    </row>
    <row r="641" spans="1:15" x14ac:dyDescent="0.2">
      <c r="A641" s="9" t="str">
        <f>A640</f>
        <v>1980</v>
      </c>
      <c r="B641" s="9" t="str">
        <f>B640</f>
        <v>MESADE BEQUE 49J</v>
      </c>
      <c r="C641" s="5" t="str">
        <f>C640</f>
        <v xml:space="preserve">$ </v>
      </c>
      <c r="D641" s="5" t="s">
        <v>686</v>
      </c>
      <c r="E641" s="14"/>
      <c r="F641" s="14">
        <v>170</v>
      </c>
      <c r="G641" s="5">
        <v>636.06317647058813</v>
      </c>
      <c r="H641" s="5">
        <v>138.88305882352941</v>
      </c>
      <c r="I641" s="5">
        <v>1125.5372941176472</v>
      </c>
      <c r="J641" s="5">
        <v>1263.9048823529413</v>
      </c>
      <c r="K641" s="5">
        <v>2053.3696470588238</v>
      </c>
      <c r="L641" s="5">
        <v>2006.7896470588234</v>
      </c>
      <c r="M641" s="5">
        <v>768.86370588235297</v>
      </c>
      <c r="N641" s="5">
        <v>2733.988823529412</v>
      </c>
      <c r="O641" s="5"/>
    </row>
    <row r="642" spans="1:15" x14ac:dyDescent="0.2">
      <c r="A642" s="9" t="s">
        <v>158</v>
      </c>
      <c r="B642" s="9" t="s">
        <v>568</v>
      </c>
      <c r="C642" s="5" t="s">
        <v>200</v>
      </c>
      <c r="D642" s="8" t="s">
        <v>199</v>
      </c>
      <c r="E642" s="14"/>
      <c r="F642" s="14"/>
      <c r="G642" s="14">
        <v>2.3802895569299944</v>
      </c>
      <c r="H642" s="14">
        <v>0.51973122604972466</v>
      </c>
      <c r="I642" s="14">
        <v>4.2120103257500272</v>
      </c>
      <c r="J642" s="14">
        <v>4.7298125464690406</v>
      </c>
      <c r="K642" s="14">
        <v>7.6841648883554754</v>
      </c>
      <c r="L642" s="14">
        <v>7.5098521916560363</v>
      </c>
      <c r="M642" s="14">
        <v>2.8772586081296043</v>
      </c>
      <c r="N642" s="14">
        <v>10.23119288483335</v>
      </c>
      <c r="O642" s="14">
        <v>40.144312228173256</v>
      </c>
    </row>
    <row r="643" spans="1:15" x14ac:dyDescent="0.2">
      <c r="A643" s="9" t="s">
        <v>158</v>
      </c>
      <c r="B643" s="9" t="s">
        <v>568</v>
      </c>
      <c r="C643" s="5"/>
      <c r="D643" s="5"/>
      <c r="E643" s="14"/>
      <c r="F643" s="14"/>
      <c r="G643" s="5"/>
      <c r="H643" s="5"/>
      <c r="I643" s="5"/>
      <c r="J643" s="5"/>
      <c r="K643" s="5"/>
      <c r="L643" s="5"/>
      <c r="M643" s="5"/>
      <c r="N643" s="5"/>
      <c r="O643" s="5"/>
    </row>
    <row r="644" spans="1:15" x14ac:dyDescent="0.2">
      <c r="A644" s="9" t="s">
        <v>40</v>
      </c>
      <c r="B644" s="9" t="s">
        <v>569</v>
      </c>
      <c r="C644" s="10"/>
      <c r="D644" s="6" t="s">
        <v>317</v>
      </c>
      <c r="E644" s="7" t="s">
        <v>318</v>
      </c>
      <c r="F644" s="7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s="13" customFormat="1" x14ac:dyDescent="0.2">
      <c r="A645" s="9" t="s">
        <v>40</v>
      </c>
      <c r="B645" s="9" t="s">
        <v>569</v>
      </c>
      <c r="C645" s="11" t="s">
        <v>201</v>
      </c>
      <c r="D645" s="12" t="s">
        <v>202</v>
      </c>
      <c r="E645" s="11"/>
      <c r="F645" s="12"/>
      <c r="G645" s="13">
        <v>161284.53</v>
      </c>
      <c r="H645" s="13">
        <v>83248.840000000011</v>
      </c>
      <c r="I645" s="13">
        <v>350775.08999999991</v>
      </c>
      <c r="J645" s="13">
        <v>606961.13</v>
      </c>
      <c r="K645" s="13">
        <v>543134.91</v>
      </c>
      <c r="L645" s="13">
        <v>213915.01999999996</v>
      </c>
      <c r="M645" s="13">
        <v>165959.22</v>
      </c>
      <c r="N645" s="13">
        <v>347230.42000000004</v>
      </c>
      <c r="O645" s="13">
        <v>2472509.16</v>
      </c>
    </row>
    <row r="646" spans="1:15" x14ac:dyDescent="0.2">
      <c r="A646" s="9" t="s">
        <v>40</v>
      </c>
      <c r="B646" s="9" t="s">
        <v>569</v>
      </c>
      <c r="C646" s="5" t="s">
        <v>201</v>
      </c>
      <c r="D646" s="5" t="s">
        <v>685</v>
      </c>
      <c r="E646" s="14"/>
      <c r="F646" s="14">
        <v>355</v>
      </c>
      <c r="G646" s="5">
        <v>454.32261971830985</v>
      </c>
      <c r="H646" s="5">
        <v>234.50377464788735</v>
      </c>
      <c r="I646" s="5">
        <v>988.09884507042227</v>
      </c>
      <c r="J646" s="5">
        <v>1709.7496619718311</v>
      </c>
      <c r="K646" s="5">
        <v>1529.9574929577466</v>
      </c>
      <c r="L646" s="5">
        <v>602.57752112676042</v>
      </c>
      <c r="M646" s="5">
        <v>467.49076056338026</v>
      </c>
      <c r="N646" s="5">
        <v>978.11385915492974</v>
      </c>
      <c r="O646" s="5">
        <v>6964.8145352112679</v>
      </c>
    </row>
    <row r="647" spans="1:15" x14ac:dyDescent="0.2">
      <c r="A647" s="9" t="str">
        <f>A646</f>
        <v>1990</v>
      </c>
      <c r="B647" s="9" t="str">
        <f>B646</f>
        <v>MESAPLATEAU VALL</v>
      </c>
      <c r="C647" s="5" t="str">
        <f>C646</f>
        <v xml:space="preserve">$ </v>
      </c>
      <c r="D647" s="5" t="s">
        <v>686</v>
      </c>
      <c r="E647" s="14"/>
      <c r="F647" s="14">
        <v>314</v>
      </c>
      <c r="G647" s="5">
        <v>513.64499999999998</v>
      </c>
      <c r="H647" s="5">
        <v>265.12369426751599</v>
      </c>
      <c r="I647" s="5">
        <v>1117.118121019108</v>
      </c>
      <c r="J647" s="5">
        <v>1932.997229299363</v>
      </c>
      <c r="K647" s="5">
        <v>1729.7290127388535</v>
      </c>
      <c r="L647" s="5">
        <v>681.25802547770684</v>
      </c>
      <c r="M647" s="5">
        <v>528.5325477707006</v>
      </c>
      <c r="N647" s="5">
        <v>1105.8293630573251</v>
      </c>
      <c r="O647" s="5"/>
    </row>
    <row r="648" spans="1:15" x14ac:dyDescent="0.2">
      <c r="A648" s="9" t="s">
        <v>40</v>
      </c>
      <c r="B648" s="9" t="s">
        <v>569</v>
      </c>
      <c r="C648" s="5" t="s">
        <v>200</v>
      </c>
      <c r="D648" s="8" t="s">
        <v>199</v>
      </c>
      <c r="E648" s="14"/>
      <c r="F648" s="14"/>
      <c r="G648" s="14">
        <v>2.793556540049114</v>
      </c>
      <c r="H648" s="14">
        <v>1.4419259022145667</v>
      </c>
      <c r="I648" s="14">
        <v>6.075660491156941</v>
      </c>
      <c r="J648" s="14">
        <v>10.512975015440729</v>
      </c>
      <c r="K648" s="14">
        <v>9.4074619553374834</v>
      </c>
      <c r="L648" s="14">
        <v>3.7051520262714406</v>
      </c>
      <c r="M648" s="14">
        <v>2.8745253150593535</v>
      </c>
      <c r="N648" s="14">
        <v>6.014264422601479</v>
      </c>
      <c r="O648" s="14">
        <v>42.82552166813111</v>
      </c>
    </row>
    <row r="649" spans="1:15" x14ac:dyDescent="0.2">
      <c r="A649" s="9" t="s">
        <v>40</v>
      </c>
      <c r="B649" s="9" t="s">
        <v>569</v>
      </c>
      <c r="C649" s="5"/>
      <c r="D649" s="5"/>
      <c r="E649" s="14"/>
      <c r="F649" s="14"/>
      <c r="G649" s="5"/>
      <c r="H649" s="5"/>
      <c r="I649" s="5"/>
      <c r="J649" s="5"/>
      <c r="K649" s="5"/>
      <c r="L649" s="5"/>
      <c r="M649" s="5"/>
      <c r="N649" s="5"/>
      <c r="O649" s="5"/>
    </row>
    <row r="650" spans="1:15" x14ac:dyDescent="0.2">
      <c r="A650" s="9" t="s">
        <v>36</v>
      </c>
      <c r="B650" s="9" t="s">
        <v>570</v>
      </c>
      <c r="C650" s="10"/>
      <c r="D650" s="6" t="s">
        <v>317</v>
      </c>
      <c r="E650" s="7" t="s">
        <v>316</v>
      </c>
      <c r="F650" s="7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s="13" customFormat="1" x14ac:dyDescent="0.2">
      <c r="A651" s="9" t="s">
        <v>36</v>
      </c>
      <c r="B651" s="9" t="s">
        <v>570</v>
      </c>
      <c r="C651" s="11" t="s">
        <v>201</v>
      </c>
      <c r="D651" s="12" t="s">
        <v>202</v>
      </c>
      <c r="E651" s="11"/>
      <c r="F651" s="12"/>
      <c r="G651" s="13">
        <v>24098174.010000005</v>
      </c>
      <c r="H651" s="13">
        <v>15634240.020000027</v>
      </c>
      <c r="I651" s="13">
        <v>3722746.3500000006</v>
      </c>
      <c r="J651" s="13">
        <v>19492617.450000003</v>
      </c>
      <c r="K651" s="13">
        <v>21101245.289999995</v>
      </c>
      <c r="L651" s="13">
        <v>7933434.4299999997</v>
      </c>
      <c r="M651" s="13">
        <v>10266887.519999983</v>
      </c>
      <c r="N651" s="13">
        <v>38892989.400000006</v>
      </c>
      <c r="O651" s="13">
        <v>141142334.47000003</v>
      </c>
    </row>
    <row r="652" spans="1:15" x14ac:dyDescent="0.2">
      <c r="A652" s="9" t="s">
        <v>36</v>
      </c>
      <c r="B652" s="9" t="s">
        <v>570</v>
      </c>
      <c r="C652" s="5" t="s">
        <v>201</v>
      </c>
      <c r="D652" s="5" t="s">
        <v>685</v>
      </c>
      <c r="E652" s="14"/>
      <c r="F652" s="14">
        <v>20845.22</v>
      </c>
      <c r="G652" s="5">
        <v>1156.0527550200959</v>
      </c>
      <c r="H652" s="5">
        <v>750.01559206379341</v>
      </c>
      <c r="I652" s="5">
        <v>178.58992853037773</v>
      </c>
      <c r="J652" s="5">
        <v>935.1121000402012</v>
      </c>
      <c r="K652" s="5">
        <v>1012.2822061844391</v>
      </c>
      <c r="L652" s="5">
        <v>380.58770451930945</v>
      </c>
      <c r="M652" s="5">
        <v>492.52958328096236</v>
      </c>
      <c r="N652" s="5">
        <v>1865.7989409562481</v>
      </c>
      <c r="O652" s="5">
        <v>6770.9688105954274</v>
      </c>
    </row>
    <row r="653" spans="1:15" x14ac:dyDescent="0.2">
      <c r="A653" s="9" t="str">
        <f>A652</f>
        <v>2000</v>
      </c>
      <c r="B653" s="9" t="str">
        <f>B652</f>
        <v xml:space="preserve">MESAMESA COUNTY </v>
      </c>
      <c r="C653" s="5" t="str">
        <f>C652</f>
        <v xml:space="preserve">$ </v>
      </c>
      <c r="D653" s="5" t="s">
        <v>686</v>
      </c>
      <c r="E653" s="14"/>
      <c r="F653" s="14">
        <v>20851</v>
      </c>
      <c r="G653" s="5">
        <v>1155.7322914968111</v>
      </c>
      <c r="H653" s="5">
        <v>749.80768404393211</v>
      </c>
      <c r="I653" s="5">
        <v>178.54042252170163</v>
      </c>
      <c r="J653" s="5">
        <v>934.8528823557624</v>
      </c>
      <c r="K653" s="5">
        <v>1012.0015965661117</v>
      </c>
      <c r="L653" s="5">
        <v>380.48220373123587</v>
      </c>
      <c r="M653" s="5">
        <v>492.3930516521981</v>
      </c>
      <c r="N653" s="5">
        <v>1865.2817322910175</v>
      </c>
      <c r="O653" s="5"/>
    </row>
    <row r="654" spans="1:15" x14ac:dyDescent="0.2">
      <c r="A654" s="9" t="s">
        <v>36</v>
      </c>
      <c r="B654" s="9" t="s">
        <v>570</v>
      </c>
      <c r="C654" s="5" t="s">
        <v>200</v>
      </c>
      <c r="D654" s="8" t="s">
        <v>199</v>
      </c>
      <c r="E654" s="14"/>
      <c r="F654" s="14"/>
      <c r="G654" s="14">
        <v>6.2703905326576042</v>
      </c>
      <c r="H654" s="14">
        <v>4.0680588730923848</v>
      </c>
      <c r="I654" s="14">
        <v>0.9686656532083715</v>
      </c>
      <c r="J654" s="14">
        <v>5.0720159902769497</v>
      </c>
      <c r="K654" s="14">
        <v>5.4905840018748293</v>
      </c>
      <c r="L654" s="14">
        <v>2.0642946689939627</v>
      </c>
      <c r="M654" s="14">
        <v>2.671463583861323</v>
      </c>
      <c r="N654" s="14">
        <v>10.120029526689958</v>
      </c>
      <c r="O654" s="14">
        <v>36.725502830655387</v>
      </c>
    </row>
    <row r="655" spans="1:15" x14ac:dyDescent="0.2">
      <c r="A655" s="9" t="s">
        <v>36</v>
      </c>
      <c r="B655" s="9" t="s">
        <v>570</v>
      </c>
      <c r="C655" s="5"/>
      <c r="D655" s="5"/>
      <c r="E655" s="14"/>
      <c r="F655" s="14"/>
      <c r="G655" s="5"/>
      <c r="H655" s="5"/>
      <c r="I655" s="5"/>
      <c r="J655" s="5"/>
      <c r="K655" s="5"/>
      <c r="L655" s="5"/>
      <c r="M655" s="5"/>
      <c r="N655" s="5"/>
      <c r="O655" s="5"/>
    </row>
    <row r="656" spans="1:15" x14ac:dyDescent="0.2">
      <c r="A656" s="9" t="s">
        <v>130</v>
      </c>
      <c r="B656" s="9" t="s">
        <v>571</v>
      </c>
      <c r="C656" s="10"/>
      <c r="D656" s="6" t="s">
        <v>315</v>
      </c>
      <c r="E656" s="7" t="s">
        <v>314</v>
      </c>
      <c r="F656" s="7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s="13" customFormat="1" x14ac:dyDescent="0.2">
      <c r="A657" s="9" t="s">
        <v>130</v>
      </c>
      <c r="B657" s="9" t="s">
        <v>571</v>
      </c>
      <c r="C657" s="11" t="s">
        <v>201</v>
      </c>
      <c r="D657" s="12" t="s">
        <v>202</v>
      </c>
      <c r="E657" s="11"/>
      <c r="F657" s="12"/>
      <c r="G657" s="13">
        <v>148277.62</v>
      </c>
      <c r="H657" s="13">
        <v>10333.82</v>
      </c>
      <c r="I657" s="13">
        <v>208658.09000000003</v>
      </c>
      <c r="J657" s="13">
        <v>108532.69</v>
      </c>
      <c r="K657" s="13">
        <v>257795.66</v>
      </c>
      <c r="L657" s="13">
        <v>55385.48</v>
      </c>
      <c r="M657" s="13">
        <v>98705.489999999976</v>
      </c>
      <c r="N657" s="13">
        <v>306276.81999999995</v>
      </c>
      <c r="O657" s="13">
        <v>1193965.67</v>
      </c>
    </row>
    <row r="658" spans="1:15" x14ac:dyDescent="0.2">
      <c r="A658" s="9" t="s">
        <v>130</v>
      </c>
      <c r="B658" s="9" t="s">
        <v>571</v>
      </c>
      <c r="C658" s="5" t="s">
        <v>201</v>
      </c>
      <c r="D658" s="5" t="s">
        <v>685</v>
      </c>
      <c r="E658" s="14"/>
      <c r="F658" s="14">
        <v>89.5</v>
      </c>
      <c r="G658" s="5">
        <v>1656.7331843575419</v>
      </c>
      <c r="H658" s="5">
        <v>115.46167597765363</v>
      </c>
      <c r="I658" s="5">
        <v>2331.37530726257</v>
      </c>
      <c r="J658" s="5">
        <v>1212.6557541899442</v>
      </c>
      <c r="K658" s="5">
        <v>2880.3984357541899</v>
      </c>
      <c r="L658" s="5">
        <v>618.83217877094978</v>
      </c>
      <c r="M658" s="5">
        <v>1102.8546368715081</v>
      </c>
      <c r="N658" s="5">
        <v>3422.0873743016755</v>
      </c>
      <c r="O658" s="5">
        <v>13340.398547486033</v>
      </c>
    </row>
    <row r="659" spans="1:15" x14ac:dyDescent="0.2">
      <c r="A659" s="9" t="str">
        <f>A658</f>
        <v>2010</v>
      </c>
      <c r="B659" s="9" t="str">
        <f>B658</f>
        <v>MINERCREEDE CONSO</v>
      </c>
      <c r="C659" s="5" t="str">
        <f>C658</f>
        <v xml:space="preserve">$ </v>
      </c>
      <c r="D659" s="5" t="s">
        <v>686</v>
      </c>
      <c r="E659" s="14"/>
      <c r="F659" s="14">
        <v>86</v>
      </c>
      <c r="G659" s="5">
        <v>1724.1583720930232</v>
      </c>
      <c r="H659" s="5">
        <v>120.1606976744186</v>
      </c>
      <c r="I659" s="5">
        <v>2426.2568604651165</v>
      </c>
      <c r="J659" s="5">
        <v>1262.0080232558139</v>
      </c>
      <c r="K659" s="5">
        <v>2997.6239534883721</v>
      </c>
      <c r="L659" s="5">
        <v>644.01720930232557</v>
      </c>
      <c r="M659" s="5">
        <v>1147.7382558139532</v>
      </c>
      <c r="N659" s="5">
        <v>3561.3583720930228</v>
      </c>
      <c r="O659" s="5"/>
    </row>
    <row r="660" spans="1:15" x14ac:dyDescent="0.2">
      <c r="A660" s="9" t="s">
        <v>130</v>
      </c>
      <c r="B660" s="9" t="s">
        <v>571</v>
      </c>
      <c r="C660" s="5" t="s">
        <v>200</v>
      </c>
      <c r="D660" s="8" t="s">
        <v>199</v>
      </c>
      <c r="E660" s="14"/>
      <c r="F660" s="14"/>
      <c r="G660" s="14">
        <v>4.7679526903458562</v>
      </c>
      <c r="H660" s="14">
        <v>0.33228996304735547</v>
      </c>
      <c r="I660" s="14">
        <v>6.7095216498479546</v>
      </c>
      <c r="J660" s="14">
        <v>3.4899314628598224</v>
      </c>
      <c r="K660" s="14">
        <v>8.289568652750738</v>
      </c>
      <c r="L660" s="14">
        <v>1.7809521650812619</v>
      </c>
      <c r="M660" s="14">
        <v>3.1739321591309997</v>
      </c>
      <c r="N660" s="14">
        <v>9.8485084121904123</v>
      </c>
      <c r="O660" s="14">
        <v>38.392657155254398</v>
      </c>
    </row>
    <row r="661" spans="1:15" x14ac:dyDescent="0.2">
      <c r="A661" s="9" t="s">
        <v>130</v>
      </c>
      <c r="B661" s="9" t="s">
        <v>571</v>
      </c>
      <c r="C661" s="5"/>
      <c r="D661" s="5"/>
      <c r="E661" s="14"/>
      <c r="F661" s="14"/>
      <c r="G661" s="5"/>
      <c r="H661" s="5"/>
      <c r="I661" s="5"/>
      <c r="J661" s="5"/>
      <c r="K661" s="5"/>
      <c r="L661" s="5"/>
      <c r="M661" s="5"/>
      <c r="N661" s="5"/>
      <c r="O661" s="5"/>
    </row>
    <row r="662" spans="1:15" x14ac:dyDescent="0.2">
      <c r="A662" s="9" t="s">
        <v>171</v>
      </c>
      <c r="B662" s="9" t="s">
        <v>572</v>
      </c>
      <c r="C662" s="10"/>
      <c r="D662" s="6" t="s">
        <v>313</v>
      </c>
      <c r="E662" s="7" t="s">
        <v>312</v>
      </c>
      <c r="F662" s="7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s="13" customFormat="1" x14ac:dyDescent="0.2">
      <c r="A663" s="9" t="s">
        <v>171</v>
      </c>
      <c r="B663" s="9" t="s">
        <v>572</v>
      </c>
      <c r="C663" s="11" t="s">
        <v>201</v>
      </c>
      <c r="D663" s="12" t="s">
        <v>202</v>
      </c>
      <c r="E663" s="11"/>
      <c r="F663" s="12"/>
      <c r="G663" s="13">
        <v>1281224.99</v>
      </c>
      <c r="H663" s="13">
        <v>1712673.1000000006</v>
      </c>
      <c r="I663" s="13">
        <v>831074.82000000007</v>
      </c>
      <c r="J663" s="13">
        <v>1542998.62</v>
      </c>
      <c r="K663" s="13">
        <v>2894964.5999999996</v>
      </c>
      <c r="L663" s="13">
        <v>789106.06</v>
      </c>
      <c r="M663" s="13">
        <v>819874.36999999988</v>
      </c>
      <c r="N663" s="13">
        <v>3931223.5700000003</v>
      </c>
      <c r="O663" s="13">
        <v>13803140.130000001</v>
      </c>
    </row>
    <row r="664" spans="1:15" x14ac:dyDescent="0.2">
      <c r="A664" s="9" t="s">
        <v>171</v>
      </c>
      <c r="B664" s="9" t="s">
        <v>572</v>
      </c>
      <c r="C664" s="5" t="s">
        <v>201</v>
      </c>
      <c r="D664" s="5" t="s">
        <v>685</v>
      </c>
      <c r="E664" s="14"/>
      <c r="F664" s="14">
        <v>2057</v>
      </c>
      <c r="G664" s="5">
        <v>622.86095770539623</v>
      </c>
      <c r="H664" s="5">
        <v>832.60724355858076</v>
      </c>
      <c r="I664" s="5">
        <v>404.02276130286828</v>
      </c>
      <c r="J664" s="5">
        <v>750.12086533787078</v>
      </c>
      <c r="K664" s="5">
        <v>1407.3721925133689</v>
      </c>
      <c r="L664" s="5">
        <v>383.61986387943608</v>
      </c>
      <c r="M664" s="5">
        <v>398.57771998055415</v>
      </c>
      <c r="N664" s="5">
        <v>1911.1441759844436</v>
      </c>
      <c r="O664" s="5">
        <v>6710.3257802625185</v>
      </c>
    </row>
    <row r="665" spans="1:15" x14ac:dyDescent="0.2">
      <c r="A665" s="9" t="str">
        <f>A664</f>
        <v>2020</v>
      </c>
      <c r="B665" s="9" t="str">
        <f>B664</f>
        <v>MOFFAMOFFAT COUNT</v>
      </c>
      <c r="C665" s="5" t="str">
        <f>C664</f>
        <v xml:space="preserve">$ </v>
      </c>
      <c r="D665" s="5" t="s">
        <v>686</v>
      </c>
      <c r="E665" s="14"/>
      <c r="F665" s="14">
        <v>2121</v>
      </c>
      <c r="G665" s="5">
        <v>604.06647336162189</v>
      </c>
      <c r="H665" s="5">
        <v>807.48378123526663</v>
      </c>
      <c r="I665" s="5">
        <v>391.83159830268744</v>
      </c>
      <c r="J665" s="5">
        <v>727.4863837812353</v>
      </c>
      <c r="K665" s="5">
        <v>1364.9055162659122</v>
      </c>
      <c r="L665" s="5">
        <v>372.04434700612921</v>
      </c>
      <c r="M665" s="5">
        <v>386.5508580858085</v>
      </c>
      <c r="N665" s="5">
        <v>1853.4764592173503</v>
      </c>
      <c r="O665" s="5"/>
    </row>
    <row r="666" spans="1:15" x14ac:dyDescent="0.2">
      <c r="A666" s="9" t="s">
        <v>171</v>
      </c>
      <c r="B666" s="9" t="s">
        <v>572</v>
      </c>
      <c r="C666" s="5" t="s">
        <v>200</v>
      </c>
      <c r="D666" s="8" t="s">
        <v>199</v>
      </c>
      <c r="E666" s="14"/>
      <c r="F666" s="14"/>
      <c r="G666" s="14">
        <v>3.7670981473824119</v>
      </c>
      <c r="H666" s="14">
        <v>5.0356554956687933</v>
      </c>
      <c r="I666" s="14">
        <v>2.443552412100682</v>
      </c>
      <c r="J666" s="14">
        <v>4.5367732351330572</v>
      </c>
      <c r="K666" s="14">
        <v>8.5118662736961319</v>
      </c>
      <c r="L666" s="14">
        <v>2.3201545395350389</v>
      </c>
      <c r="M666" s="14">
        <v>2.4106204955566168</v>
      </c>
      <c r="N666" s="14">
        <v>11.558707598649846</v>
      </c>
      <c r="O666" s="14">
        <v>40.58442819772258</v>
      </c>
    </row>
    <row r="667" spans="1:15" x14ac:dyDescent="0.2">
      <c r="A667" s="9" t="s">
        <v>171</v>
      </c>
      <c r="B667" s="9" t="s">
        <v>572</v>
      </c>
      <c r="C667" s="5"/>
      <c r="D667" s="5"/>
      <c r="E667" s="14"/>
      <c r="F667" s="14"/>
      <c r="G667" s="5"/>
      <c r="H667" s="5"/>
      <c r="I667" s="5"/>
      <c r="J667" s="5"/>
      <c r="K667" s="5"/>
      <c r="L667" s="5"/>
      <c r="M667" s="5"/>
      <c r="N667" s="5"/>
      <c r="O667" s="5"/>
    </row>
    <row r="668" spans="1:15" x14ac:dyDescent="0.2">
      <c r="A668" s="9" t="s">
        <v>124</v>
      </c>
      <c r="B668" s="9" t="s">
        <v>573</v>
      </c>
      <c r="C668" s="10"/>
      <c r="D668" s="6" t="s">
        <v>309</v>
      </c>
      <c r="E668" s="7" t="s">
        <v>311</v>
      </c>
      <c r="F668" s="7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s="13" customFormat="1" x14ac:dyDescent="0.2">
      <c r="A669" s="9" t="s">
        <v>124</v>
      </c>
      <c r="B669" s="9" t="s">
        <v>573</v>
      </c>
      <c r="C669" s="11" t="s">
        <v>201</v>
      </c>
      <c r="D669" s="12" t="s">
        <v>202</v>
      </c>
      <c r="E669" s="11"/>
      <c r="F669" s="12"/>
      <c r="G669" s="13">
        <v>2742710.5000000005</v>
      </c>
      <c r="H669" s="13">
        <v>1560168.8800000001</v>
      </c>
      <c r="I669" s="13">
        <v>674299.82</v>
      </c>
      <c r="J669" s="13">
        <v>2612953.6300000008</v>
      </c>
      <c r="K669" s="13">
        <v>4336878.1400000006</v>
      </c>
      <c r="L669" s="13">
        <v>1835232.4300000004</v>
      </c>
      <c r="M669" s="13">
        <v>1201726.7499999991</v>
      </c>
      <c r="N669" s="13">
        <v>5168697.2799999993</v>
      </c>
      <c r="O669" s="13">
        <v>20132667.43</v>
      </c>
    </row>
    <row r="670" spans="1:15" x14ac:dyDescent="0.2">
      <c r="A670" s="9" t="s">
        <v>124</v>
      </c>
      <c r="B670" s="9" t="s">
        <v>573</v>
      </c>
      <c r="C670" s="5" t="s">
        <v>201</v>
      </c>
      <c r="D670" s="5" t="s">
        <v>685</v>
      </c>
      <c r="E670" s="14"/>
      <c r="F670" s="14">
        <v>2616.4</v>
      </c>
      <c r="G670" s="5">
        <v>1048.2764485552668</v>
      </c>
      <c r="H670" s="5">
        <v>596.30365387555423</v>
      </c>
      <c r="I670" s="5">
        <v>257.72046323192171</v>
      </c>
      <c r="J670" s="5">
        <v>998.68278168475797</v>
      </c>
      <c r="K670" s="5">
        <v>1657.5745833970343</v>
      </c>
      <c r="L670" s="5">
        <v>701.43419584161461</v>
      </c>
      <c r="M670" s="5">
        <v>459.30543877082977</v>
      </c>
      <c r="N670" s="5">
        <v>1975.4996483718082</v>
      </c>
      <c r="O670" s="5">
        <v>7694.797213728787</v>
      </c>
    </row>
    <row r="671" spans="1:15" x14ac:dyDescent="0.2">
      <c r="A671" s="9" t="str">
        <f>A670</f>
        <v>2035</v>
      </c>
      <c r="B671" s="9" t="str">
        <f>B670</f>
        <v>MONTEMONTEZUMA-CO</v>
      </c>
      <c r="C671" s="5" t="str">
        <f>C670</f>
        <v xml:space="preserve">$ </v>
      </c>
      <c r="D671" s="5" t="s">
        <v>686</v>
      </c>
      <c r="E671" s="14"/>
      <c r="F671" s="14">
        <v>2461</v>
      </c>
      <c r="G671" s="5">
        <v>1114.4699309223895</v>
      </c>
      <c r="H671" s="5">
        <v>633.95728565623733</v>
      </c>
      <c r="I671" s="5">
        <v>273.99423811458752</v>
      </c>
      <c r="J671" s="5">
        <v>1061.7446688338077</v>
      </c>
      <c r="K671" s="5">
        <v>1762.2422348638768</v>
      </c>
      <c r="L671" s="5">
        <v>745.72630231613186</v>
      </c>
      <c r="M671" s="5">
        <v>488.30830963023124</v>
      </c>
      <c r="N671" s="5">
        <v>2100.2426980902069</v>
      </c>
      <c r="O671" s="5"/>
    </row>
    <row r="672" spans="1:15" x14ac:dyDescent="0.2">
      <c r="A672" s="9" t="s">
        <v>124</v>
      </c>
      <c r="B672" s="9" t="s">
        <v>573</v>
      </c>
      <c r="C672" s="5" t="s">
        <v>200</v>
      </c>
      <c r="D672" s="8" t="s">
        <v>199</v>
      </c>
      <c r="E672" s="14"/>
      <c r="F672" s="14"/>
      <c r="G672" s="14">
        <v>6.7771557706757131</v>
      </c>
      <c r="H672" s="14">
        <v>3.8551307286425831</v>
      </c>
      <c r="I672" s="14">
        <v>1.6661747261617998</v>
      </c>
      <c r="J672" s="14">
        <v>6.4565304183808507</v>
      </c>
      <c r="K672" s="14">
        <v>10.716296420354373</v>
      </c>
      <c r="L672" s="14">
        <v>4.534804549552609</v>
      </c>
      <c r="M672" s="14">
        <v>2.9694309255526101</v>
      </c>
      <c r="N672" s="14">
        <v>12.771696684002139</v>
      </c>
      <c r="O672" s="14">
        <v>49.747220223322678</v>
      </c>
    </row>
    <row r="673" spans="1:15" x14ac:dyDescent="0.2">
      <c r="A673" s="9" t="s">
        <v>124</v>
      </c>
      <c r="B673" s="9" t="s">
        <v>573</v>
      </c>
      <c r="C673" s="5"/>
      <c r="D673" s="5"/>
      <c r="E673" s="14"/>
      <c r="F673" s="14"/>
      <c r="G673" s="5"/>
      <c r="H673" s="5"/>
      <c r="I673" s="5"/>
      <c r="J673" s="5"/>
      <c r="K673" s="5"/>
      <c r="L673" s="5"/>
      <c r="M673" s="5"/>
      <c r="N673" s="5"/>
      <c r="O673" s="5"/>
    </row>
    <row r="674" spans="1:15" x14ac:dyDescent="0.2">
      <c r="A674" s="9" t="s">
        <v>157</v>
      </c>
      <c r="B674" s="9" t="s">
        <v>574</v>
      </c>
      <c r="C674" s="10"/>
      <c r="D674" s="6" t="s">
        <v>309</v>
      </c>
      <c r="E674" s="7" t="s">
        <v>310</v>
      </c>
      <c r="F674" s="7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s="13" customFormat="1" x14ac:dyDescent="0.2">
      <c r="A675" s="9" t="s">
        <v>157</v>
      </c>
      <c r="B675" s="9" t="s">
        <v>574</v>
      </c>
      <c r="C675" s="11" t="s">
        <v>201</v>
      </c>
      <c r="D675" s="12" t="s">
        <v>202</v>
      </c>
      <c r="E675" s="11"/>
      <c r="F675" s="12"/>
      <c r="G675" s="13">
        <v>364477.69999999995</v>
      </c>
      <c r="H675" s="13">
        <v>381251.77</v>
      </c>
      <c r="I675" s="13">
        <v>342457.82</v>
      </c>
      <c r="J675" s="13">
        <v>611098.57999999984</v>
      </c>
      <c r="K675" s="13">
        <v>873366.51</v>
      </c>
      <c r="L675" s="13">
        <v>466990.85999999993</v>
      </c>
      <c r="M675" s="13">
        <v>333464.5</v>
      </c>
      <c r="N675" s="13">
        <v>535942.76</v>
      </c>
      <c r="O675" s="13">
        <v>3909050.5</v>
      </c>
    </row>
    <row r="676" spans="1:15" x14ac:dyDescent="0.2">
      <c r="A676" s="9" t="s">
        <v>157</v>
      </c>
      <c r="B676" s="9" t="s">
        <v>574</v>
      </c>
      <c r="C676" s="5" t="s">
        <v>201</v>
      </c>
      <c r="D676" s="5" t="s">
        <v>685</v>
      </c>
      <c r="E676" s="14"/>
      <c r="F676" s="14">
        <v>660</v>
      </c>
      <c r="G676" s="5">
        <v>552.23893939393929</v>
      </c>
      <c r="H676" s="5">
        <v>577.65419696969695</v>
      </c>
      <c r="I676" s="5">
        <v>518.8754848484848</v>
      </c>
      <c r="J676" s="5">
        <v>925.90693939393918</v>
      </c>
      <c r="K676" s="5">
        <v>1323.2825909090909</v>
      </c>
      <c r="L676" s="5">
        <v>707.56190909090901</v>
      </c>
      <c r="M676" s="5">
        <v>505.24924242424242</v>
      </c>
      <c r="N676" s="5">
        <v>812.03448484848491</v>
      </c>
      <c r="O676" s="5">
        <v>5922.8037878787882</v>
      </c>
    </row>
    <row r="677" spans="1:15" x14ac:dyDescent="0.2">
      <c r="A677" s="9" t="str">
        <f>A676</f>
        <v>2055</v>
      </c>
      <c r="B677" s="9" t="str">
        <f>B676</f>
        <v>MONTEDOLORES RE-4</v>
      </c>
      <c r="C677" s="5" t="str">
        <f>C676</f>
        <v xml:space="preserve">$ </v>
      </c>
      <c r="D677" s="5" t="s">
        <v>686</v>
      </c>
      <c r="E677" s="14"/>
      <c r="F677" s="14">
        <v>683</v>
      </c>
      <c r="G677" s="5">
        <v>533.64231332357235</v>
      </c>
      <c r="H677" s="5">
        <v>558.20171303074676</v>
      </c>
      <c r="I677" s="5">
        <v>501.40237188872624</v>
      </c>
      <c r="J677" s="5">
        <v>894.72705710102468</v>
      </c>
      <c r="K677" s="5">
        <v>1278.7210980966324</v>
      </c>
      <c r="L677" s="5">
        <v>683.7347877013176</v>
      </c>
      <c r="M677" s="5">
        <v>488.2349926793558</v>
      </c>
      <c r="N677" s="5">
        <v>784.68925329428987</v>
      </c>
      <c r="O677" s="5"/>
    </row>
    <row r="678" spans="1:15" x14ac:dyDescent="0.2">
      <c r="A678" s="9" t="s">
        <v>157</v>
      </c>
      <c r="B678" s="9" t="s">
        <v>574</v>
      </c>
      <c r="C678" s="5" t="s">
        <v>200</v>
      </c>
      <c r="D678" s="8" t="s">
        <v>199</v>
      </c>
      <c r="E678" s="14"/>
      <c r="F678" s="14"/>
      <c r="G678" s="14">
        <v>3.6480978014109606</v>
      </c>
      <c r="H678" s="14">
        <v>3.8159913320377012</v>
      </c>
      <c r="I678" s="14">
        <v>3.4276983755603996</v>
      </c>
      <c r="J678" s="14">
        <v>6.1165535947558922</v>
      </c>
      <c r="K678" s="14">
        <v>8.7416224503089346</v>
      </c>
      <c r="L678" s="14">
        <v>4.6741634114927022</v>
      </c>
      <c r="M678" s="14">
        <v>3.3376832363093971</v>
      </c>
      <c r="N678" s="14">
        <v>5.3643106407830237</v>
      </c>
      <c r="O678" s="14">
        <v>39.126120842659013</v>
      </c>
    </row>
    <row r="679" spans="1:15" x14ac:dyDescent="0.2">
      <c r="A679" s="9" t="s">
        <v>157</v>
      </c>
      <c r="B679" s="9" t="s">
        <v>574</v>
      </c>
      <c r="C679" s="5"/>
      <c r="D679" s="5"/>
      <c r="E679" s="14"/>
      <c r="F679" s="14"/>
      <c r="G679" s="5"/>
      <c r="H679" s="5"/>
      <c r="I679" s="5"/>
      <c r="J679" s="5"/>
      <c r="K679" s="5"/>
      <c r="L679" s="5"/>
      <c r="M679" s="5"/>
      <c r="N679" s="5"/>
      <c r="O679" s="5"/>
    </row>
    <row r="680" spans="1:15" x14ac:dyDescent="0.2">
      <c r="A680" s="9" t="s">
        <v>59</v>
      </c>
      <c r="B680" s="9" t="s">
        <v>575</v>
      </c>
      <c r="C680" s="10"/>
      <c r="D680" s="6" t="s">
        <v>309</v>
      </c>
      <c r="E680" s="7" t="s">
        <v>308</v>
      </c>
      <c r="F680" s="7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s="13" customFormat="1" x14ac:dyDescent="0.2">
      <c r="A681" s="9" t="s">
        <v>59</v>
      </c>
      <c r="B681" s="9" t="s">
        <v>575</v>
      </c>
      <c r="C681" s="11" t="s">
        <v>201</v>
      </c>
      <c r="D681" s="12" t="s">
        <v>202</v>
      </c>
      <c r="E681" s="11"/>
      <c r="F681" s="12"/>
      <c r="G681" s="13">
        <v>326520.42</v>
      </c>
      <c r="H681" s="13">
        <v>136829.16999999998</v>
      </c>
      <c r="I681" s="13">
        <v>442975.35</v>
      </c>
      <c r="J681" s="13">
        <v>442864.1399999999</v>
      </c>
      <c r="K681" s="13">
        <v>846895.01999999979</v>
      </c>
      <c r="L681" s="13">
        <v>247337.87</v>
      </c>
      <c r="M681" s="13">
        <v>337961.25999999995</v>
      </c>
      <c r="N681" s="13">
        <v>409175.7</v>
      </c>
      <c r="O681" s="13">
        <v>3190558.9299999997</v>
      </c>
    </row>
    <row r="682" spans="1:15" x14ac:dyDescent="0.2">
      <c r="A682" s="9" t="s">
        <v>59</v>
      </c>
      <c r="B682" s="9" t="s">
        <v>575</v>
      </c>
      <c r="C682" s="5" t="s">
        <v>201</v>
      </c>
      <c r="D682" s="5" t="s">
        <v>685</v>
      </c>
      <c r="E682" s="14"/>
      <c r="F682" s="14">
        <v>480.5</v>
      </c>
      <c r="G682" s="5">
        <v>679.54301768990626</v>
      </c>
      <c r="H682" s="5">
        <v>284.76414151925076</v>
      </c>
      <c r="I682" s="5">
        <v>921.90499479708637</v>
      </c>
      <c r="J682" s="5">
        <v>921.67354838709662</v>
      </c>
      <c r="K682" s="5">
        <v>1762.5286576482827</v>
      </c>
      <c r="L682" s="5">
        <v>514.75103017689901</v>
      </c>
      <c r="M682" s="5">
        <v>703.35329864724235</v>
      </c>
      <c r="N682" s="5">
        <v>851.56233090530702</v>
      </c>
      <c r="O682" s="5">
        <v>6640.0810197710716</v>
      </c>
    </row>
    <row r="683" spans="1:15" x14ac:dyDescent="0.2">
      <c r="A683" s="9" t="str">
        <f>A682</f>
        <v>2070</v>
      </c>
      <c r="B683" s="9" t="str">
        <f>B682</f>
        <v>MONTEMANCOS RE-6</v>
      </c>
      <c r="C683" s="5" t="str">
        <f>C682</f>
        <v xml:space="preserve">$ </v>
      </c>
      <c r="D683" s="5" t="s">
        <v>686</v>
      </c>
      <c r="E683" s="14"/>
      <c r="F683" s="14">
        <v>509</v>
      </c>
      <c r="G683" s="5">
        <v>641.49394891944985</v>
      </c>
      <c r="H683" s="5">
        <v>268.81958742632611</v>
      </c>
      <c r="I683" s="5">
        <v>870.28555992141446</v>
      </c>
      <c r="J683" s="5">
        <v>870.06707269155186</v>
      </c>
      <c r="K683" s="5">
        <v>1663.840903732809</v>
      </c>
      <c r="L683" s="5">
        <v>485.92901768172885</v>
      </c>
      <c r="M683" s="5">
        <v>663.97104125736735</v>
      </c>
      <c r="N683" s="5">
        <v>803.88153241650298</v>
      </c>
      <c r="O683" s="5"/>
    </row>
    <row r="684" spans="1:15" x14ac:dyDescent="0.2">
      <c r="A684" s="9" t="s">
        <v>59</v>
      </c>
      <c r="B684" s="9" t="s">
        <v>575</v>
      </c>
      <c r="C684" s="5" t="s">
        <v>200</v>
      </c>
      <c r="D684" s="8" t="s">
        <v>199</v>
      </c>
      <c r="E684" s="14"/>
      <c r="F684" s="14"/>
      <c r="G684" s="14">
        <v>4.4038758011674846</v>
      </c>
      <c r="H684" s="14">
        <v>1.8454547824507639</v>
      </c>
      <c r="I684" s="14">
        <v>5.974537287373014</v>
      </c>
      <c r="J684" s="14">
        <v>5.9730373657820515</v>
      </c>
      <c r="K684" s="14">
        <v>11.422319267834007</v>
      </c>
      <c r="L684" s="14">
        <v>3.3359177364935073</v>
      </c>
      <c r="M684" s="14">
        <v>4.5581817352987377</v>
      </c>
      <c r="N684" s="14">
        <v>5.51867158463096</v>
      </c>
      <c r="O684" s="14">
        <v>43.031995561030527</v>
      </c>
    </row>
    <row r="685" spans="1:15" x14ac:dyDescent="0.2">
      <c r="A685" s="9" t="s">
        <v>59</v>
      </c>
      <c r="B685" s="9" t="s">
        <v>575</v>
      </c>
      <c r="C685" s="5"/>
      <c r="D685" s="5"/>
      <c r="E685" s="14"/>
      <c r="F685" s="14"/>
      <c r="G685" s="5"/>
      <c r="H685" s="5"/>
      <c r="I685" s="5"/>
      <c r="J685" s="5"/>
      <c r="K685" s="5"/>
      <c r="L685" s="5"/>
      <c r="M685" s="5"/>
      <c r="N685" s="5"/>
      <c r="O685" s="5"/>
    </row>
    <row r="686" spans="1:15" x14ac:dyDescent="0.2">
      <c r="A686" s="9" t="s">
        <v>125</v>
      </c>
      <c r="B686" s="9" t="s">
        <v>576</v>
      </c>
      <c r="C686" s="10"/>
      <c r="D686" s="6" t="s">
        <v>306</v>
      </c>
      <c r="E686" s="7" t="s">
        <v>307</v>
      </c>
      <c r="F686" s="7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s="13" customFormat="1" x14ac:dyDescent="0.2">
      <c r="A687" s="9" t="s">
        <v>125</v>
      </c>
      <c r="B687" s="9" t="s">
        <v>576</v>
      </c>
      <c r="C687" s="11" t="s">
        <v>201</v>
      </c>
      <c r="D687" s="12" t="s">
        <v>202</v>
      </c>
      <c r="E687" s="11"/>
      <c r="F687" s="12"/>
      <c r="G687" s="13">
        <v>5196278.7900000038</v>
      </c>
      <c r="H687" s="13">
        <v>4678471.7200000025</v>
      </c>
      <c r="I687" s="13">
        <v>1321289.83</v>
      </c>
      <c r="J687" s="13">
        <v>4416741.6900000023</v>
      </c>
      <c r="K687" s="13">
        <v>7308736.0999999987</v>
      </c>
      <c r="L687" s="13">
        <v>2066907.2399999998</v>
      </c>
      <c r="M687" s="13">
        <v>2722299.939999999</v>
      </c>
      <c r="N687" s="13">
        <v>10782214.969999999</v>
      </c>
      <c r="O687" s="13">
        <v>38492940.280000001</v>
      </c>
    </row>
    <row r="688" spans="1:15" x14ac:dyDescent="0.2">
      <c r="A688" s="9" t="s">
        <v>125</v>
      </c>
      <c r="B688" s="9" t="s">
        <v>576</v>
      </c>
      <c r="C688" s="5" t="s">
        <v>201</v>
      </c>
      <c r="D688" s="5" t="s">
        <v>685</v>
      </c>
      <c r="E688" s="14"/>
      <c r="F688" s="14">
        <v>5832.4</v>
      </c>
      <c r="G688" s="5">
        <v>890.93319902613064</v>
      </c>
      <c r="H688" s="5">
        <v>802.1520677594134</v>
      </c>
      <c r="I688" s="5">
        <v>226.54307489198274</v>
      </c>
      <c r="J688" s="5">
        <v>757.27688258692865</v>
      </c>
      <c r="K688" s="5">
        <v>1253.126688841643</v>
      </c>
      <c r="L688" s="5">
        <v>354.38365681366162</v>
      </c>
      <c r="M688" s="5">
        <v>466.75467046155944</v>
      </c>
      <c r="N688" s="5">
        <v>1848.6754972224126</v>
      </c>
      <c r="O688" s="5">
        <v>6599.8457376037313</v>
      </c>
    </row>
    <row r="689" spans="1:15" x14ac:dyDescent="0.2">
      <c r="A689" s="9" t="str">
        <f>A688</f>
        <v>2180</v>
      </c>
      <c r="B689" s="9" t="str">
        <f>B688</f>
        <v>MONTRMONTROSE COU</v>
      </c>
      <c r="C689" s="5" t="str">
        <f>C688</f>
        <v xml:space="preserve">$ </v>
      </c>
      <c r="D689" s="5" t="s">
        <v>686</v>
      </c>
      <c r="E689" s="14"/>
      <c r="F689" s="14">
        <v>6035</v>
      </c>
      <c r="G689" s="5">
        <v>861.02382601491365</v>
      </c>
      <c r="H689" s="5">
        <v>775.22315161557617</v>
      </c>
      <c r="I689" s="5">
        <v>218.93783429991717</v>
      </c>
      <c r="J689" s="5">
        <v>731.85446396023235</v>
      </c>
      <c r="K689" s="5">
        <v>1211.0581772990884</v>
      </c>
      <c r="L689" s="5">
        <v>342.4867009113504</v>
      </c>
      <c r="M689" s="5">
        <v>451.08532560066266</v>
      </c>
      <c r="N689" s="5">
        <v>1786.6139138359567</v>
      </c>
      <c r="O689" s="5"/>
    </row>
    <row r="690" spans="1:15" x14ac:dyDescent="0.2">
      <c r="A690" s="9" t="s">
        <v>125</v>
      </c>
      <c r="B690" s="9" t="s">
        <v>576</v>
      </c>
      <c r="C690" s="5" t="s">
        <v>200</v>
      </c>
      <c r="D690" s="8" t="s">
        <v>199</v>
      </c>
      <c r="E690" s="14"/>
      <c r="F690" s="14"/>
      <c r="G690" s="14">
        <v>5.8987555934043359</v>
      </c>
      <c r="H690" s="14">
        <v>5.3109469953851338</v>
      </c>
      <c r="I690" s="14">
        <v>1.4999129358147392</v>
      </c>
      <c r="J690" s="14">
        <v>5.0138340919367064</v>
      </c>
      <c r="K690" s="14">
        <v>8.296792703570695</v>
      </c>
      <c r="L690" s="14">
        <v>2.3463291974366736</v>
      </c>
      <c r="M690" s="14">
        <v>3.0903234116118838</v>
      </c>
      <c r="N690" s="14">
        <v>12.239845749995917</v>
      </c>
      <c r="O690" s="14">
        <v>43.696740679156079</v>
      </c>
    </row>
    <row r="691" spans="1:15" x14ac:dyDescent="0.2">
      <c r="A691" s="9" t="s">
        <v>125</v>
      </c>
      <c r="B691" s="9" t="s">
        <v>576</v>
      </c>
      <c r="C691" s="5"/>
      <c r="D691" s="5"/>
      <c r="E691" s="14"/>
      <c r="F691" s="14"/>
      <c r="G691" s="5"/>
      <c r="H691" s="5"/>
      <c r="I691" s="5"/>
      <c r="J691" s="5"/>
      <c r="K691" s="5"/>
      <c r="L691" s="5"/>
      <c r="M691" s="5"/>
      <c r="N691" s="5"/>
      <c r="O691" s="5"/>
    </row>
    <row r="692" spans="1:15" x14ac:dyDescent="0.2">
      <c r="A692" s="9" t="s">
        <v>153</v>
      </c>
      <c r="B692" s="9" t="s">
        <v>577</v>
      </c>
      <c r="C692" s="10"/>
      <c r="D692" s="6" t="s">
        <v>306</v>
      </c>
      <c r="E692" s="7" t="s">
        <v>305</v>
      </c>
      <c r="F692" s="7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s="13" customFormat="1" x14ac:dyDescent="0.2">
      <c r="A693" s="9" t="s">
        <v>153</v>
      </c>
      <c r="B693" s="9" t="s">
        <v>577</v>
      </c>
      <c r="C693" s="11" t="s">
        <v>201</v>
      </c>
      <c r="D693" s="12" t="s">
        <v>202</v>
      </c>
      <c r="E693" s="11"/>
      <c r="F693" s="12"/>
      <c r="G693" s="13">
        <v>263732.01</v>
      </c>
      <c r="H693" s="13">
        <v>91156.389999999985</v>
      </c>
      <c r="I693" s="13">
        <v>177534.61000000002</v>
      </c>
      <c r="J693" s="13">
        <v>521782.93</v>
      </c>
      <c r="K693" s="13">
        <v>605354.26</v>
      </c>
      <c r="L693" s="13">
        <v>456717.17</v>
      </c>
      <c r="M693" s="13">
        <v>147894.63</v>
      </c>
      <c r="N693" s="13">
        <v>305175.19</v>
      </c>
      <c r="O693" s="13">
        <v>2569347.19</v>
      </c>
    </row>
    <row r="694" spans="1:15" x14ac:dyDescent="0.2">
      <c r="A694" s="9" t="s">
        <v>153</v>
      </c>
      <c r="B694" s="9" t="s">
        <v>577</v>
      </c>
      <c r="C694" s="5" t="s">
        <v>201</v>
      </c>
      <c r="D694" s="5" t="s">
        <v>685</v>
      </c>
      <c r="E694" s="14"/>
      <c r="F694" s="14">
        <v>249.1</v>
      </c>
      <c r="G694" s="5">
        <v>1058.7395022079486</v>
      </c>
      <c r="H694" s="5">
        <v>365.94295463669204</v>
      </c>
      <c r="I694" s="5">
        <v>712.70417503010844</v>
      </c>
      <c r="J694" s="5">
        <v>2094.6725411481334</v>
      </c>
      <c r="K694" s="5">
        <v>2430.1656362906465</v>
      </c>
      <c r="L694" s="5">
        <v>1833.4691690084303</v>
      </c>
      <c r="M694" s="5">
        <v>593.71589723002808</v>
      </c>
      <c r="N694" s="5">
        <v>1225.1111601766358</v>
      </c>
      <c r="O694" s="5">
        <v>10314.521035728623</v>
      </c>
    </row>
    <row r="695" spans="1:15" x14ac:dyDescent="0.2">
      <c r="A695" s="9" t="str">
        <f>A694</f>
        <v>2190</v>
      </c>
      <c r="B695" s="9" t="str">
        <f>B694</f>
        <v>MONTRWEST END RE-</v>
      </c>
      <c r="C695" s="5" t="str">
        <f>C694</f>
        <v xml:space="preserve">$ </v>
      </c>
      <c r="D695" s="5" t="s">
        <v>686</v>
      </c>
      <c r="E695" s="14"/>
      <c r="F695" s="14">
        <v>260</v>
      </c>
      <c r="G695" s="5">
        <v>1014.3538846153847</v>
      </c>
      <c r="H695" s="5">
        <v>350.60149999999993</v>
      </c>
      <c r="I695" s="5">
        <v>682.82542307692313</v>
      </c>
      <c r="J695" s="5">
        <v>2006.8574230769229</v>
      </c>
      <c r="K695" s="5">
        <v>2328.2856153846155</v>
      </c>
      <c r="L695" s="5">
        <v>1756.6044999999999</v>
      </c>
      <c r="M695" s="5">
        <v>568.82550000000003</v>
      </c>
      <c r="N695" s="5">
        <v>1173.7507307692308</v>
      </c>
      <c r="O695" s="5"/>
    </row>
    <row r="696" spans="1:15" x14ac:dyDescent="0.2">
      <c r="A696" s="9" t="s">
        <v>153</v>
      </c>
      <c r="B696" s="9" t="s">
        <v>577</v>
      </c>
      <c r="C696" s="5" t="s">
        <v>200</v>
      </c>
      <c r="D696" s="8" t="s">
        <v>199</v>
      </c>
      <c r="E696" s="14"/>
      <c r="F696" s="14"/>
      <c r="G696" s="14">
        <v>0.97087131887808908</v>
      </c>
      <c r="H696" s="14">
        <v>0.33557217640537995</v>
      </c>
      <c r="I696" s="14">
        <v>0.65355457214771617</v>
      </c>
      <c r="J696" s="14">
        <v>1.9208289559434732</v>
      </c>
      <c r="K696" s="14">
        <v>2.2284784042508519</v>
      </c>
      <c r="L696" s="14">
        <v>1.6813036885138379</v>
      </c>
      <c r="M696" s="14">
        <v>0.54444151274275354</v>
      </c>
      <c r="N696" s="14">
        <v>1.1234352599222652</v>
      </c>
      <c r="O696" s="14">
        <v>9.4584858888043666</v>
      </c>
    </row>
    <row r="697" spans="1:15" x14ac:dyDescent="0.2">
      <c r="A697" s="9" t="s">
        <v>153</v>
      </c>
      <c r="B697" s="9" t="s">
        <v>577</v>
      </c>
      <c r="C697" s="5"/>
      <c r="D697" s="5"/>
      <c r="E697" s="14"/>
      <c r="F697" s="14"/>
      <c r="G697" s="5"/>
      <c r="H697" s="5"/>
      <c r="I697" s="5"/>
      <c r="J697" s="5"/>
      <c r="K697" s="5"/>
      <c r="L697" s="5"/>
      <c r="M697" s="5"/>
      <c r="N697" s="5"/>
      <c r="O697" s="5"/>
    </row>
    <row r="698" spans="1:15" x14ac:dyDescent="0.2">
      <c r="A698" s="9" t="s">
        <v>179</v>
      </c>
      <c r="B698" s="9" t="s">
        <v>578</v>
      </c>
      <c r="C698" s="10"/>
      <c r="D698" s="6" t="s">
        <v>301</v>
      </c>
      <c r="E698" s="7" t="s">
        <v>304</v>
      </c>
      <c r="F698" s="7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s="13" customFormat="1" x14ac:dyDescent="0.2">
      <c r="A699" s="9" t="s">
        <v>179</v>
      </c>
      <c r="B699" s="9" t="s">
        <v>578</v>
      </c>
      <c r="C699" s="11" t="s">
        <v>201</v>
      </c>
      <c r="D699" s="12" t="s">
        <v>202</v>
      </c>
      <c r="E699" s="11"/>
      <c r="F699" s="12"/>
      <c r="G699" s="13">
        <v>700377.67999999993</v>
      </c>
      <c r="H699" s="13">
        <v>330013.46999999997</v>
      </c>
      <c r="I699" s="13">
        <v>1313829.5700000003</v>
      </c>
      <c r="J699" s="13">
        <v>1347502.5799999996</v>
      </c>
      <c r="K699" s="13">
        <v>2944344.4600000004</v>
      </c>
      <c r="L699" s="13">
        <v>1530264.4199999997</v>
      </c>
      <c r="M699" s="13">
        <v>1029389.75</v>
      </c>
      <c r="N699" s="13">
        <v>1286483.8500000001</v>
      </c>
      <c r="O699" s="13">
        <v>10482205.779999999</v>
      </c>
    </row>
    <row r="700" spans="1:15" x14ac:dyDescent="0.2">
      <c r="A700" s="9" t="s">
        <v>179</v>
      </c>
      <c r="B700" s="9" t="s">
        <v>578</v>
      </c>
      <c r="C700" s="5" t="s">
        <v>201</v>
      </c>
      <c r="D700" s="5" t="s">
        <v>685</v>
      </c>
      <c r="E700" s="14"/>
      <c r="F700" s="14">
        <v>1377.7</v>
      </c>
      <c r="G700" s="5">
        <v>508.36733686579072</v>
      </c>
      <c r="H700" s="5">
        <v>239.53942803222759</v>
      </c>
      <c r="I700" s="5">
        <v>953.63981273136403</v>
      </c>
      <c r="J700" s="5">
        <v>978.08128039486064</v>
      </c>
      <c r="K700" s="5">
        <v>2137.1448501125064</v>
      </c>
      <c r="L700" s="5">
        <v>1110.7384916890467</v>
      </c>
      <c r="M700" s="5">
        <v>747.17990128474992</v>
      </c>
      <c r="N700" s="5">
        <v>933.79099223343258</v>
      </c>
      <c r="O700" s="5">
        <v>7608.4820933439787</v>
      </c>
    </row>
    <row r="701" spans="1:15" x14ac:dyDescent="0.2">
      <c r="A701" s="9" t="str">
        <f>A700</f>
        <v>2395</v>
      </c>
      <c r="B701" s="9" t="str">
        <f>B700</f>
        <v>MORGABRUSH RE-2(J</v>
      </c>
      <c r="C701" s="5" t="str">
        <f>C700</f>
        <v xml:space="preserve">$ </v>
      </c>
      <c r="D701" s="5" t="s">
        <v>686</v>
      </c>
      <c r="E701" s="14"/>
      <c r="F701" s="14">
        <v>1366</v>
      </c>
      <c r="G701" s="5">
        <v>512.72158125915075</v>
      </c>
      <c r="H701" s="5">
        <v>241.59112005856514</v>
      </c>
      <c r="I701" s="5">
        <v>961.80788433382156</v>
      </c>
      <c r="J701" s="5">
        <v>986.45869692532915</v>
      </c>
      <c r="K701" s="5">
        <v>2155.4498243045391</v>
      </c>
      <c r="L701" s="5">
        <v>1120.2521376281111</v>
      </c>
      <c r="M701" s="5">
        <v>753.57961200585646</v>
      </c>
      <c r="N701" s="5">
        <v>941.78905563689614</v>
      </c>
      <c r="O701" s="5"/>
    </row>
    <row r="702" spans="1:15" x14ac:dyDescent="0.2">
      <c r="A702" s="9" t="s">
        <v>179</v>
      </c>
      <c r="B702" s="9" t="s">
        <v>578</v>
      </c>
      <c r="C702" s="5" t="s">
        <v>200</v>
      </c>
      <c r="D702" s="8" t="s">
        <v>199</v>
      </c>
      <c r="E702" s="14"/>
      <c r="F702" s="14"/>
      <c r="G702" s="14">
        <v>2.7727332206318338</v>
      </c>
      <c r="H702" s="14">
        <v>1.3064941069009897</v>
      </c>
      <c r="I702" s="14">
        <v>5.2013349354414578</v>
      </c>
      <c r="J702" s="14">
        <v>5.3346434004765895</v>
      </c>
      <c r="K702" s="14">
        <v>11.656399012066318</v>
      </c>
      <c r="L702" s="14">
        <v>6.058181342507809</v>
      </c>
      <c r="M702" s="14">
        <v>4.0752628736011385</v>
      </c>
      <c r="N702" s="14">
        <v>5.093075651270528</v>
      </c>
      <c r="O702" s="14">
        <v>41.498124542896662</v>
      </c>
    </row>
    <row r="703" spans="1:15" x14ac:dyDescent="0.2">
      <c r="A703" s="9" t="s">
        <v>179</v>
      </c>
      <c r="B703" s="9" t="s">
        <v>578</v>
      </c>
      <c r="C703" s="5"/>
      <c r="D703" s="5"/>
      <c r="E703" s="14"/>
      <c r="F703" s="14"/>
      <c r="G703" s="5"/>
      <c r="H703" s="5"/>
      <c r="I703" s="5"/>
      <c r="J703" s="5"/>
      <c r="K703" s="5"/>
      <c r="L703" s="5"/>
      <c r="M703" s="5"/>
      <c r="N703" s="5"/>
      <c r="O703" s="5"/>
    </row>
    <row r="704" spans="1:15" x14ac:dyDescent="0.2">
      <c r="A704" s="9" t="s">
        <v>26</v>
      </c>
      <c r="B704" s="9" t="s">
        <v>579</v>
      </c>
      <c r="C704" s="10"/>
      <c r="D704" s="6" t="s">
        <v>301</v>
      </c>
      <c r="E704" s="7" t="s">
        <v>303</v>
      </c>
      <c r="F704" s="7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s="13" customFormat="1" x14ac:dyDescent="0.2">
      <c r="A705" s="9" t="s">
        <v>26</v>
      </c>
      <c r="B705" s="9" t="s">
        <v>579</v>
      </c>
      <c r="C705" s="11" t="s">
        <v>201</v>
      </c>
      <c r="D705" s="12" t="s">
        <v>202</v>
      </c>
      <c r="E705" s="11"/>
      <c r="F705" s="12"/>
      <c r="G705" s="13">
        <v>2420285.12</v>
      </c>
      <c r="H705" s="13">
        <v>3441165.7200000016</v>
      </c>
      <c r="I705" s="13">
        <v>463049.66999999993</v>
      </c>
      <c r="J705" s="13">
        <v>2638479.0000000005</v>
      </c>
      <c r="K705" s="13">
        <v>4438001.7300000004</v>
      </c>
      <c r="L705" s="13">
        <v>1077160.8500000001</v>
      </c>
      <c r="M705" s="13">
        <v>2223257.6100000003</v>
      </c>
      <c r="N705" s="13">
        <v>4029819.5300000003</v>
      </c>
      <c r="O705" s="13">
        <v>20731219.230000004</v>
      </c>
    </row>
    <row r="706" spans="1:15" x14ac:dyDescent="0.2">
      <c r="A706" s="9" t="s">
        <v>26</v>
      </c>
      <c r="B706" s="9" t="s">
        <v>579</v>
      </c>
      <c r="C706" s="5" t="s">
        <v>201</v>
      </c>
      <c r="D706" s="5" t="s">
        <v>685</v>
      </c>
      <c r="E706" s="14"/>
      <c r="F706" s="14">
        <v>3302.3</v>
      </c>
      <c r="G706" s="5">
        <v>732.90891802682972</v>
      </c>
      <c r="H706" s="5">
        <v>1042.0512127910854</v>
      </c>
      <c r="I706" s="5">
        <v>140.2203524816037</v>
      </c>
      <c r="J706" s="5">
        <v>798.98222451019001</v>
      </c>
      <c r="K706" s="5">
        <v>1343.9123429125157</v>
      </c>
      <c r="L706" s="5">
        <v>326.1850377009963</v>
      </c>
      <c r="M706" s="5">
        <v>673.24519577264334</v>
      </c>
      <c r="N706" s="5">
        <v>1220.3069163916059</v>
      </c>
      <c r="O706" s="5">
        <v>6277.8122005874702</v>
      </c>
    </row>
    <row r="707" spans="1:15" x14ac:dyDescent="0.2">
      <c r="A707" s="9" t="str">
        <f>A706</f>
        <v>2405</v>
      </c>
      <c r="B707" s="9" t="str">
        <f>B706</f>
        <v xml:space="preserve">MORGAFORT MORGAN </v>
      </c>
      <c r="C707" s="5" t="str">
        <f>C706</f>
        <v xml:space="preserve">$ </v>
      </c>
      <c r="D707" s="5" t="s">
        <v>686</v>
      </c>
      <c r="E707" s="14"/>
      <c r="F707" s="14">
        <v>3423</v>
      </c>
      <c r="G707" s="5">
        <v>707.06547472976922</v>
      </c>
      <c r="H707" s="5">
        <v>1005.3069588080635</v>
      </c>
      <c r="I707" s="5">
        <v>135.27597721297104</v>
      </c>
      <c r="J707" s="5">
        <v>770.80893952673102</v>
      </c>
      <c r="K707" s="5">
        <v>1296.524022787029</v>
      </c>
      <c r="L707" s="5">
        <v>314.68327490505408</v>
      </c>
      <c r="M707" s="5">
        <v>649.50558282208601</v>
      </c>
      <c r="N707" s="5">
        <v>1177.2771048787613</v>
      </c>
      <c r="O707" s="5"/>
    </row>
    <row r="708" spans="1:15" x14ac:dyDescent="0.2">
      <c r="A708" s="9" t="s">
        <v>26</v>
      </c>
      <c r="B708" s="9" t="s">
        <v>579</v>
      </c>
      <c r="C708" s="5" t="s">
        <v>200</v>
      </c>
      <c r="D708" s="8" t="s">
        <v>199</v>
      </c>
      <c r="E708" s="14"/>
      <c r="F708" s="14"/>
      <c r="G708" s="14">
        <v>5.2754167944046264</v>
      </c>
      <c r="H708" s="14">
        <v>7.5005970501597341</v>
      </c>
      <c r="I708" s="14">
        <v>1.0092943123004945</v>
      </c>
      <c r="J708" s="14">
        <v>5.7510069013207534</v>
      </c>
      <c r="K708" s="14">
        <v>9.6733680947634753</v>
      </c>
      <c r="L708" s="14">
        <v>2.3478524870512625</v>
      </c>
      <c r="M708" s="14">
        <v>4.8459623360746411</v>
      </c>
      <c r="N708" s="14">
        <v>8.7836666231215599</v>
      </c>
      <c r="O708" s="14">
        <v>45.187164599196549</v>
      </c>
    </row>
    <row r="709" spans="1:15" x14ac:dyDescent="0.2">
      <c r="A709" s="9" t="s">
        <v>26</v>
      </c>
      <c r="B709" s="9" t="s">
        <v>579</v>
      </c>
      <c r="C709" s="5"/>
      <c r="D709" s="5"/>
      <c r="E709" s="14"/>
      <c r="F709" s="14"/>
      <c r="G709" s="5"/>
      <c r="H709" s="5"/>
      <c r="I709" s="5"/>
      <c r="J709" s="5"/>
      <c r="K709" s="5"/>
      <c r="L709" s="5"/>
      <c r="M709" s="5"/>
      <c r="N709" s="5"/>
      <c r="O709" s="5"/>
    </row>
    <row r="710" spans="1:15" x14ac:dyDescent="0.2">
      <c r="A710" s="9" t="s">
        <v>178</v>
      </c>
      <c r="B710" s="9" t="s">
        <v>580</v>
      </c>
      <c r="C710" s="10"/>
      <c r="D710" s="6" t="s">
        <v>301</v>
      </c>
      <c r="E710" s="7" t="s">
        <v>302</v>
      </c>
      <c r="F710" s="7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s="13" customFormat="1" x14ac:dyDescent="0.2">
      <c r="A711" s="9" t="s">
        <v>178</v>
      </c>
      <c r="B711" s="9" t="s">
        <v>580</v>
      </c>
      <c r="C711" s="11" t="s">
        <v>201</v>
      </c>
      <c r="D711" s="12" t="s">
        <v>202</v>
      </c>
      <c r="E711" s="11"/>
      <c r="F711" s="12"/>
      <c r="G711" s="13">
        <v>85781.26</v>
      </c>
      <c r="H711" s="13">
        <v>52064.9</v>
      </c>
      <c r="I711" s="13">
        <v>176082.95</v>
      </c>
      <c r="J711" s="13">
        <v>178421.89</v>
      </c>
      <c r="K711" s="13">
        <v>461098.98</v>
      </c>
      <c r="L711" s="13">
        <v>170339.16</v>
      </c>
      <c r="M711" s="13">
        <v>149150.09000000003</v>
      </c>
      <c r="N711" s="13">
        <v>97598.87</v>
      </c>
      <c r="O711" s="13">
        <v>1370538.1</v>
      </c>
    </row>
    <row r="712" spans="1:15" x14ac:dyDescent="0.2">
      <c r="A712" s="9" t="s">
        <v>178</v>
      </c>
      <c r="B712" s="9" t="s">
        <v>580</v>
      </c>
      <c r="C712" s="5" t="s">
        <v>201</v>
      </c>
      <c r="D712" s="5" t="s">
        <v>685</v>
      </c>
      <c r="E712" s="14"/>
      <c r="F712" s="14">
        <v>215.5</v>
      </c>
      <c r="G712" s="5">
        <v>398.0568909512761</v>
      </c>
      <c r="H712" s="5">
        <v>241.60046403712298</v>
      </c>
      <c r="I712" s="5">
        <v>817.0902552204177</v>
      </c>
      <c r="J712" s="5">
        <v>827.9438051044084</v>
      </c>
      <c r="K712" s="5">
        <v>2139.6704408352666</v>
      </c>
      <c r="L712" s="5">
        <v>790.43693735498846</v>
      </c>
      <c r="M712" s="5">
        <v>692.1117865429236</v>
      </c>
      <c r="N712" s="5">
        <v>452.89498839907191</v>
      </c>
      <c r="O712" s="5">
        <v>6359.8055684454757</v>
      </c>
    </row>
    <row r="713" spans="1:15" x14ac:dyDescent="0.2">
      <c r="A713" s="9" t="str">
        <f>A712</f>
        <v>2505</v>
      </c>
      <c r="B713" s="9" t="str">
        <f>B712</f>
        <v>MORGAWELDON VALLE</v>
      </c>
      <c r="C713" s="5" t="str">
        <f>C712</f>
        <v xml:space="preserve">$ </v>
      </c>
      <c r="D713" s="5" t="s">
        <v>686</v>
      </c>
      <c r="E713" s="14"/>
      <c r="F713" s="14">
        <v>235</v>
      </c>
      <c r="G713" s="5">
        <v>365.0266382978723</v>
      </c>
      <c r="H713" s="5">
        <v>221.55276595744681</v>
      </c>
      <c r="I713" s="5">
        <v>749.28914893617025</v>
      </c>
      <c r="J713" s="5">
        <v>759.242085106383</v>
      </c>
      <c r="K713" s="5">
        <v>1962.1233191489362</v>
      </c>
      <c r="L713" s="5">
        <v>724.84748936170217</v>
      </c>
      <c r="M713" s="5">
        <v>634.68123404255334</v>
      </c>
      <c r="N713" s="5">
        <v>415.3143404255319</v>
      </c>
      <c r="O713" s="5"/>
    </row>
    <row r="714" spans="1:15" x14ac:dyDescent="0.2">
      <c r="A714" s="9" t="s">
        <v>178</v>
      </c>
      <c r="B714" s="9" t="s">
        <v>580</v>
      </c>
      <c r="C714" s="5" t="s">
        <v>200</v>
      </c>
      <c r="D714" s="8" t="s">
        <v>199</v>
      </c>
      <c r="E714" s="14"/>
      <c r="F714" s="14"/>
      <c r="G714" s="14">
        <v>2.3012080351885755</v>
      </c>
      <c r="H714" s="14">
        <v>1.3967172577237694</v>
      </c>
      <c r="I714" s="14">
        <v>4.7236832310426333</v>
      </c>
      <c r="J714" s="14">
        <v>4.7864287248932005</v>
      </c>
      <c r="K714" s="14">
        <v>12.36965600404163</v>
      </c>
      <c r="L714" s="14">
        <v>4.5695976452114646</v>
      </c>
      <c r="M714" s="14">
        <v>4.0011697841358274</v>
      </c>
      <c r="N714" s="14">
        <v>2.6182327453493359</v>
      </c>
      <c r="O714" s="14">
        <v>36.766693427586439</v>
      </c>
    </row>
    <row r="715" spans="1:15" x14ac:dyDescent="0.2">
      <c r="A715" s="9" t="s">
        <v>178</v>
      </c>
      <c r="B715" s="9" t="s">
        <v>580</v>
      </c>
      <c r="C715" s="5"/>
      <c r="D715" s="5"/>
      <c r="E715" s="14"/>
      <c r="F715" s="14"/>
      <c r="G715" s="5"/>
      <c r="H715" s="5"/>
      <c r="I715" s="5"/>
      <c r="J715" s="5"/>
      <c r="K715" s="5"/>
      <c r="L715" s="5"/>
      <c r="M715" s="5"/>
      <c r="N715" s="5"/>
      <c r="O715" s="5"/>
    </row>
    <row r="716" spans="1:15" s="13" customFormat="1" x14ac:dyDescent="0.2">
      <c r="A716" s="9" t="s">
        <v>100</v>
      </c>
      <c r="B716" s="9" t="s">
        <v>581</v>
      </c>
      <c r="C716" s="17"/>
      <c r="D716" s="18" t="s">
        <v>301</v>
      </c>
      <c r="E716" s="18" t="s">
        <v>300</v>
      </c>
      <c r="F716" s="7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s="13" customFormat="1" x14ac:dyDescent="0.2">
      <c r="A717" s="9" t="s">
        <v>100</v>
      </c>
      <c r="B717" s="9" t="s">
        <v>581</v>
      </c>
      <c r="C717" s="11" t="s">
        <v>201</v>
      </c>
      <c r="D717" s="12" t="s">
        <v>202</v>
      </c>
      <c r="E717" s="11"/>
      <c r="F717" s="12"/>
      <c r="G717" s="13">
        <v>235825.72</v>
      </c>
      <c r="H717" s="13">
        <v>54760.240000000005</v>
      </c>
      <c r="I717" s="13">
        <v>706194.36999999988</v>
      </c>
      <c r="J717" s="13">
        <v>350194.15</v>
      </c>
      <c r="K717" s="13">
        <v>1064475.56</v>
      </c>
      <c r="L717" s="13">
        <v>208537.34</v>
      </c>
      <c r="M717" s="13">
        <v>471679.50999999995</v>
      </c>
      <c r="N717" s="13">
        <v>374588.38</v>
      </c>
      <c r="O717" s="13">
        <v>3466255.2699999996</v>
      </c>
    </row>
    <row r="718" spans="1:15" x14ac:dyDescent="0.2">
      <c r="A718" s="9" t="s">
        <v>100</v>
      </c>
      <c r="B718" s="9" t="s">
        <v>581</v>
      </c>
      <c r="C718" s="5" t="s">
        <v>201</v>
      </c>
      <c r="D718" s="5" t="s">
        <v>685</v>
      </c>
      <c r="E718" s="14"/>
      <c r="F718" s="14">
        <v>839.5</v>
      </c>
      <c r="G718" s="5">
        <v>280.91211435378199</v>
      </c>
      <c r="H718" s="5">
        <v>65.229589041095892</v>
      </c>
      <c r="I718" s="5">
        <v>841.20830256104807</v>
      </c>
      <c r="J718" s="5">
        <v>417.14609886837405</v>
      </c>
      <c r="K718" s="5">
        <v>1267.9875640262062</v>
      </c>
      <c r="L718" s="5">
        <v>248.40659916617034</v>
      </c>
      <c r="M718" s="5">
        <v>561.85766527695046</v>
      </c>
      <c r="N718" s="5">
        <v>446.20414532459796</v>
      </c>
      <c r="O718" s="5">
        <v>4128.9520786182247</v>
      </c>
    </row>
    <row r="719" spans="1:15" x14ac:dyDescent="0.2">
      <c r="A719" s="9" t="str">
        <f>A718</f>
        <v>2515</v>
      </c>
      <c r="B719" s="9" t="str">
        <f>B718</f>
        <v>MORGAWIGGINS RE-5</v>
      </c>
      <c r="C719" s="5" t="str">
        <f>C718</f>
        <v xml:space="preserve">$ </v>
      </c>
      <c r="D719" s="5" t="s">
        <v>686</v>
      </c>
      <c r="E719" s="14"/>
      <c r="F719" s="14">
        <v>862</v>
      </c>
      <c r="G719" s="5">
        <v>273.57972157772622</v>
      </c>
      <c r="H719" s="5">
        <v>63.526960556844557</v>
      </c>
      <c r="I719" s="5">
        <v>819.25100928074232</v>
      </c>
      <c r="J719" s="5">
        <v>406.25771461716943</v>
      </c>
      <c r="K719" s="5">
        <v>1234.8904408352669</v>
      </c>
      <c r="L719" s="5">
        <v>241.92266821345709</v>
      </c>
      <c r="M719" s="5">
        <v>547.1920069605568</v>
      </c>
      <c r="N719" s="5">
        <v>434.55728538283063</v>
      </c>
      <c r="O719" s="5"/>
    </row>
    <row r="720" spans="1:15" x14ac:dyDescent="0.2">
      <c r="A720" s="9" t="s">
        <v>100</v>
      </c>
      <c r="B720" s="9" t="s">
        <v>581</v>
      </c>
      <c r="C720" s="5" t="s">
        <v>200</v>
      </c>
      <c r="D720" s="8" t="s">
        <v>199</v>
      </c>
      <c r="E720" s="14"/>
      <c r="F720" s="14"/>
      <c r="G720" s="14">
        <v>0.62964222555063176</v>
      </c>
      <c r="H720" s="14">
        <v>0.1462069505619944</v>
      </c>
      <c r="I720" s="14">
        <v>1.8855016950573764</v>
      </c>
      <c r="J720" s="14">
        <v>0.93499989730048017</v>
      </c>
      <c r="K720" s="14">
        <v>2.8420935623249877</v>
      </c>
      <c r="L720" s="14">
        <v>0.55678369122760984</v>
      </c>
      <c r="M720" s="14">
        <v>1.2593593965197327</v>
      </c>
      <c r="N720" s="14">
        <v>1.0001312038763446</v>
      </c>
      <c r="O720" s="14">
        <v>9.2547186224191567</v>
      </c>
    </row>
    <row r="721" spans="1:15" x14ac:dyDescent="0.2">
      <c r="A721" s="9" t="s">
        <v>100</v>
      </c>
      <c r="B721" s="9" t="s">
        <v>581</v>
      </c>
      <c r="C721" s="5"/>
      <c r="D721" s="5"/>
      <c r="E721" s="14"/>
      <c r="F721" s="14"/>
      <c r="G721" s="5"/>
      <c r="H721" s="5"/>
      <c r="I721" s="5"/>
      <c r="J721" s="5"/>
      <c r="K721" s="5"/>
      <c r="L721" s="5"/>
      <c r="M721" s="5"/>
      <c r="N721" s="5"/>
      <c r="O721" s="5"/>
    </row>
    <row r="722" spans="1:15" s="13" customFormat="1" x14ac:dyDescent="0.2">
      <c r="A722" s="9" t="s">
        <v>60</v>
      </c>
      <c r="B722" s="9" t="s">
        <v>582</v>
      </c>
      <c r="C722" s="17"/>
      <c r="D722" s="18" t="s">
        <v>294</v>
      </c>
      <c r="E722" s="18" t="s">
        <v>299</v>
      </c>
      <c r="F722" s="7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s="13" customFormat="1" x14ac:dyDescent="0.2">
      <c r="A723" s="9" t="s">
        <v>60</v>
      </c>
      <c r="B723" s="9" t="s">
        <v>582</v>
      </c>
      <c r="C723" s="11" t="s">
        <v>201</v>
      </c>
      <c r="D723" s="12" t="s">
        <v>202</v>
      </c>
      <c r="E723" s="11"/>
      <c r="F723" s="12"/>
      <c r="G723" s="13">
        <v>3406203.3900000006</v>
      </c>
      <c r="H723" s="13">
        <v>195747.02999999997</v>
      </c>
      <c r="I723" s="13">
        <v>327694.2</v>
      </c>
      <c r="J723" s="13">
        <v>902686.35999999975</v>
      </c>
      <c r="K723" s="13">
        <v>1600331.48</v>
      </c>
      <c r="L723" s="13">
        <v>357567.06999999995</v>
      </c>
      <c r="M723" s="13">
        <v>1456883.8900000001</v>
      </c>
      <c r="N723" s="13">
        <v>654451.73</v>
      </c>
      <c r="O723" s="13">
        <v>8901565.1500000022</v>
      </c>
    </row>
    <row r="724" spans="1:15" x14ac:dyDescent="0.2">
      <c r="A724" s="9" t="s">
        <v>60</v>
      </c>
      <c r="B724" s="9" t="s">
        <v>582</v>
      </c>
      <c r="C724" s="5" t="s">
        <v>201</v>
      </c>
      <c r="D724" s="5" t="s">
        <v>685</v>
      </c>
      <c r="E724" s="14"/>
      <c r="F724" s="14">
        <v>1435.1</v>
      </c>
      <c r="G724" s="5">
        <v>2373.4954985715285</v>
      </c>
      <c r="H724" s="5">
        <v>136.39957494251271</v>
      </c>
      <c r="I724" s="5">
        <v>228.34241516270646</v>
      </c>
      <c r="J724" s="5">
        <v>629.0058950595776</v>
      </c>
      <c r="K724" s="5">
        <v>1115.135865096509</v>
      </c>
      <c r="L724" s="5">
        <v>249.15829558915752</v>
      </c>
      <c r="M724" s="5">
        <v>1015.179353355167</v>
      </c>
      <c r="N724" s="5">
        <v>456.03214410145637</v>
      </c>
      <c r="O724" s="5">
        <v>6202.7490418786165</v>
      </c>
    </row>
    <row r="725" spans="1:15" x14ac:dyDescent="0.2">
      <c r="A725" s="9" t="str">
        <f>A724</f>
        <v>2520</v>
      </c>
      <c r="B725" s="9" t="str">
        <f>B724</f>
        <v>OTEROEAST OTERO R</v>
      </c>
      <c r="C725" s="5" t="str">
        <f>C724</f>
        <v xml:space="preserve">$ </v>
      </c>
      <c r="D725" s="5" t="s">
        <v>686</v>
      </c>
      <c r="E725" s="14"/>
      <c r="F725" s="14">
        <v>1356</v>
      </c>
      <c r="G725" s="5">
        <v>2511.9494026548678</v>
      </c>
      <c r="H725" s="5">
        <v>144.35621681415927</v>
      </c>
      <c r="I725" s="5">
        <v>241.66238938053098</v>
      </c>
      <c r="J725" s="5">
        <v>665.69790560471961</v>
      </c>
      <c r="K725" s="5">
        <v>1180.1854572271386</v>
      </c>
      <c r="L725" s="5">
        <v>263.69252949852506</v>
      </c>
      <c r="M725" s="5">
        <v>1074.3981489675516</v>
      </c>
      <c r="N725" s="5">
        <v>482.63401917404127</v>
      </c>
      <c r="O725" s="5"/>
    </row>
    <row r="726" spans="1:15" x14ac:dyDescent="0.2">
      <c r="A726" s="9" t="s">
        <v>60</v>
      </c>
      <c r="B726" s="9" t="s">
        <v>582</v>
      </c>
      <c r="C726" s="5" t="s">
        <v>200</v>
      </c>
      <c r="D726" s="8" t="s">
        <v>199</v>
      </c>
      <c r="E726" s="14"/>
      <c r="F726" s="14"/>
      <c r="G726" s="14">
        <v>14.232879038451985</v>
      </c>
      <c r="H726" s="14">
        <v>0.817932307948948</v>
      </c>
      <c r="I726" s="14">
        <v>1.3692758112727648</v>
      </c>
      <c r="J726" s="14">
        <v>3.7718903719194863</v>
      </c>
      <c r="K726" s="14">
        <v>6.6870124206725183</v>
      </c>
      <c r="L726" s="14">
        <v>1.4941001087558932</v>
      </c>
      <c r="M726" s="14">
        <v>6.0876142159671165</v>
      </c>
      <c r="N726" s="14">
        <v>2.7346377309534753</v>
      </c>
      <c r="O726" s="14">
        <v>37.195342005942194</v>
      </c>
    </row>
    <row r="727" spans="1:15" x14ac:dyDescent="0.2">
      <c r="A727" s="9" t="s">
        <v>60</v>
      </c>
      <c r="B727" s="9" t="s">
        <v>582</v>
      </c>
      <c r="C727" s="5"/>
      <c r="D727" s="5"/>
      <c r="E727" s="14"/>
      <c r="F727" s="14"/>
      <c r="G727" s="5"/>
      <c r="H727" s="5"/>
      <c r="I727" s="5"/>
      <c r="J727" s="5"/>
      <c r="K727" s="5"/>
      <c r="L727" s="5"/>
      <c r="M727" s="5"/>
      <c r="N727" s="5"/>
      <c r="O727" s="5"/>
    </row>
    <row r="728" spans="1:15" s="13" customFormat="1" x14ac:dyDescent="0.2">
      <c r="A728" s="9" t="s">
        <v>63</v>
      </c>
      <c r="B728" s="9" t="s">
        <v>583</v>
      </c>
      <c r="C728" s="17"/>
      <c r="D728" s="18" t="s">
        <v>294</v>
      </c>
      <c r="E728" s="18" t="s">
        <v>298</v>
      </c>
      <c r="F728" s="7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s="13" customFormat="1" x14ac:dyDescent="0.2">
      <c r="A729" s="9" t="s">
        <v>63</v>
      </c>
      <c r="B729" s="9" t="s">
        <v>583</v>
      </c>
      <c r="C729" s="11" t="s">
        <v>201</v>
      </c>
      <c r="D729" s="12" t="s">
        <v>202</v>
      </c>
      <c r="E729" s="11"/>
      <c r="F729" s="12"/>
      <c r="G729" s="13">
        <v>361624.81</v>
      </c>
      <c r="H729" s="13">
        <v>385896.63000000006</v>
      </c>
      <c r="I729" s="13">
        <v>626874.9600000002</v>
      </c>
      <c r="J729" s="13">
        <v>581757.24</v>
      </c>
      <c r="K729" s="13">
        <v>1270023.92</v>
      </c>
      <c r="L729" s="13">
        <v>363222.3</v>
      </c>
      <c r="M729" s="13">
        <v>600909.99999999988</v>
      </c>
      <c r="N729" s="13">
        <v>469364.13</v>
      </c>
      <c r="O729" s="13">
        <v>4659673.99</v>
      </c>
    </row>
    <row r="730" spans="1:15" x14ac:dyDescent="0.2">
      <c r="A730" s="9" t="s">
        <v>63</v>
      </c>
      <c r="B730" s="9" t="s">
        <v>583</v>
      </c>
      <c r="C730" s="5" t="s">
        <v>201</v>
      </c>
      <c r="D730" s="5" t="s">
        <v>685</v>
      </c>
      <c r="E730" s="14"/>
      <c r="F730" s="14">
        <v>738.8</v>
      </c>
      <c r="G730" s="5">
        <v>489.47592041147811</v>
      </c>
      <c r="H730" s="5">
        <v>522.32895235517071</v>
      </c>
      <c r="I730" s="5">
        <v>848.50427720628079</v>
      </c>
      <c r="J730" s="5">
        <v>787.43535462912837</v>
      </c>
      <c r="K730" s="5">
        <v>1719.0361667569032</v>
      </c>
      <c r="L730" s="5">
        <v>491.63819707634002</v>
      </c>
      <c r="M730" s="5">
        <v>813.35950189496475</v>
      </c>
      <c r="N730" s="5">
        <v>635.30607742284792</v>
      </c>
      <c r="O730" s="5">
        <v>6307.0844477531136</v>
      </c>
    </row>
    <row r="731" spans="1:15" x14ac:dyDescent="0.2">
      <c r="A731" s="9" t="str">
        <f>A730</f>
        <v>2530</v>
      </c>
      <c r="B731" s="9" t="str">
        <f>B730</f>
        <v>OTEROROCKY FORD R</v>
      </c>
      <c r="C731" s="5" t="str">
        <f>C730</f>
        <v xml:space="preserve">$ </v>
      </c>
      <c r="D731" s="5" t="s">
        <v>686</v>
      </c>
      <c r="E731" s="14"/>
      <c r="F731" s="14">
        <v>632</v>
      </c>
      <c r="G731" s="5">
        <v>572.19115506329115</v>
      </c>
      <c r="H731" s="5">
        <v>610.59593354430388</v>
      </c>
      <c r="I731" s="5">
        <v>991.89075949367123</v>
      </c>
      <c r="J731" s="5">
        <v>920.5019620253164</v>
      </c>
      <c r="K731" s="5">
        <v>2009.5315189873415</v>
      </c>
      <c r="L731" s="5">
        <v>574.71882911392402</v>
      </c>
      <c r="M731" s="5">
        <v>950.80696202531624</v>
      </c>
      <c r="N731" s="5">
        <v>742.6647626582278</v>
      </c>
      <c r="O731" s="5"/>
    </row>
    <row r="732" spans="1:15" x14ac:dyDescent="0.2">
      <c r="A732" s="9" t="s">
        <v>63</v>
      </c>
      <c r="B732" s="9" t="s">
        <v>583</v>
      </c>
      <c r="C732" s="5" t="s">
        <v>200</v>
      </c>
      <c r="D732" s="8" t="s">
        <v>199</v>
      </c>
      <c r="E732" s="14"/>
      <c r="F732" s="14"/>
      <c r="G732" s="14">
        <v>1.5895141380030702</v>
      </c>
      <c r="H732" s="14">
        <v>1.6962004050350965</v>
      </c>
      <c r="I732" s="14">
        <v>2.7554155138860894</v>
      </c>
      <c r="J732" s="14">
        <v>2.5571015380986863</v>
      </c>
      <c r="K732" s="14">
        <v>5.5823630476074921</v>
      </c>
      <c r="L732" s="14">
        <v>1.596535871219656</v>
      </c>
      <c r="M732" s="14">
        <v>2.6412870861029272</v>
      </c>
      <c r="N732" s="14">
        <v>2.0630800207168059</v>
      </c>
      <c r="O732" s="14">
        <v>20.481497620669824</v>
      </c>
    </row>
    <row r="733" spans="1:15" x14ac:dyDescent="0.2">
      <c r="A733" s="9" t="s">
        <v>63</v>
      </c>
      <c r="B733" s="9" t="s">
        <v>583</v>
      </c>
      <c r="C733" s="5"/>
      <c r="D733" s="5"/>
      <c r="E733" s="14"/>
      <c r="F733" s="14"/>
      <c r="G733" s="5"/>
      <c r="H733" s="5"/>
      <c r="I733" s="5"/>
      <c r="J733" s="5"/>
      <c r="K733" s="5"/>
      <c r="L733" s="5"/>
      <c r="M733" s="5"/>
      <c r="N733" s="5"/>
      <c r="O733" s="5"/>
    </row>
    <row r="734" spans="1:15" s="13" customFormat="1" x14ac:dyDescent="0.2">
      <c r="A734" s="9" t="s">
        <v>147</v>
      </c>
      <c r="B734" s="9" t="s">
        <v>584</v>
      </c>
      <c r="C734" s="17"/>
      <c r="D734" s="18" t="s">
        <v>294</v>
      </c>
      <c r="E734" s="18" t="s">
        <v>297</v>
      </c>
      <c r="F734" s="7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s="13" customFormat="1" x14ac:dyDescent="0.2">
      <c r="A735" s="9" t="s">
        <v>147</v>
      </c>
      <c r="B735" s="9" t="s">
        <v>584</v>
      </c>
      <c r="C735" s="11" t="s">
        <v>201</v>
      </c>
      <c r="D735" s="12" t="s">
        <v>202</v>
      </c>
      <c r="E735" s="11"/>
      <c r="F735" s="12"/>
      <c r="G735" s="13">
        <v>308631.42000000004</v>
      </c>
      <c r="H735" s="13">
        <v>108730.55999999997</v>
      </c>
      <c r="I735" s="13">
        <v>246481.69</v>
      </c>
      <c r="J735" s="13">
        <v>153071.07999999996</v>
      </c>
      <c r="K735" s="13">
        <v>481296.99</v>
      </c>
      <c r="L735" s="13">
        <v>41692.19</v>
      </c>
      <c r="M735" s="13">
        <v>144558.20000000001</v>
      </c>
      <c r="N735" s="13">
        <v>238377.5</v>
      </c>
      <c r="O735" s="13">
        <v>1722839.6299999997</v>
      </c>
    </row>
    <row r="736" spans="1:15" x14ac:dyDescent="0.2">
      <c r="A736" s="9" t="s">
        <v>147</v>
      </c>
      <c r="B736" s="9" t="s">
        <v>584</v>
      </c>
      <c r="C736" s="5" t="s">
        <v>201</v>
      </c>
      <c r="D736" s="5" t="s">
        <v>685</v>
      </c>
      <c r="E736" s="14"/>
      <c r="F736" s="14">
        <v>163</v>
      </c>
      <c r="G736" s="5">
        <v>1893.4442944785278</v>
      </c>
      <c r="H736" s="5">
        <v>667.05865030674829</v>
      </c>
      <c r="I736" s="5">
        <v>1512.1576073619633</v>
      </c>
      <c r="J736" s="5">
        <v>939.08638036809793</v>
      </c>
      <c r="K736" s="5">
        <v>2952.7422699386502</v>
      </c>
      <c r="L736" s="5">
        <v>255.78030674846627</v>
      </c>
      <c r="M736" s="5">
        <v>886.86012269938658</v>
      </c>
      <c r="N736" s="5">
        <v>1462.4386503067485</v>
      </c>
      <c r="O736" s="5">
        <v>10569.568282208587</v>
      </c>
    </row>
    <row r="737" spans="1:15" x14ac:dyDescent="0.2">
      <c r="A737" s="9" t="str">
        <f>A736</f>
        <v>2535</v>
      </c>
      <c r="B737" s="9" t="str">
        <f>B736</f>
        <v>OTEROMANZANOLA 3J</v>
      </c>
      <c r="C737" s="5" t="str">
        <f>C736</f>
        <v xml:space="preserve">$ </v>
      </c>
      <c r="D737" s="5" t="s">
        <v>686</v>
      </c>
      <c r="E737" s="14"/>
      <c r="F737" s="14">
        <v>164</v>
      </c>
      <c r="G737" s="5">
        <v>1881.8989024390246</v>
      </c>
      <c r="H737" s="5">
        <v>662.9912195121949</v>
      </c>
      <c r="I737" s="5">
        <v>1502.9371341463416</v>
      </c>
      <c r="J737" s="5">
        <v>933.36024390243881</v>
      </c>
      <c r="K737" s="5">
        <v>2934.737743902439</v>
      </c>
      <c r="L737" s="5">
        <v>254.22067073170734</v>
      </c>
      <c r="M737" s="5">
        <v>881.45243902439029</v>
      </c>
      <c r="N737" s="5">
        <v>1453.5213414634147</v>
      </c>
      <c r="O737" s="5"/>
    </row>
    <row r="738" spans="1:15" x14ac:dyDescent="0.2">
      <c r="A738" s="9" t="s">
        <v>147</v>
      </c>
      <c r="B738" s="9" t="s">
        <v>584</v>
      </c>
      <c r="C738" s="5" t="s">
        <v>200</v>
      </c>
      <c r="D738" s="8" t="s">
        <v>199</v>
      </c>
      <c r="E738" s="14"/>
      <c r="F738" s="14"/>
      <c r="G738" s="14">
        <v>6.9820013506783845</v>
      </c>
      <c r="H738" s="14">
        <v>2.4597525319360445</v>
      </c>
      <c r="I738" s="14">
        <v>5.5760216911728904</v>
      </c>
      <c r="J738" s="14">
        <v>3.4628440853811924</v>
      </c>
      <c r="K738" s="14">
        <v>10.88812096402058</v>
      </c>
      <c r="L738" s="14">
        <v>0.94317981912774729</v>
      </c>
      <c r="M738" s="14">
        <v>3.2702618147291544</v>
      </c>
      <c r="N738" s="14">
        <v>5.3926849928997393</v>
      </c>
      <c r="O738" s="14">
        <v>38.974867249945724</v>
      </c>
    </row>
    <row r="739" spans="1:15" x14ac:dyDescent="0.2">
      <c r="A739" s="9" t="s">
        <v>147</v>
      </c>
      <c r="B739" s="9" t="s">
        <v>584</v>
      </c>
      <c r="C739" s="5"/>
      <c r="D739" s="5"/>
      <c r="E739" s="14"/>
      <c r="F739" s="14"/>
      <c r="G739" s="5"/>
      <c r="H739" s="5"/>
      <c r="I739" s="5"/>
      <c r="J739" s="5"/>
      <c r="K739" s="5"/>
      <c r="L739" s="5"/>
      <c r="M739" s="5"/>
      <c r="N739" s="5"/>
      <c r="O739" s="5"/>
    </row>
    <row r="740" spans="1:15" s="13" customFormat="1" x14ac:dyDescent="0.2">
      <c r="A740" s="9" t="s">
        <v>139</v>
      </c>
      <c r="B740" s="9" t="s">
        <v>585</v>
      </c>
      <c r="C740" s="17"/>
      <c r="D740" s="18" t="s">
        <v>294</v>
      </c>
      <c r="E740" s="18" t="s">
        <v>296</v>
      </c>
      <c r="F740" s="7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s="13" customFormat="1" x14ac:dyDescent="0.2">
      <c r="A741" s="9" t="s">
        <v>139</v>
      </c>
      <c r="B741" s="9" t="s">
        <v>585</v>
      </c>
      <c r="C741" s="11" t="s">
        <v>201</v>
      </c>
      <c r="D741" s="12" t="s">
        <v>202</v>
      </c>
      <c r="E741" s="11"/>
      <c r="F741" s="12"/>
      <c r="G741" s="13">
        <v>193959.04000000001</v>
      </c>
      <c r="H741" s="13">
        <v>80237.62000000001</v>
      </c>
      <c r="I741" s="13">
        <v>164561.33000000002</v>
      </c>
      <c r="J741" s="13">
        <v>240605.80999999997</v>
      </c>
      <c r="K741" s="13">
        <v>621645.5</v>
      </c>
      <c r="L741" s="13">
        <v>235730.37</v>
      </c>
      <c r="M741" s="13">
        <v>229855.00999999998</v>
      </c>
      <c r="N741" s="13">
        <v>192163.41</v>
      </c>
      <c r="O741" s="13">
        <v>1958758.0899999999</v>
      </c>
    </row>
    <row r="742" spans="1:15" x14ac:dyDescent="0.2">
      <c r="A742" s="9" t="s">
        <v>139</v>
      </c>
      <c r="B742" s="9" t="s">
        <v>585</v>
      </c>
      <c r="C742" s="5" t="s">
        <v>201</v>
      </c>
      <c r="D742" s="5" t="s">
        <v>685</v>
      </c>
      <c r="E742" s="14"/>
      <c r="F742" s="14">
        <v>375</v>
      </c>
      <c r="G742" s="5">
        <v>517.22410666666667</v>
      </c>
      <c r="H742" s="5">
        <v>213.96698666666668</v>
      </c>
      <c r="I742" s="5">
        <v>438.8302133333334</v>
      </c>
      <c r="J742" s="5">
        <v>641.61549333333323</v>
      </c>
      <c r="K742" s="5">
        <v>1657.7213333333334</v>
      </c>
      <c r="L742" s="5">
        <v>628.61432000000002</v>
      </c>
      <c r="M742" s="5">
        <v>612.94669333333331</v>
      </c>
      <c r="N742" s="5">
        <v>512.43575999999996</v>
      </c>
      <c r="O742" s="5">
        <v>5223.3549066666665</v>
      </c>
    </row>
    <row r="743" spans="1:15" x14ac:dyDescent="0.2">
      <c r="A743" s="9" t="str">
        <f>A742</f>
        <v>2540</v>
      </c>
      <c r="B743" s="9" t="str">
        <f>B742</f>
        <v>OTEROFOWLER R-4J</v>
      </c>
      <c r="C743" s="5" t="str">
        <f>C742</f>
        <v xml:space="preserve">$ </v>
      </c>
      <c r="D743" s="5" t="s">
        <v>686</v>
      </c>
      <c r="E743" s="14"/>
      <c r="F743" s="14">
        <v>347</v>
      </c>
      <c r="G743" s="5">
        <v>558.95976945244956</v>
      </c>
      <c r="H743" s="5">
        <v>231.23233429394816</v>
      </c>
      <c r="I743" s="5">
        <v>474.24014409221905</v>
      </c>
      <c r="J743" s="5">
        <v>693.38850144092214</v>
      </c>
      <c r="K743" s="5">
        <v>1791.485590778098</v>
      </c>
      <c r="L743" s="5">
        <v>679.33824207492796</v>
      </c>
      <c r="M743" s="5">
        <v>662.40636887608059</v>
      </c>
      <c r="N743" s="5">
        <v>553.78504322766571</v>
      </c>
      <c r="O743" s="5"/>
    </row>
    <row r="744" spans="1:15" x14ac:dyDescent="0.2">
      <c r="A744" s="9" t="s">
        <v>139</v>
      </c>
      <c r="B744" s="9" t="s">
        <v>585</v>
      </c>
      <c r="C744" s="5" t="s">
        <v>200</v>
      </c>
      <c r="D744" s="8" t="s">
        <v>199</v>
      </c>
      <c r="E744" s="14"/>
      <c r="F744" s="14"/>
      <c r="G744" s="14">
        <v>2.9839160773664779</v>
      </c>
      <c r="H744" s="14">
        <v>1.2343963154675446</v>
      </c>
      <c r="I744" s="14">
        <v>2.5316540971733543</v>
      </c>
      <c r="J744" s="14">
        <v>3.7015420614929013</v>
      </c>
      <c r="K744" s="14">
        <v>9.5635552840049254</v>
      </c>
      <c r="L744" s="14">
        <v>3.6265370305325728</v>
      </c>
      <c r="M744" s="14">
        <v>3.5361489714644523</v>
      </c>
      <c r="N744" s="14">
        <v>2.9562916406503468</v>
      </c>
      <c r="O744" s="14">
        <v>30.134041478152575</v>
      </c>
    </row>
    <row r="745" spans="1:15" x14ac:dyDescent="0.2">
      <c r="A745" s="9" t="s">
        <v>139</v>
      </c>
      <c r="B745" s="9" t="s">
        <v>585</v>
      </c>
      <c r="C745" s="5"/>
      <c r="D745" s="5"/>
      <c r="E745" s="14"/>
      <c r="F745" s="14"/>
      <c r="G745" s="5"/>
      <c r="H745" s="5"/>
      <c r="I745" s="5"/>
      <c r="J745" s="5"/>
      <c r="K745" s="5"/>
      <c r="L745" s="5"/>
      <c r="M745" s="5"/>
      <c r="N745" s="5"/>
      <c r="O745" s="5"/>
    </row>
    <row r="746" spans="1:15" x14ac:dyDescent="0.2">
      <c r="A746" s="9" t="s">
        <v>28</v>
      </c>
      <c r="B746" s="9" t="s">
        <v>586</v>
      </c>
      <c r="C746" s="10"/>
      <c r="D746" s="6" t="s">
        <v>294</v>
      </c>
      <c r="E746" s="7" t="s">
        <v>295</v>
      </c>
      <c r="F746" s="7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s="13" customFormat="1" x14ac:dyDescent="0.2">
      <c r="A747" s="9" t="s">
        <v>28</v>
      </c>
      <c r="B747" s="9" t="s">
        <v>586</v>
      </c>
      <c r="C747" s="11" t="s">
        <v>201</v>
      </c>
      <c r="D747" s="12" t="s">
        <v>202</v>
      </c>
      <c r="E747" s="11"/>
      <c r="F747" s="12"/>
      <c r="G747" s="13">
        <v>49921.95</v>
      </c>
      <c r="H747" s="13">
        <v>19029.099999999999</v>
      </c>
      <c r="I747" s="13">
        <v>458300.17</v>
      </c>
      <c r="J747" s="13">
        <v>2094.9699999999998</v>
      </c>
      <c r="K747" s="13">
        <v>729949.02999999991</v>
      </c>
      <c r="L747" s="13">
        <v>133291.89000000001</v>
      </c>
      <c r="M747" s="13">
        <v>136112.66</v>
      </c>
      <c r="N747" s="13">
        <v>102535.34999999999</v>
      </c>
      <c r="O747" s="13">
        <v>1631235.1199999999</v>
      </c>
    </row>
    <row r="748" spans="1:15" x14ac:dyDescent="0.2">
      <c r="A748" s="9" t="s">
        <v>28</v>
      </c>
      <c r="B748" s="9" t="s">
        <v>586</v>
      </c>
      <c r="C748" s="5" t="s">
        <v>201</v>
      </c>
      <c r="D748" s="5" t="s">
        <v>685</v>
      </c>
      <c r="E748" s="14"/>
      <c r="F748" s="14">
        <v>227.5</v>
      </c>
      <c r="G748" s="5">
        <v>219.43714285714285</v>
      </c>
      <c r="H748" s="5">
        <v>83.644395604395598</v>
      </c>
      <c r="I748" s="5">
        <v>2014.5062417582417</v>
      </c>
      <c r="J748" s="5">
        <v>9.2086593406593398</v>
      </c>
      <c r="K748" s="5">
        <v>3208.5671648351645</v>
      </c>
      <c r="L748" s="5">
        <v>585.89841758241766</v>
      </c>
      <c r="M748" s="5">
        <v>598.29740659340666</v>
      </c>
      <c r="N748" s="5">
        <v>450.70483516483512</v>
      </c>
      <c r="O748" s="5">
        <v>7170.2642637362633</v>
      </c>
    </row>
    <row r="749" spans="1:15" x14ac:dyDescent="0.2">
      <c r="A749" s="9" t="str">
        <f>A748</f>
        <v>2560</v>
      </c>
      <c r="B749" s="9" t="str">
        <f>B748</f>
        <v>OTEROCHERAW 31</v>
      </c>
      <c r="C749" s="5" t="str">
        <f>C748</f>
        <v xml:space="preserve">$ </v>
      </c>
      <c r="D749" s="5" t="s">
        <v>686</v>
      </c>
      <c r="E749" s="14"/>
      <c r="F749" s="14">
        <v>228</v>
      </c>
      <c r="G749" s="5">
        <v>218.95592105263157</v>
      </c>
      <c r="H749" s="5">
        <v>83.460964912280701</v>
      </c>
      <c r="I749" s="5">
        <v>2010.0884649122806</v>
      </c>
      <c r="J749" s="5">
        <v>9.1884649122807005</v>
      </c>
      <c r="K749" s="5">
        <v>3201.5308333333328</v>
      </c>
      <c r="L749" s="5">
        <v>584.61355263157895</v>
      </c>
      <c r="M749" s="5">
        <v>596.98535087719301</v>
      </c>
      <c r="N749" s="5">
        <v>449.71644736842103</v>
      </c>
      <c r="O749" s="5"/>
    </row>
    <row r="750" spans="1:15" x14ac:dyDescent="0.2">
      <c r="A750" s="9" t="s">
        <v>28</v>
      </c>
      <c r="B750" s="9" t="s">
        <v>586</v>
      </c>
      <c r="C750" s="5" t="s">
        <v>200</v>
      </c>
      <c r="D750" s="8" t="s">
        <v>199</v>
      </c>
      <c r="E750" s="14"/>
      <c r="F750" s="14"/>
      <c r="G750" s="14">
        <v>1.2483615144938414</v>
      </c>
      <c r="H750" s="14">
        <v>0.47584671863688727</v>
      </c>
      <c r="I750" s="14">
        <v>11.46037553248591</v>
      </c>
      <c r="J750" s="14">
        <v>5.2387375132965812E-2</v>
      </c>
      <c r="K750" s="14">
        <v>18.253298931514301</v>
      </c>
      <c r="L750" s="14">
        <v>3.3331323329747042</v>
      </c>
      <c r="M750" s="14">
        <v>3.4036692552952221</v>
      </c>
      <c r="N750" s="14">
        <v>2.5640261411093936</v>
      </c>
      <c r="O750" s="14">
        <v>40.791097801643225</v>
      </c>
    </row>
    <row r="751" spans="1:15" x14ac:dyDescent="0.2">
      <c r="A751" s="9" t="s">
        <v>28</v>
      </c>
      <c r="B751" s="9" t="s">
        <v>586</v>
      </c>
      <c r="C751" s="5"/>
      <c r="D751" s="5"/>
      <c r="E751" s="14"/>
      <c r="F751" s="14"/>
      <c r="G751" s="5"/>
      <c r="H751" s="5"/>
      <c r="I751" s="5"/>
      <c r="J751" s="5"/>
      <c r="K751" s="5"/>
      <c r="L751" s="5"/>
      <c r="M751" s="5"/>
      <c r="N751" s="5"/>
      <c r="O751" s="5"/>
    </row>
    <row r="752" spans="1:15" x14ac:dyDescent="0.2">
      <c r="A752" s="9" t="s">
        <v>135</v>
      </c>
      <c r="B752" s="9" t="s">
        <v>587</v>
      </c>
      <c r="C752" s="10"/>
      <c r="D752" s="6" t="s">
        <v>294</v>
      </c>
      <c r="E752" s="7" t="s">
        <v>293</v>
      </c>
      <c r="F752" s="7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s="13" customFormat="1" x14ac:dyDescent="0.2">
      <c r="A753" s="9" t="s">
        <v>135</v>
      </c>
      <c r="B753" s="9" t="s">
        <v>587</v>
      </c>
      <c r="C753" s="11" t="s">
        <v>201</v>
      </c>
      <c r="D753" s="12" t="s">
        <v>202</v>
      </c>
      <c r="E753" s="11"/>
      <c r="F753" s="12"/>
      <c r="G753" s="13">
        <v>369302.63</v>
      </c>
      <c r="H753" s="13">
        <v>272356.32999999996</v>
      </c>
      <c r="I753" s="13">
        <v>376147.66</v>
      </c>
      <c r="J753" s="13">
        <v>253486.74999999997</v>
      </c>
      <c r="K753" s="13">
        <v>699652.04</v>
      </c>
      <c r="L753" s="13">
        <v>184799.26</v>
      </c>
      <c r="M753" s="13">
        <v>232066.02</v>
      </c>
      <c r="N753" s="13">
        <v>116396.58</v>
      </c>
      <c r="O753" s="13">
        <v>2504207.27</v>
      </c>
    </row>
    <row r="754" spans="1:15" x14ac:dyDescent="0.2">
      <c r="A754" s="9" t="s">
        <v>135</v>
      </c>
      <c r="B754" s="9" t="s">
        <v>587</v>
      </c>
      <c r="C754" s="5" t="s">
        <v>201</v>
      </c>
      <c r="D754" s="5" t="s">
        <v>685</v>
      </c>
      <c r="E754" s="14"/>
      <c r="F754" s="14">
        <v>320.3</v>
      </c>
      <c r="G754" s="5">
        <v>1152.9897908211051</v>
      </c>
      <c r="H754" s="5">
        <v>850.3163596628159</v>
      </c>
      <c r="I754" s="5">
        <v>1174.3604745551045</v>
      </c>
      <c r="J754" s="5">
        <v>791.404152357165</v>
      </c>
      <c r="K754" s="5">
        <v>2184.3647830159225</v>
      </c>
      <c r="L754" s="5">
        <v>576.95679050889794</v>
      </c>
      <c r="M754" s="5">
        <v>724.52706837339986</v>
      </c>
      <c r="N754" s="5">
        <v>363.39862628785511</v>
      </c>
      <c r="O754" s="5">
        <v>7818.3180455822667</v>
      </c>
    </row>
    <row r="755" spans="1:15" x14ac:dyDescent="0.2">
      <c r="A755" s="9" t="str">
        <f>A754</f>
        <v>2570</v>
      </c>
      <c r="B755" s="9" t="str">
        <f>B754</f>
        <v>OTEROSWINK 33</v>
      </c>
      <c r="C755" s="5" t="str">
        <f>C754</f>
        <v xml:space="preserve">$ </v>
      </c>
      <c r="D755" s="5" t="s">
        <v>686</v>
      </c>
      <c r="E755" s="14"/>
      <c r="F755" s="14">
        <v>314</v>
      </c>
      <c r="G755" s="5">
        <v>1176.123025477707</v>
      </c>
      <c r="H755" s="5">
        <v>867.37684713375779</v>
      </c>
      <c r="I755" s="5">
        <v>1197.922484076433</v>
      </c>
      <c r="J755" s="5">
        <v>807.28264331210187</v>
      </c>
      <c r="K755" s="5">
        <v>2228.191210191083</v>
      </c>
      <c r="L755" s="5">
        <v>588.53267515923574</v>
      </c>
      <c r="M755" s="5">
        <v>739.06375796178338</v>
      </c>
      <c r="N755" s="5">
        <v>370.68974522292996</v>
      </c>
      <c r="O755" s="5"/>
    </row>
    <row r="756" spans="1:15" x14ac:dyDescent="0.2">
      <c r="A756" s="9" t="s">
        <v>135</v>
      </c>
      <c r="B756" s="9" t="s">
        <v>587</v>
      </c>
      <c r="C756" s="5" t="s">
        <v>200</v>
      </c>
      <c r="D756" s="8" t="s">
        <v>199</v>
      </c>
      <c r="E756" s="14"/>
      <c r="F756" s="14"/>
      <c r="G756" s="14">
        <v>6.1998851641037982</v>
      </c>
      <c r="H756" s="14">
        <v>4.572342118757069</v>
      </c>
      <c r="I756" s="14">
        <v>6.3148001322014942</v>
      </c>
      <c r="J756" s="14">
        <v>4.2555579434186219</v>
      </c>
      <c r="K756" s="14">
        <v>11.745820231041835</v>
      </c>
      <c r="L756" s="14">
        <v>3.1024262957763411</v>
      </c>
      <c r="M756" s="14">
        <v>3.8959448365981451</v>
      </c>
      <c r="N756" s="14">
        <v>1.9540760635645102</v>
      </c>
      <c r="O756" s="14">
        <v>42.040852785461816</v>
      </c>
    </row>
    <row r="757" spans="1:15" x14ac:dyDescent="0.2">
      <c r="A757" s="9" t="s">
        <v>135</v>
      </c>
      <c r="B757" s="9" t="s">
        <v>587</v>
      </c>
      <c r="C757" s="5"/>
      <c r="D757" s="5"/>
      <c r="E757" s="14"/>
      <c r="F757" s="14"/>
      <c r="G757" s="5"/>
      <c r="H757" s="5"/>
      <c r="I757" s="5"/>
      <c r="J757" s="5"/>
      <c r="K757" s="5"/>
      <c r="L757" s="5"/>
      <c r="M757" s="5"/>
      <c r="N757" s="5"/>
      <c r="O757" s="5"/>
    </row>
    <row r="758" spans="1:15" x14ac:dyDescent="0.2">
      <c r="A758" s="9" t="s">
        <v>148</v>
      </c>
      <c r="B758" s="9" t="s">
        <v>588</v>
      </c>
      <c r="C758" s="10"/>
      <c r="D758" s="6" t="s">
        <v>291</v>
      </c>
      <c r="E758" s="7" t="s">
        <v>292</v>
      </c>
      <c r="F758" s="7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s="13" customFormat="1" x14ac:dyDescent="0.2">
      <c r="A759" s="9" t="s">
        <v>148</v>
      </c>
      <c r="B759" s="9" t="s">
        <v>588</v>
      </c>
      <c r="C759" s="11" t="s">
        <v>201</v>
      </c>
      <c r="D759" s="12" t="s">
        <v>202</v>
      </c>
      <c r="E759" s="11"/>
      <c r="F759" s="12"/>
      <c r="G759" s="13">
        <v>120134.41</v>
      </c>
      <c r="H759" s="13">
        <v>205011.62000000002</v>
      </c>
      <c r="I759" s="13">
        <v>170228.54000000004</v>
      </c>
      <c r="J759" s="13">
        <v>274881.56000000006</v>
      </c>
      <c r="K759" s="13">
        <v>413159.93999999994</v>
      </c>
      <c r="L759" s="13">
        <v>56971.549999999996</v>
      </c>
      <c r="M759" s="13">
        <v>134024.44</v>
      </c>
      <c r="N759" s="13">
        <v>99865.279999999999</v>
      </c>
      <c r="O759" s="13">
        <v>1474277.34</v>
      </c>
    </row>
    <row r="760" spans="1:15" x14ac:dyDescent="0.2">
      <c r="A760" s="9" t="s">
        <v>148</v>
      </c>
      <c r="B760" s="9" t="s">
        <v>588</v>
      </c>
      <c r="C760" s="5" t="s">
        <v>201</v>
      </c>
      <c r="D760" s="5" t="s">
        <v>685</v>
      </c>
      <c r="E760" s="14"/>
      <c r="F760" s="14">
        <v>171.8</v>
      </c>
      <c r="G760" s="5">
        <v>699.26897555296853</v>
      </c>
      <c r="H760" s="5">
        <v>1193.3155995343423</v>
      </c>
      <c r="I760" s="5">
        <v>990.8529685681026</v>
      </c>
      <c r="J760" s="5">
        <v>1600.0090803259607</v>
      </c>
      <c r="K760" s="5">
        <v>2404.8890570430731</v>
      </c>
      <c r="L760" s="5">
        <v>331.6155413271245</v>
      </c>
      <c r="M760" s="5">
        <v>780.11897555296855</v>
      </c>
      <c r="N760" s="5">
        <v>581.28800931315482</v>
      </c>
      <c r="O760" s="5">
        <v>8581.3582072176941</v>
      </c>
    </row>
    <row r="761" spans="1:15" x14ac:dyDescent="0.2">
      <c r="A761" s="9" t="str">
        <f>A760</f>
        <v>2580</v>
      </c>
      <c r="B761" s="9" t="str">
        <f>B760</f>
        <v>OURAYOURAY R-1</v>
      </c>
      <c r="C761" s="5" t="str">
        <f>C760</f>
        <v xml:space="preserve">$ </v>
      </c>
      <c r="D761" s="5" t="s">
        <v>686</v>
      </c>
      <c r="E761" s="14"/>
      <c r="F761" s="14">
        <v>177</v>
      </c>
      <c r="G761" s="5">
        <v>678.72548022598869</v>
      </c>
      <c r="H761" s="5">
        <v>1158.2577401129945</v>
      </c>
      <c r="I761" s="5">
        <v>961.74316384180815</v>
      </c>
      <c r="J761" s="5">
        <v>1553.0031638418081</v>
      </c>
      <c r="K761" s="5">
        <v>2334.2369491525419</v>
      </c>
      <c r="L761" s="5">
        <v>321.87316384180787</v>
      </c>
      <c r="M761" s="5">
        <v>757.20022598870059</v>
      </c>
      <c r="N761" s="5">
        <v>564.21062146892655</v>
      </c>
      <c r="O761" s="5"/>
    </row>
    <row r="762" spans="1:15" x14ac:dyDescent="0.2">
      <c r="A762" s="9" t="s">
        <v>148</v>
      </c>
      <c r="B762" s="9" t="s">
        <v>588</v>
      </c>
      <c r="C762" s="5" t="s">
        <v>200</v>
      </c>
      <c r="D762" s="8" t="s">
        <v>199</v>
      </c>
      <c r="E762" s="14"/>
      <c r="F762" s="14"/>
      <c r="G762" s="14">
        <v>2.9294394130052974</v>
      </c>
      <c r="H762" s="14">
        <v>4.9991432076127484</v>
      </c>
      <c r="I762" s="14">
        <v>4.1509688547548436</v>
      </c>
      <c r="J762" s="14">
        <v>6.7028994920970639</v>
      </c>
      <c r="K762" s="14">
        <v>10.074773847983302</v>
      </c>
      <c r="L762" s="14">
        <v>1.3892331430270637</v>
      </c>
      <c r="M762" s="14">
        <v>3.2681433807513072</v>
      </c>
      <c r="N762" s="14">
        <v>2.4351831188317288</v>
      </c>
      <c r="O762" s="14">
        <v>35.949784458063355</v>
      </c>
    </row>
    <row r="763" spans="1:15" x14ac:dyDescent="0.2">
      <c r="A763" s="9" t="s">
        <v>148</v>
      </c>
      <c r="B763" s="9" t="s">
        <v>588</v>
      </c>
      <c r="C763" s="5"/>
      <c r="D763" s="5"/>
      <c r="E763" s="14"/>
      <c r="F763" s="14"/>
      <c r="G763" s="5"/>
      <c r="H763" s="5"/>
      <c r="I763" s="5"/>
      <c r="J763" s="5"/>
      <c r="K763" s="5"/>
      <c r="L763" s="5"/>
      <c r="M763" s="5"/>
      <c r="N763" s="5"/>
      <c r="O763" s="5"/>
    </row>
    <row r="764" spans="1:15" x14ac:dyDescent="0.2">
      <c r="A764" s="9" t="s">
        <v>107</v>
      </c>
      <c r="B764" s="9" t="s">
        <v>589</v>
      </c>
      <c r="C764" s="10"/>
      <c r="D764" s="6" t="s">
        <v>291</v>
      </c>
      <c r="E764" s="7" t="s">
        <v>290</v>
      </c>
      <c r="F764" s="7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s="13" customFormat="1" x14ac:dyDescent="0.2">
      <c r="A765" s="9" t="s">
        <v>107</v>
      </c>
      <c r="B765" s="9" t="s">
        <v>589</v>
      </c>
      <c r="C765" s="11" t="s">
        <v>201</v>
      </c>
      <c r="D765" s="12" t="s">
        <v>202</v>
      </c>
      <c r="E765" s="11"/>
      <c r="F765" s="12"/>
      <c r="G765" s="13">
        <v>210874.84000000003</v>
      </c>
      <c r="H765" s="13">
        <v>107899.67</v>
      </c>
      <c r="I765" s="13">
        <v>339560.5</v>
      </c>
      <c r="J765" s="13">
        <v>378185.58</v>
      </c>
      <c r="K765" s="13">
        <v>600491.87</v>
      </c>
      <c r="L765" s="13">
        <v>270287.64999999997</v>
      </c>
      <c r="M765" s="13">
        <v>170835.16999999998</v>
      </c>
      <c r="N765" s="13">
        <v>530899.62</v>
      </c>
      <c r="O765" s="13">
        <v>2609034.9</v>
      </c>
    </row>
    <row r="766" spans="1:15" x14ac:dyDescent="0.2">
      <c r="A766" s="9" t="s">
        <v>107</v>
      </c>
      <c r="B766" s="9" t="s">
        <v>589</v>
      </c>
      <c r="C766" s="5" t="s">
        <v>201</v>
      </c>
      <c r="D766" s="5" t="s">
        <v>685</v>
      </c>
      <c r="E766" s="14"/>
      <c r="F766" s="14">
        <v>323.10000000000002</v>
      </c>
      <c r="G766" s="5">
        <v>652.66121943670692</v>
      </c>
      <c r="H766" s="5">
        <v>333.95131538223455</v>
      </c>
      <c r="I766" s="5">
        <v>1050.9455277004022</v>
      </c>
      <c r="J766" s="5">
        <v>1170.4908077994428</v>
      </c>
      <c r="K766" s="5">
        <v>1858.5325595790775</v>
      </c>
      <c r="L766" s="5">
        <v>836.54487774682741</v>
      </c>
      <c r="M766" s="5">
        <v>528.73775920767559</v>
      </c>
      <c r="N766" s="5">
        <v>1643.1433611884863</v>
      </c>
      <c r="O766" s="5">
        <v>8075.0074280408535</v>
      </c>
    </row>
    <row r="767" spans="1:15" x14ac:dyDescent="0.2">
      <c r="A767" s="9" t="str">
        <f>A766</f>
        <v>2590</v>
      </c>
      <c r="B767" s="9" t="str">
        <f>B766</f>
        <v>OURAYRIDGWAY R-2</v>
      </c>
      <c r="C767" s="5" t="str">
        <f>C766</f>
        <v xml:space="preserve">$ </v>
      </c>
      <c r="D767" s="5" t="s">
        <v>686</v>
      </c>
      <c r="E767" s="14"/>
      <c r="F767" s="14">
        <v>336</v>
      </c>
      <c r="G767" s="5">
        <v>627.60369047619054</v>
      </c>
      <c r="H767" s="5">
        <v>321.12997023809521</v>
      </c>
      <c r="I767" s="5">
        <v>1010.5967261904761</v>
      </c>
      <c r="J767" s="5">
        <v>1125.5523214285715</v>
      </c>
      <c r="K767" s="5">
        <v>1787.1781845238095</v>
      </c>
      <c r="L767" s="5">
        <v>804.42752976190468</v>
      </c>
      <c r="M767" s="5">
        <v>508.43800595238088</v>
      </c>
      <c r="N767" s="5">
        <v>1580.0583928571427</v>
      </c>
      <c r="O767" s="5"/>
    </row>
    <row r="768" spans="1:15" x14ac:dyDescent="0.2">
      <c r="A768" s="9" t="s">
        <v>107</v>
      </c>
      <c r="B768" s="9" t="s">
        <v>589</v>
      </c>
      <c r="C768" s="5" t="s">
        <v>200</v>
      </c>
      <c r="D768" s="8" t="s">
        <v>199</v>
      </c>
      <c r="E768" s="14"/>
      <c r="F768" s="14"/>
      <c r="G768" s="14">
        <v>1.0770760287305372</v>
      </c>
      <c r="H768" s="14">
        <v>0.55111433903132057</v>
      </c>
      <c r="I768" s="14">
        <v>1.7343580431584706</v>
      </c>
      <c r="J768" s="14">
        <v>1.9316416440650528</v>
      </c>
      <c r="K768" s="14">
        <v>3.0671055808486876</v>
      </c>
      <c r="L768" s="14">
        <v>1.380536192354239</v>
      </c>
      <c r="M768" s="14">
        <v>0.87256718948124024</v>
      </c>
      <c r="N768" s="14">
        <v>2.711652344889278</v>
      </c>
      <c r="O768" s="14">
        <v>13.326051362558825</v>
      </c>
    </row>
    <row r="769" spans="1:15" x14ac:dyDescent="0.2">
      <c r="A769" s="9" t="s">
        <v>107</v>
      </c>
      <c r="B769" s="9" t="s">
        <v>589</v>
      </c>
      <c r="C769" s="5"/>
      <c r="D769" s="5"/>
      <c r="E769" s="14"/>
      <c r="F769" s="14"/>
      <c r="G769" s="5"/>
      <c r="H769" s="5"/>
      <c r="I769" s="5"/>
      <c r="J769" s="5"/>
      <c r="K769" s="5"/>
      <c r="L769" s="5"/>
      <c r="M769" s="5"/>
      <c r="N769" s="5"/>
      <c r="O769" s="5"/>
    </row>
    <row r="770" spans="1:15" x14ac:dyDescent="0.2">
      <c r="A770" s="9" t="s">
        <v>1</v>
      </c>
      <c r="B770" s="9" t="s">
        <v>590</v>
      </c>
      <c r="C770" s="10"/>
      <c r="D770" s="6" t="s">
        <v>288</v>
      </c>
      <c r="E770" s="7" t="s">
        <v>289</v>
      </c>
      <c r="F770" s="7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s="13" customFormat="1" x14ac:dyDescent="0.2">
      <c r="A771" s="9" t="s">
        <v>1</v>
      </c>
      <c r="B771" s="9" t="s">
        <v>590</v>
      </c>
      <c r="C771" s="11" t="s">
        <v>201</v>
      </c>
      <c r="D771" s="12" t="s">
        <v>202</v>
      </c>
      <c r="E771" s="11"/>
      <c r="F771" s="12"/>
      <c r="G771" s="13">
        <v>383126.43000000005</v>
      </c>
      <c r="H771" s="13">
        <v>657991.01000000013</v>
      </c>
      <c r="I771" s="13">
        <v>323196.33999999997</v>
      </c>
      <c r="J771" s="13">
        <v>916210.51000000013</v>
      </c>
      <c r="K771" s="13">
        <v>1670850</v>
      </c>
      <c r="L771" s="13">
        <v>972184.65999999992</v>
      </c>
      <c r="M771" s="13">
        <v>309551.01</v>
      </c>
      <c r="N771" s="13">
        <v>756384.82999999984</v>
      </c>
      <c r="O771" s="13">
        <v>5989494.79</v>
      </c>
    </row>
    <row r="772" spans="1:15" x14ac:dyDescent="0.2">
      <c r="A772" s="9" t="s">
        <v>1</v>
      </c>
      <c r="B772" s="9" t="s">
        <v>590</v>
      </c>
      <c r="C772" s="5" t="s">
        <v>201</v>
      </c>
      <c r="D772" s="5" t="s">
        <v>685</v>
      </c>
      <c r="E772" s="14"/>
      <c r="F772" s="14">
        <v>788.5</v>
      </c>
      <c r="G772" s="5">
        <v>485.89274571972106</v>
      </c>
      <c r="H772" s="5">
        <v>834.48447685478777</v>
      </c>
      <c r="I772" s="5">
        <v>409.88755865567526</v>
      </c>
      <c r="J772" s="5">
        <v>1161.9664045656311</v>
      </c>
      <c r="K772" s="5">
        <v>2119.0234622701332</v>
      </c>
      <c r="L772" s="5">
        <v>1232.9545466074824</v>
      </c>
      <c r="M772" s="5">
        <v>392.58213062777429</v>
      </c>
      <c r="N772" s="5">
        <v>959.27055168040567</v>
      </c>
      <c r="O772" s="5">
        <v>7596.061876981611</v>
      </c>
    </row>
    <row r="773" spans="1:15" x14ac:dyDescent="0.2">
      <c r="A773" s="9" t="str">
        <f>A772</f>
        <v>2600</v>
      </c>
      <c r="B773" s="9" t="str">
        <f>B772</f>
        <v>PARKPLATTE CANYO</v>
      </c>
      <c r="C773" s="5" t="str">
        <f>C772</f>
        <v xml:space="preserve">$ </v>
      </c>
      <c r="D773" s="5" t="s">
        <v>686</v>
      </c>
      <c r="E773" s="14"/>
      <c r="F773" s="14">
        <v>797</v>
      </c>
      <c r="G773" s="5">
        <v>480.71070263488087</v>
      </c>
      <c r="H773" s="5">
        <v>825.58470514429121</v>
      </c>
      <c r="I773" s="5">
        <v>405.51611041405266</v>
      </c>
      <c r="J773" s="5">
        <v>1149.5740401505648</v>
      </c>
      <c r="K773" s="5">
        <v>2096.4240903387704</v>
      </c>
      <c r="L773" s="5">
        <v>1219.8050941028857</v>
      </c>
      <c r="M773" s="5">
        <v>388.39524466750316</v>
      </c>
      <c r="N773" s="5">
        <v>949.03993726474255</v>
      </c>
      <c r="O773" s="5"/>
    </row>
    <row r="774" spans="1:15" x14ac:dyDescent="0.2">
      <c r="A774" s="9" t="s">
        <v>1</v>
      </c>
      <c r="B774" s="9" t="s">
        <v>590</v>
      </c>
      <c r="C774" s="5" t="s">
        <v>200</v>
      </c>
      <c r="D774" s="8" t="s">
        <v>199</v>
      </c>
      <c r="E774" s="14"/>
      <c r="F774" s="14"/>
      <c r="G774" s="14">
        <v>2.6993903787161488</v>
      </c>
      <c r="H774" s="14">
        <v>4.6360012324801536</v>
      </c>
      <c r="I774" s="14">
        <v>2.2771414925153377</v>
      </c>
      <c r="J774" s="14">
        <v>6.4553359985439158</v>
      </c>
      <c r="K774" s="14">
        <v>11.772292541336489</v>
      </c>
      <c r="L774" s="14">
        <v>6.8497125545200053</v>
      </c>
      <c r="M774" s="14">
        <v>2.1810007159147604</v>
      </c>
      <c r="N774" s="14">
        <v>5.3292536688446397</v>
      </c>
      <c r="O774" s="14">
        <v>42.20012858287145</v>
      </c>
    </row>
    <row r="775" spans="1:15" x14ac:dyDescent="0.2">
      <c r="A775" s="9" t="s">
        <v>1</v>
      </c>
      <c r="B775" s="9" t="s">
        <v>590</v>
      </c>
      <c r="C775" s="5"/>
      <c r="D775" s="5"/>
      <c r="E775" s="14"/>
      <c r="F775" s="14"/>
      <c r="G775" s="5"/>
      <c r="H775" s="5"/>
      <c r="I775" s="5"/>
      <c r="J775" s="5"/>
      <c r="K775" s="5"/>
      <c r="L775" s="5"/>
      <c r="M775" s="5"/>
      <c r="N775" s="5"/>
      <c r="O775" s="5"/>
    </row>
    <row r="776" spans="1:15" x14ac:dyDescent="0.2">
      <c r="A776" s="9" t="s">
        <v>119</v>
      </c>
      <c r="B776" s="9" t="s">
        <v>591</v>
      </c>
      <c r="C776" s="10"/>
      <c r="D776" s="6" t="s">
        <v>288</v>
      </c>
      <c r="E776" s="7" t="s">
        <v>287</v>
      </c>
      <c r="F776" s="7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s="13" customFormat="1" x14ac:dyDescent="0.2">
      <c r="A777" s="9" t="s">
        <v>119</v>
      </c>
      <c r="B777" s="9" t="s">
        <v>591</v>
      </c>
      <c r="C777" s="11" t="s">
        <v>201</v>
      </c>
      <c r="D777" s="12" t="s">
        <v>202</v>
      </c>
      <c r="E777" s="11"/>
      <c r="F777" s="12"/>
      <c r="G777" s="13">
        <v>364250.56000000011</v>
      </c>
      <c r="H777" s="13">
        <v>136948.47</v>
      </c>
      <c r="I777" s="13">
        <v>695538.67999999993</v>
      </c>
      <c r="J777" s="13">
        <v>1400758.46</v>
      </c>
      <c r="K777" s="13">
        <v>1419993.5900000003</v>
      </c>
      <c r="L777" s="13">
        <v>273979.2</v>
      </c>
      <c r="M777" s="13">
        <v>438789.20000000007</v>
      </c>
      <c r="N777" s="13">
        <v>652924.9</v>
      </c>
      <c r="O777" s="13">
        <v>5383183.0600000005</v>
      </c>
    </row>
    <row r="778" spans="1:15" x14ac:dyDescent="0.2">
      <c r="A778" s="9" t="s">
        <v>119</v>
      </c>
      <c r="B778" s="9" t="s">
        <v>591</v>
      </c>
      <c r="C778" s="5" t="s">
        <v>201</v>
      </c>
      <c r="D778" s="5" t="s">
        <v>685</v>
      </c>
      <c r="E778" s="14"/>
      <c r="F778" s="14">
        <v>590.9</v>
      </c>
      <c r="G778" s="5">
        <v>616.43350820781882</v>
      </c>
      <c r="H778" s="5">
        <v>231.76251480792013</v>
      </c>
      <c r="I778" s="5">
        <v>1177.0835674394989</v>
      </c>
      <c r="J778" s="5">
        <v>2370.5507869351836</v>
      </c>
      <c r="K778" s="5">
        <v>2403.1030462007116</v>
      </c>
      <c r="L778" s="5">
        <v>463.66424098832294</v>
      </c>
      <c r="M778" s="5">
        <v>742.57776273481147</v>
      </c>
      <c r="N778" s="5">
        <v>1104.9668302589271</v>
      </c>
      <c r="O778" s="5">
        <v>9110.142257573194</v>
      </c>
    </row>
    <row r="779" spans="1:15" x14ac:dyDescent="0.2">
      <c r="A779" s="9" t="str">
        <f>A778</f>
        <v>2610</v>
      </c>
      <c r="B779" s="9" t="str">
        <f>B778</f>
        <v xml:space="preserve">PARKPARK COUNTY </v>
      </c>
      <c r="C779" s="5" t="str">
        <f>C778</f>
        <v xml:space="preserve">$ </v>
      </c>
      <c r="D779" s="5" t="s">
        <v>686</v>
      </c>
      <c r="E779" s="14"/>
      <c r="F779" s="14">
        <v>595</v>
      </c>
      <c r="G779" s="5">
        <v>612.18581512605056</v>
      </c>
      <c r="H779" s="5">
        <v>230.16549579831934</v>
      </c>
      <c r="I779" s="5">
        <v>1168.9725714285714</v>
      </c>
      <c r="J779" s="5">
        <v>2354.2158991596639</v>
      </c>
      <c r="K779" s="5">
        <v>2386.5438487394963</v>
      </c>
      <c r="L779" s="5">
        <v>460.46924369747899</v>
      </c>
      <c r="M779" s="5">
        <v>737.46084033613454</v>
      </c>
      <c r="N779" s="5">
        <v>1097.3527731092438</v>
      </c>
      <c r="O779" s="5"/>
    </row>
    <row r="780" spans="1:15" x14ac:dyDescent="0.2">
      <c r="A780" s="9" t="s">
        <v>119</v>
      </c>
      <c r="B780" s="9" t="s">
        <v>591</v>
      </c>
      <c r="C780" s="5" t="s">
        <v>200</v>
      </c>
      <c r="D780" s="8" t="s">
        <v>199</v>
      </c>
      <c r="E780" s="14"/>
      <c r="F780" s="14"/>
      <c r="G780" s="14">
        <v>2.7973416121349608</v>
      </c>
      <c r="H780" s="14">
        <v>1.0517256414079807</v>
      </c>
      <c r="I780" s="14">
        <v>5.3415409777638274</v>
      </c>
      <c r="J780" s="14">
        <v>10.757430074254611</v>
      </c>
      <c r="K780" s="14">
        <v>10.905150449931799</v>
      </c>
      <c r="L780" s="14">
        <v>2.104083016425415</v>
      </c>
      <c r="M780" s="14">
        <v>3.3697773535760915</v>
      </c>
      <c r="N780" s="14">
        <v>5.0142791609409123</v>
      </c>
      <c r="O780" s="14">
        <v>41.341328286435598</v>
      </c>
    </row>
    <row r="781" spans="1:15" x14ac:dyDescent="0.2">
      <c r="A781" s="9" t="s">
        <v>119</v>
      </c>
      <c r="B781" s="9" t="s">
        <v>591</v>
      </c>
      <c r="C781" s="5"/>
      <c r="D781" s="5"/>
      <c r="E781" s="14"/>
      <c r="F781" s="14"/>
      <c r="G781" s="5"/>
      <c r="H781" s="5"/>
      <c r="I781" s="5"/>
      <c r="J781" s="5"/>
      <c r="K781" s="5"/>
      <c r="L781" s="5"/>
      <c r="M781" s="5"/>
      <c r="N781" s="5"/>
      <c r="O781" s="5"/>
    </row>
    <row r="782" spans="1:15" x14ac:dyDescent="0.2">
      <c r="A782" s="9" t="s">
        <v>186</v>
      </c>
      <c r="B782" s="9" t="s">
        <v>592</v>
      </c>
      <c r="C782" s="10"/>
      <c r="D782" s="6" t="s">
        <v>285</v>
      </c>
      <c r="E782" s="7" t="s">
        <v>286</v>
      </c>
      <c r="F782" s="7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s="13" customFormat="1" x14ac:dyDescent="0.2">
      <c r="A783" s="9" t="s">
        <v>186</v>
      </c>
      <c r="B783" s="9" t="s">
        <v>592</v>
      </c>
      <c r="C783" s="11" t="s">
        <v>201</v>
      </c>
      <c r="D783" s="12" t="s">
        <v>202</v>
      </c>
      <c r="E783" s="11"/>
      <c r="F783" s="12"/>
      <c r="G783" s="13">
        <v>243153.21000000002</v>
      </c>
      <c r="H783" s="13">
        <v>157221.94</v>
      </c>
      <c r="I783" s="13">
        <v>358872.5500000001</v>
      </c>
      <c r="J783" s="13">
        <v>358482.43</v>
      </c>
      <c r="K783" s="13">
        <v>844833.08999999985</v>
      </c>
      <c r="L783" s="13">
        <v>369327.14999999997</v>
      </c>
      <c r="M783" s="13">
        <v>274275.48</v>
      </c>
      <c r="N783" s="13">
        <v>467981.25</v>
      </c>
      <c r="O783" s="13">
        <v>3074147.1</v>
      </c>
    </row>
    <row r="784" spans="1:15" x14ac:dyDescent="0.2">
      <c r="A784" s="9" t="s">
        <v>186</v>
      </c>
      <c r="B784" s="9" t="s">
        <v>592</v>
      </c>
      <c r="C784" s="5" t="s">
        <v>201</v>
      </c>
      <c r="D784" s="5" t="s">
        <v>685</v>
      </c>
      <c r="E784" s="14"/>
      <c r="F784" s="14">
        <v>594.79999999999995</v>
      </c>
      <c r="G784" s="5">
        <v>408.79826832548764</v>
      </c>
      <c r="H784" s="5">
        <v>264.32740416946876</v>
      </c>
      <c r="I784" s="5">
        <v>603.34994956287846</v>
      </c>
      <c r="J784" s="5">
        <v>602.69406523201076</v>
      </c>
      <c r="K784" s="5">
        <v>1420.3649798251511</v>
      </c>
      <c r="L784" s="5">
        <v>620.92661398789505</v>
      </c>
      <c r="M784" s="5">
        <v>461.12219233355751</v>
      </c>
      <c r="N784" s="5">
        <v>786.78757565568264</v>
      </c>
      <c r="O784" s="5">
        <v>5168.3710490921321</v>
      </c>
    </row>
    <row r="785" spans="1:15" x14ac:dyDescent="0.2">
      <c r="A785" s="9" t="str">
        <f>A784</f>
        <v>2620</v>
      </c>
      <c r="B785" s="9" t="str">
        <f>B784</f>
        <v>PHILLHOLYOKE RE-1</v>
      </c>
      <c r="C785" s="5" t="str">
        <f>C784</f>
        <v xml:space="preserve">$ </v>
      </c>
      <c r="D785" s="5" t="s">
        <v>686</v>
      </c>
      <c r="E785" s="14"/>
      <c r="F785" s="14">
        <v>558</v>
      </c>
      <c r="G785" s="5">
        <v>435.7584408602151</v>
      </c>
      <c r="H785" s="5">
        <v>281.75974910394268</v>
      </c>
      <c r="I785" s="5">
        <v>643.14077060931913</v>
      </c>
      <c r="J785" s="5">
        <v>642.44163082437274</v>
      </c>
      <c r="K785" s="5">
        <v>1514.0377956989244</v>
      </c>
      <c r="L785" s="5">
        <v>661.87661290322569</v>
      </c>
      <c r="M785" s="5">
        <v>491.53311827956986</v>
      </c>
      <c r="N785" s="5">
        <v>838.67607526881716</v>
      </c>
      <c r="O785" s="5"/>
    </row>
    <row r="786" spans="1:15" x14ac:dyDescent="0.2">
      <c r="A786" s="9" t="s">
        <v>186</v>
      </c>
      <c r="B786" s="9" t="s">
        <v>592</v>
      </c>
      <c r="C786" s="5" t="s">
        <v>200</v>
      </c>
      <c r="D786" s="8" t="s">
        <v>199</v>
      </c>
      <c r="E786" s="14"/>
      <c r="F786" s="14"/>
      <c r="G786" s="14">
        <v>2.8177345638090459</v>
      </c>
      <c r="H786" s="14">
        <v>1.8219364429822331</v>
      </c>
      <c r="I786" s="14">
        <v>4.1587260482281527</v>
      </c>
      <c r="J786" s="14">
        <v>4.1542052170697508</v>
      </c>
      <c r="K786" s="14">
        <v>9.7901870114838196</v>
      </c>
      <c r="L786" s="14">
        <v>4.2798771848748691</v>
      </c>
      <c r="M786" s="14">
        <v>3.1783890494446547</v>
      </c>
      <c r="N786" s="14">
        <v>5.4231113927698589</v>
      </c>
      <c r="O786" s="14">
        <v>35.624166910662389</v>
      </c>
    </row>
    <row r="787" spans="1:15" x14ac:dyDescent="0.2">
      <c r="A787" s="9" t="s">
        <v>186</v>
      </c>
      <c r="B787" s="9" t="s">
        <v>592</v>
      </c>
      <c r="C787" s="5"/>
      <c r="D787" s="5"/>
      <c r="E787" s="14"/>
      <c r="F787" s="14"/>
      <c r="G787" s="5"/>
      <c r="H787" s="5"/>
      <c r="I787" s="5"/>
      <c r="J787" s="5"/>
      <c r="K787" s="5"/>
      <c r="L787" s="5"/>
      <c r="M787" s="5"/>
      <c r="N787" s="5"/>
      <c r="O787" s="5"/>
    </row>
    <row r="788" spans="1:15" x14ac:dyDescent="0.2">
      <c r="A788" s="9" t="s">
        <v>64</v>
      </c>
      <c r="B788" s="9" t="s">
        <v>593</v>
      </c>
      <c r="C788" s="10"/>
      <c r="D788" s="6" t="s">
        <v>285</v>
      </c>
      <c r="E788" s="7" t="s">
        <v>284</v>
      </c>
      <c r="F788" s="7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s="13" customFormat="1" x14ac:dyDescent="0.2">
      <c r="A789" s="9" t="s">
        <v>64</v>
      </c>
      <c r="B789" s="9" t="s">
        <v>593</v>
      </c>
      <c r="C789" s="11" t="s">
        <v>201</v>
      </c>
      <c r="D789" s="12" t="s">
        <v>202</v>
      </c>
      <c r="E789" s="11"/>
      <c r="F789" s="12"/>
      <c r="G789" s="13">
        <v>155753.11000000002</v>
      </c>
      <c r="H789" s="13">
        <v>134645.93</v>
      </c>
      <c r="I789" s="13">
        <v>220647.53000000006</v>
      </c>
      <c r="J789" s="13">
        <v>312414.71999999997</v>
      </c>
      <c r="K789" s="13">
        <v>406698.93000000005</v>
      </c>
      <c r="L789" s="13">
        <v>181531.36000000002</v>
      </c>
      <c r="M789" s="13">
        <v>170515.6</v>
      </c>
      <c r="N789" s="13">
        <v>216387.97999999998</v>
      </c>
      <c r="O789" s="13">
        <v>1798595.1600000004</v>
      </c>
    </row>
    <row r="790" spans="1:15" x14ac:dyDescent="0.2">
      <c r="A790" s="9" t="s">
        <v>64</v>
      </c>
      <c r="B790" s="9" t="s">
        <v>593</v>
      </c>
      <c r="C790" s="5" t="s">
        <v>201</v>
      </c>
      <c r="D790" s="5" t="s">
        <v>685</v>
      </c>
      <c r="E790" s="14"/>
      <c r="F790" s="14">
        <v>318</v>
      </c>
      <c r="G790" s="5">
        <v>489.78965408805038</v>
      </c>
      <c r="H790" s="5">
        <v>423.41487421383647</v>
      </c>
      <c r="I790" s="5">
        <v>693.86015723270464</v>
      </c>
      <c r="J790" s="5">
        <v>982.43622641509421</v>
      </c>
      <c r="K790" s="5">
        <v>1278.9274528301889</v>
      </c>
      <c r="L790" s="5">
        <v>570.85333333333335</v>
      </c>
      <c r="M790" s="5">
        <v>536.21257861635218</v>
      </c>
      <c r="N790" s="5">
        <v>680.46534591194961</v>
      </c>
      <c r="O790" s="5">
        <v>5655.9596226415106</v>
      </c>
    </row>
    <row r="791" spans="1:15" x14ac:dyDescent="0.2">
      <c r="A791" s="9" t="str">
        <f>A790</f>
        <v>2630</v>
      </c>
      <c r="B791" s="9" t="str">
        <f>B790</f>
        <v>PHILLHAXTUN RE-2J</v>
      </c>
      <c r="C791" s="5" t="str">
        <f>C790</f>
        <v xml:space="preserve">$ </v>
      </c>
      <c r="D791" s="5" t="s">
        <v>686</v>
      </c>
      <c r="E791" s="14"/>
      <c r="F791" s="14">
        <v>336</v>
      </c>
      <c r="G791" s="5">
        <v>463.55092261904764</v>
      </c>
      <c r="H791" s="5">
        <v>400.73193452380951</v>
      </c>
      <c r="I791" s="5">
        <v>656.68907738095254</v>
      </c>
      <c r="J791" s="5">
        <v>929.8057142857142</v>
      </c>
      <c r="K791" s="5">
        <v>1210.4134821428572</v>
      </c>
      <c r="L791" s="5">
        <v>540.27190476190481</v>
      </c>
      <c r="M791" s="5">
        <v>507.48690476190478</v>
      </c>
      <c r="N791" s="5">
        <v>644.01184523809513</v>
      </c>
      <c r="O791" s="5"/>
    </row>
    <row r="792" spans="1:15" x14ac:dyDescent="0.2">
      <c r="A792" s="9" t="s">
        <v>64</v>
      </c>
      <c r="B792" s="9" t="s">
        <v>593</v>
      </c>
      <c r="C792" s="5" t="s">
        <v>200</v>
      </c>
      <c r="D792" s="8" t="s">
        <v>199</v>
      </c>
      <c r="E792" s="14"/>
      <c r="F792" s="14"/>
      <c r="G792" s="14">
        <v>2.7405370472274733</v>
      </c>
      <c r="H792" s="14">
        <v>2.3691479381913916</v>
      </c>
      <c r="I792" s="14">
        <v>3.8823798147223858</v>
      </c>
      <c r="J792" s="14">
        <v>5.4970595082126943</v>
      </c>
      <c r="K792" s="14">
        <v>7.1560271556232351</v>
      </c>
      <c r="L792" s="14">
        <v>3.1941154646195344</v>
      </c>
      <c r="M792" s="14">
        <v>3.0002888477168828</v>
      </c>
      <c r="N792" s="14">
        <v>3.8074313621392051</v>
      </c>
      <c r="O792" s="14">
        <v>31.646987138452808</v>
      </c>
    </row>
    <row r="793" spans="1:15" x14ac:dyDescent="0.2">
      <c r="A793" s="9" t="s">
        <v>64</v>
      </c>
      <c r="B793" s="9" t="s">
        <v>593</v>
      </c>
      <c r="C793" s="5"/>
      <c r="D793" s="5"/>
      <c r="E793" s="14"/>
      <c r="F793" s="14"/>
      <c r="G793" s="5"/>
      <c r="H793" s="5"/>
      <c r="I793" s="5"/>
      <c r="J793" s="5"/>
      <c r="K793" s="5"/>
      <c r="L793" s="5"/>
      <c r="M793" s="5"/>
      <c r="N793" s="5"/>
      <c r="O793" s="5"/>
    </row>
    <row r="794" spans="1:15" x14ac:dyDescent="0.2">
      <c r="A794" s="9" t="s">
        <v>54</v>
      </c>
      <c r="B794" s="9" t="s">
        <v>594</v>
      </c>
      <c r="C794" s="10"/>
      <c r="D794" s="6" t="s">
        <v>283</v>
      </c>
      <c r="E794" s="7" t="s">
        <v>282</v>
      </c>
      <c r="F794" s="7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s="13" customFormat="1" x14ac:dyDescent="0.2">
      <c r="A795" s="9" t="s">
        <v>54</v>
      </c>
      <c r="B795" s="9" t="s">
        <v>594</v>
      </c>
      <c r="C795" s="11" t="s">
        <v>201</v>
      </c>
      <c r="D795" s="12" t="s">
        <v>202</v>
      </c>
      <c r="E795" s="11"/>
      <c r="F795" s="12"/>
      <c r="G795" s="13">
        <v>2961591.1</v>
      </c>
      <c r="H795" s="13">
        <v>1095116.58</v>
      </c>
      <c r="I795" s="13">
        <v>1148725.5799999998</v>
      </c>
      <c r="J795" s="13">
        <v>2275702.85</v>
      </c>
      <c r="K795" s="13">
        <v>5838515.1799999988</v>
      </c>
      <c r="L795" s="13">
        <v>3403571.87</v>
      </c>
      <c r="M795" s="13">
        <v>1120650.23</v>
      </c>
      <c r="N795" s="13">
        <v>3590040.67</v>
      </c>
      <c r="O795" s="13">
        <v>21433914.060000002</v>
      </c>
    </row>
    <row r="796" spans="1:15" x14ac:dyDescent="0.2">
      <c r="A796" s="9" t="s">
        <v>54</v>
      </c>
      <c r="B796" s="9" t="s">
        <v>594</v>
      </c>
      <c r="C796" s="5" t="s">
        <v>201</v>
      </c>
      <c r="D796" s="5" t="s">
        <v>685</v>
      </c>
      <c r="E796" s="14"/>
      <c r="F796" s="14">
        <v>1634.7</v>
      </c>
      <c r="G796" s="5">
        <v>1811.7031259558328</v>
      </c>
      <c r="H796" s="5">
        <v>669.91899431088279</v>
      </c>
      <c r="I796" s="5">
        <v>702.713390836239</v>
      </c>
      <c r="J796" s="5">
        <v>1392.1226218878082</v>
      </c>
      <c r="K796" s="5">
        <v>3571.6126384045992</v>
      </c>
      <c r="L796" s="5">
        <v>2082.0773658775311</v>
      </c>
      <c r="M796" s="5">
        <v>685.53877164005621</v>
      </c>
      <c r="N796" s="5">
        <v>2196.146491711017</v>
      </c>
      <c r="O796" s="5">
        <v>13111.833400623969</v>
      </c>
    </row>
    <row r="797" spans="1:15" x14ac:dyDescent="0.2">
      <c r="A797" s="9" t="str">
        <f>A796</f>
        <v>2640</v>
      </c>
      <c r="B797" s="9" t="str">
        <f>B796</f>
        <v>PITKIASPEN 1</v>
      </c>
      <c r="C797" s="5" t="str">
        <f>C796</f>
        <v xml:space="preserve">$ </v>
      </c>
      <c r="D797" s="5" t="s">
        <v>686</v>
      </c>
      <c r="E797" s="14"/>
      <c r="F797" s="14">
        <v>1572</v>
      </c>
      <c r="G797" s="5">
        <v>1883.9638040712468</v>
      </c>
      <c r="H797" s="5">
        <v>696.63904580152678</v>
      </c>
      <c r="I797" s="5">
        <v>730.74146310432559</v>
      </c>
      <c r="J797" s="5">
        <v>1447.6481234096693</v>
      </c>
      <c r="K797" s="5">
        <v>3714.0681806615767</v>
      </c>
      <c r="L797" s="5">
        <v>2165.122054707379</v>
      </c>
      <c r="M797" s="5">
        <v>712.88182569974549</v>
      </c>
      <c r="N797" s="5">
        <v>2283.7408842239183</v>
      </c>
      <c r="O797" s="5"/>
    </row>
    <row r="798" spans="1:15" x14ac:dyDescent="0.2">
      <c r="A798" s="9" t="s">
        <v>54</v>
      </c>
      <c r="B798" s="9" t="s">
        <v>594</v>
      </c>
      <c r="C798" s="5" t="s">
        <v>200</v>
      </c>
      <c r="D798" s="8" t="s">
        <v>199</v>
      </c>
      <c r="E798" s="14"/>
      <c r="F798" s="14"/>
      <c r="G798" s="14">
        <v>2.691053417364325</v>
      </c>
      <c r="H798" s="14">
        <v>0.99507903539463383</v>
      </c>
      <c r="I798" s="14">
        <v>1.0437909195745543</v>
      </c>
      <c r="J798" s="14">
        <v>2.0678202103586258</v>
      </c>
      <c r="K798" s="14">
        <v>5.3051740422479261</v>
      </c>
      <c r="L798" s="14">
        <v>3.0926597908835514</v>
      </c>
      <c r="M798" s="14">
        <v>1.0182802180596831</v>
      </c>
      <c r="N798" s="14">
        <v>3.2620948967196752</v>
      </c>
      <c r="O798" s="14">
        <v>19.475952530602978</v>
      </c>
    </row>
    <row r="799" spans="1:15" x14ac:dyDescent="0.2">
      <c r="A799" s="9" t="s">
        <v>54</v>
      </c>
      <c r="B799" s="9" t="s">
        <v>594</v>
      </c>
      <c r="C799" s="5"/>
      <c r="D799" s="5"/>
      <c r="E799" s="14"/>
      <c r="F799" s="14"/>
      <c r="G799" s="5"/>
      <c r="H799" s="5"/>
      <c r="I799" s="5"/>
      <c r="J799" s="5"/>
      <c r="K799" s="5"/>
      <c r="L799" s="5"/>
      <c r="M799" s="5"/>
      <c r="N799" s="5"/>
      <c r="O799" s="5"/>
    </row>
    <row r="800" spans="1:15" x14ac:dyDescent="0.2">
      <c r="A800" s="9" t="s">
        <v>169</v>
      </c>
      <c r="B800" s="9" t="s">
        <v>595</v>
      </c>
      <c r="C800" s="10"/>
      <c r="D800" s="6" t="s">
        <v>278</v>
      </c>
      <c r="E800" s="7" t="s">
        <v>281</v>
      </c>
      <c r="F800" s="7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s="13" customFormat="1" x14ac:dyDescent="0.2">
      <c r="A801" s="9" t="s">
        <v>169</v>
      </c>
      <c r="B801" s="9" t="s">
        <v>595</v>
      </c>
      <c r="C801" s="11" t="s">
        <v>201</v>
      </c>
      <c r="D801" s="12" t="s">
        <v>202</v>
      </c>
      <c r="E801" s="11"/>
      <c r="F801" s="12"/>
      <c r="G801" s="13">
        <v>70300.12999999999</v>
      </c>
      <c r="H801" s="13">
        <v>87078.569999999992</v>
      </c>
      <c r="I801" s="13">
        <v>258236.70000000004</v>
      </c>
      <c r="J801" s="13">
        <v>46422.82</v>
      </c>
      <c r="K801" s="13">
        <v>634799.59000000008</v>
      </c>
      <c r="L801" s="13">
        <v>138027.19</v>
      </c>
      <c r="M801" s="13">
        <v>196354.80000000002</v>
      </c>
      <c r="N801" s="13">
        <v>106005.98999999999</v>
      </c>
      <c r="O801" s="13">
        <v>1537225.79</v>
      </c>
    </row>
    <row r="802" spans="1:15" x14ac:dyDescent="0.2">
      <c r="A802" s="9" t="s">
        <v>169</v>
      </c>
      <c r="B802" s="9" t="s">
        <v>595</v>
      </c>
      <c r="C802" s="5" t="s">
        <v>201</v>
      </c>
      <c r="D802" s="5" t="s">
        <v>685</v>
      </c>
      <c r="E802" s="14"/>
      <c r="F802" s="14">
        <v>202</v>
      </c>
      <c r="G802" s="5">
        <v>348.02044554455443</v>
      </c>
      <c r="H802" s="5">
        <v>431.08202970297026</v>
      </c>
      <c r="I802" s="5">
        <v>1278.3995049504952</v>
      </c>
      <c r="J802" s="5">
        <v>229.81594059405941</v>
      </c>
      <c r="K802" s="5">
        <v>3142.5722277227728</v>
      </c>
      <c r="L802" s="5">
        <v>683.30292079207925</v>
      </c>
      <c r="M802" s="5">
        <v>972.05346534653472</v>
      </c>
      <c r="N802" s="5">
        <v>524.78212871287121</v>
      </c>
      <c r="O802" s="5">
        <v>7610.0286633663372</v>
      </c>
    </row>
    <row r="803" spans="1:15" x14ac:dyDescent="0.2">
      <c r="A803" s="9" t="str">
        <f>A802</f>
        <v>2650</v>
      </c>
      <c r="B803" s="9" t="str">
        <f>B802</f>
        <v>PROWEGRANADA RE-1</v>
      </c>
      <c r="C803" s="5" t="str">
        <f>C802</f>
        <v xml:space="preserve">$ </v>
      </c>
      <c r="D803" s="5" t="s">
        <v>686</v>
      </c>
      <c r="E803" s="14"/>
      <c r="F803" s="14">
        <v>213</v>
      </c>
      <c r="G803" s="5">
        <v>330.04755868544595</v>
      </c>
      <c r="H803" s="5">
        <v>408.81957746478872</v>
      </c>
      <c r="I803" s="5">
        <v>1212.3788732394369</v>
      </c>
      <c r="J803" s="5">
        <v>217.9475117370892</v>
      </c>
      <c r="K803" s="5">
        <v>2980.2797652582162</v>
      </c>
      <c r="L803" s="5">
        <v>648.01497652582157</v>
      </c>
      <c r="M803" s="5">
        <v>921.8535211267606</v>
      </c>
      <c r="N803" s="5">
        <v>497.68070422535209</v>
      </c>
      <c r="O803" s="5"/>
    </row>
    <row r="804" spans="1:15" x14ac:dyDescent="0.2">
      <c r="A804" s="9" t="s">
        <v>169</v>
      </c>
      <c r="B804" s="9" t="s">
        <v>595</v>
      </c>
      <c r="C804" s="5" t="s">
        <v>200</v>
      </c>
      <c r="D804" s="8" t="s">
        <v>199</v>
      </c>
      <c r="E804" s="14"/>
      <c r="F804" s="14"/>
      <c r="G804" s="14">
        <v>1.7579248399299237</v>
      </c>
      <c r="H804" s="14">
        <v>2.177486460246612</v>
      </c>
      <c r="I804" s="14">
        <v>6.4574661456747222</v>
      </c>
      <c r="J804" s="14">
        <v>1.1608488976847648</v>
      </c>
      <c r="K804" s="14">
        <v>15.873796643595561</v>
      </c>
      <c r="L804" s="14">
        <v>3.4515074991572168</v>
      </c>
      <c r="M804" s="14">
        <v>4.9100475398761327</v>
      </c>
      <c r="N804" s="14">
        <v>2.6507854679978986</v>
      </c>
      <c r="O804" s="14">
        <v>38.439863494162829</v>
      </c>
    </row>
    <row r="805" spans="1:15" x14ac:dyDescent="0.2">
      <c r="A805" s="9" t="s">
        <v>169</v>
      </c>
      <c r="B805" s="9" t="s">
        <v>595</v>
      </c>
      <c r="C805" s="5"/>
      <c r="D805" s="5"/>
      <c r="E805" s="14"/>
      <c r="F805" s="14"/>
      <c r="G805" s="5"/>
      <c r="H805" s="5"/>
      <c r="I805" s="5"/>
      <c r="J805" s="5"/>
      <c r="K805" s="5"/>
      <c r="L805" s="5"/>
      <c r="M805" s="5"/>
      <c r="N805" s="5"/>
      <c r="O805" s="5"/>
    </row>
    <row r="806" spans="1:15" x14ac:dyDescent="0.2">
      <c r="A806" s="9" t="s">
        <v>117</v>
      </c>
      <c r="B806" s="9" t="s">
        <v>596</v>
      </c>
      <c r="C806" s="10"/>
      <c r="D806" s="6" t="s">
        <v>278</v>
      </c>
      <c r="E806" s="7" t="s">
        <v>280</v>
      </c>
      <c r="F806" s="7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s="13" customFormat="1" x14ac:dyDescent="0.2">
      <c r="A807" s="9" t="s">
        <v>117</v>
      </c>
      <c r="B807" s="9" t="s">
        <v>596</v>
      </c>
      <c r="C807" s="11" t="s">
        <v>201</v>
      </c>
      <c r="D807" s="12" t="s">
        <v>202</v>
      </c>
      <c r="E807" s="11"/>
      <c r="F807" s="12"/>
      <c r="G807" s="13">
        <v>1200869.0300000003</v>
      </c>
      <c r="H807" s="13">
        <v>330781.24000000005</v>
      </c>
      <c r="I807" s="13">
        <v>422408.72000000003</v>
      </c>
      <c r="J807" s="13">
        <v>1083702.8500000003</v>
      </c>
      <c r="K807" s="13">
        <v>1923164.2300000002</v>
      </c>
      <c r="L807" s="13">
        <v>397382.24999999994</v>
      </c>
      <c r="M807" s="13">
        <v>912309.67</v>
      </c>
      <c r="N807" s="13">
        <v>308505.03999999998</v>
      </c>
      <c r="O807" s="13">
        <v>6579123.0300000012</v>
      </c>
    </row>
    <row r="808" spans="1:15" x14ac:dyDescent="0.2">
      <c r="A808" s="9" t="s">
        <v>117</v>
      </c>
      <c r="B808" s="9" t="s">
        <v>596</v>
      </c>
      <c r="C808" s="5" t="s">
        <v>201</v>
      </c>
      <c r="D808" s="5" t="s">
        <v>685</v>
      </c>
      <c r="E808" s="14"/>
      <c r="F808" s="14">
        <v>1512.1</v>
      </c>
      <c r="G808" s="5">
        <v>794.1730242708818</v>
      </c>
      <c r="H808" s="5">
        <v>218.75619337345418</v>
      </c>
      <c r="I808" s="5">
        <v>279.35237087494215</v>
      </c>
      <c r="J808" s="5">
        <v>716.68728920044998</v>
      </c>
      <c r="K808" s="5">
        <v>1271.8498974935521</v>
      </c>
      <c r="L808" s="5">
        <v>262.80156735665628</v>
      </c>
      <c r="M808" s="5">
        <v>603.33950796904969</v>
      </c>
      <c r="N808" s="5">
        <v>204.02423120164011</v>
      </c>
      <c r="O808" s="5">
        <v>4350.9840817406266</v>
      </c>
    </row>
    <row r="809" spans="1:15" x14ac:dyDescent="0.2">
      <c r="A809" s="9" t="str">
        <f>A808</f>
        <v>2660</v>
      </c>
      <c r="B809" s="9" t="str">
        <f>B808</f>
        <v>PROWELAMAR RE-2</v>
      </c>
      <c r="C809" s="5" t="str">
        <f>C808</f>
        <v xml:space="preserve">$ </v>
      </c>
      <c r="D809" s="5" t="s">
        <v>686</v>
      </c>
      <c r="E809" s="14"/>
      <c r="F809" s="14">
        <v>1522</v>
      </c>
      <c r="G809" s="5">
        <v>789.00724704336415</v>
      </c>
      <c r="H809" s="5">
        <v>217.3332720105125</v>
      </c>
      <c r="I809" s="5">
        <v>277.53529566360055</v>
      </c>
      <c r="J809" s="5">
        <v>712.02552562417895</v>
      </c>
      <c r="K809" s="5">
        <v>1263.5770236530882</v>
      </c>
      <c r="L809" s="5">
        <v>261.09214848883045</v>
      </c>
      <c r="M809" s="5">
        <v>599.41502628120895</v>
      </c>
      <c r="N809" s="5">
        <v>202.697135348226</v>
      </c>
      <c r="O809" s="5"/>
    </row>
    <row r="810" spans="1:15" x14ac:dyDescent="0.2">
      <c r="A810" s="9" t="s">
        <v>117</v>
      </c>
      <c r="B810" s="9" t="s">
        <v>596</v>
      </c>
      <c r="C810" s="5" t="s">
        <v>200</v>
      </c>
      <c r="D810" s="8" t="s">
        <v>199</v>
      </c>
      <c r="E810" s="14"/>
      <c r="F810" s="14"/>
      <c r="G810" s="14">
        <v>6.6487055854147759</v>
      </c>
      <c r="H810" s="14">
        <v>1.8313962830221588</v>
      </c>
      <c r="I810" s="14">
        <v>2.3386990136567229</v>
      </c>
      <c r="J810" s="14">
        <v>6.0000058388756283</v>
      </c>
      <c r="K810" s="14">
        <v>10.647749619848973</v>
      </c>
      <c r="L810" s="14">
        <v>2.2001379993284447</v>
      </c>
      <c r="M810" s="14">
        <v>5.051074053060483</v>
      </c>
      <c r="N810" s="14">
        <v>1.7080623542907158</v>
      </c>
      <c r="O810" s="14">
        <v>36.425830747497905</v>
      </c>
    </row>
    <row r="811" spans="1:15" x14ac:dyDescent="0.2">
      <c r="A811" s="9" t="s">
        <v>117</v>
      </c>
      <c r="B811" s="9" t="s">
        <v>596</v>
      </c>
      <c r="C811" s="5"/>
      <c r="D811" s="5"/>
      <c r="E811" s="14"/>
      <c r="F811" s="14"/>
      <c r="G811" s="5"/>
      <c r="H811" s="5"/>
      <c r="I811" s="5"/>
      <c r="J811" s="5"/>
      <c r="K811" s="5"/>
      <c r="L811" s="5"/>
      <c r="M811" s="5"/>
      <c r="N811" s="5"/>
      <c r="O811" s="5"/>
    </row>
    <row r="812" spans="1:15" x14ac:dyDescent="0.2">
      <c r="A812" s="9" t="s">
        <v>45</v>
      </c>
      <c r="B812" s="9" t="s">
        <v>597</v>
      </c>
      <c r="C812" s="10"/>
      <c r="D812" s="6" t="s">
        <v>278</v>
      </c>
      <c r="E812" s="7" t="s">
        <v>279</v>
      </c>
      <c r="F812" s="7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s="13" customFormat="1" x14ac:dyDescent="0.2">
      <c r="A813" s="9" t="s">
        <v>45</v>
      </c>
      <c r="B813" s="9" t="s">
        <v>597</v>
      </c>
      <c r="C813" s="11" t="s">
        <v>201</v>
      </c>
      <c r="D813" s="12" t="s">
        <v>202</v>
      </c>
      <c r="E813" s="11"/>
      <c r="F813" s="12"/>
      <c r="G813" s="13">
        <v>199499.07</v>
      </c>
      <c r="H813" s="13">
        <v>46288.770000000004</v>
      </c>
      <c r="I813" s="13">
        <v>181183.87000000002</v>
      </c>
      <c r="J813" s="13">
        <v>154503.04000000001</v>
      </c>
      <c r="K813" s="13">
        <v>756915.81</v>
      </c>
      <c r="L813" s="13">
        <v>204893.28</v>
      </c>
      <c r="M813" s="13">
        <v>189755.4</v>
      </c>
      <c r="N813" s="13">
        <v>83133.36</v>
      </c>
      <c r="O813" s="13">
        <v>1816172.6</v>
      </c>
    </row>
    <row r="814" spans="1:15" x14ac:dyDescent="0.2">
      <c r="A814" s="9" t="s">
        <v>45</v>
      </c>
      <c r="B814" s="9" t="s">
        <v>597</v>
      </c>
      <c r="C814" s="5" t="s">
        <v>201</v>
      </c>
      <c r="D814" s="5" t="s">
        <v>685</v>
      </c>
      <c r="E814" s="14"/>
      <c r="F814" s="14">
        <v>273.5</v>
      </c>
      <c r="G814" s="5">
        <v>729.42987202925053</v>
      </c>
      <c r="H814" s="5">
        <v>169.24595978062158</v>
      </c>
      <c r="I814" s="5">
        <v>662.4638756855577</v>
      </c>
      <c r="J814" s="5">
        <v>564.9105667276051</v>
      </c>
      <c r="K814" s="5">
        <v>2767.5166727605119</v>
      </c>
      <c r="L814" s="5">
        <v>749.152760511883</v>
      </c>
      <c r="M814" s="5">
        <v>693.80402193784278</v>
      </c>
      <c r="N814" s="5">
        <v>303.96109689213893</v>
      </c>
      <c r="O814" s="5">
        <v>6640.4848263254116</v>
      </c>
    </row>
    <row r="815" spans="1:15" x14ac:dyDescent="0.2">
      <c r="A815" s="9" t="str">
        <f>A814</f>
        <v>2670</v>
      </c>
      <c r="B815" s="9" t="str">
        <f>B814</f>
        <v>PROWEHOLLY RE-3</v>
      </c>
      <c r="C815" s="5" t="str">
        <f>C814</f>
        <v xml:space="preserve">$ </v>
      </c>
      <c r="D815" s="5" t="s">
        <v>686</v>
      </c>
      <c r="E815" s="14"/>
      <c r="F815" s="14">
        <v>273</v>
      </c>
      <c r="G815" s="5">
        <v>730.76582417582415</v>
      </c>
      <c r="H815" s="5">
        <v>169.55593406593408</v>
      </c>
      <c r="I815" s="5">
        <v>663.67717948717961</v>
      </c>
      <c r="J815" s="5">
        <v>565.94520146520154</v>
      </c>
      <c r="K815" s="5">
        <v>2772.585384615385</v>
      </c>
      <c r="L815" s="5">
        <v>750.52483516483517</v>
      </c>
      <c r="M815" s="5">
        <v>695.07472527472521</v>
      </c>
      <c r="N815" s="5">
        <v>304.51780219780221</v>
      </c>
      <c r="O815" s="5"/>
    </row>
    <row r="816" spans="1:15" x14ac:dyDescent="0.2">
      <c r="A816" s="9" t="s">
        <v>45</v>
      </c>
      <c r="B816" s="9" t="s">
        <v>597</v>
      </c>
      <c r="C816" s="5" t="s">
        <v>200</v>
      </c>
      <c r="D816" s="8" t="s">
        <v>199</v>
      </c>
      <c r="E816" s="14"/>
      <c r="F816" s="14"/>
      <c r="G816" s="14">
        <v>4.3289396329678738</v>
      </c>
      <c r="H816" s="14">
        <v>1.0044221810875327</v>
      </c>
      <c r="I816" s="14">
        <v>3.9315172531756617</v>
      </c>
      <c r="J816" s="14">
        <v>3.3525686774881742</v>
      </c>
      <c r="K816" s="14">
        <v>16.424351495618403</v>
      </c>
      <c r="L816" s="14">
        <v>4.4459888475709874</v>
      </c>
      <c r="M816" s="14">
        <v>4.1175112827827824</v>
      </c>
      <c r="N816" s="14">
        <v>1.8039146594807991</v>
      </c>
      <c r="O816" s="14">
        <v>39.409214030172215</v>
      </c>
    </row>
    <row r="817" spans="1:15" x14ac:dyDescent="0.2">
      <c r="A817" s="9" t="s">
        <v>45</v>
      </c>
      <c r="B817" s="9" t="s">
        <v>597</v>
      </c>
      <c r="C817" s="5"/>
      <c r="D817" s="5"/>
      <c r="E817" s="14"/>
      <c r="F817" s="14"/>
      <c r="G817" s="5"/>
      <c r="H817" s="5"/>
      <c r="I817" s="5"/>
      <c r="J817" s="5"/>
      <c r="K817" s="5"/>
      <c r="L817" s="5"/>
      <c r="M817" s="5"/>
      <c r="N817" s="5"/>
      <c r="O817" s="5"/>
    </row>
    <row r="818" spans="1:15" x14ac:dyDescent="0.2">
      <c r="A818" s="9" t="s">
        <v>159</v>
      </c>
      <c r="B818" s="9" t="s">
        <v>598</v>
      </c>
      <c r="C818" s="10"/>
      <c r="D818" s="6" t="s">
        <v>278</v>
      </c>
      <c r="E818" s="7" t="s">
        <v>277</v>
      </c>
      <c r="F818" s="7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s="13" customFormat="1" x14ac:dyDescent="0.2">
      <c r="A819" s="9" t="s">
        <v>159</v>
      </c>
      <c r="B819" s="9" t="s">
        <v>598</v>
      </c>
      <c r="C819" s="11" t="s">
        <v>201</v>
      </c>
      <c r="D819" s="12" t="s">
        <v>202</v>
      </c>
      <c r="E819" s="11"/>
      <c r="F819" s="12"/>
      <c r="G819" s="13">
        <v>197980.15000000002</v>
      </c>
      <c r="H819" s="13">
        <v>96304.58</v>
      </c>
      <c r="I819" s="13">
        <v>193319.59999999998</v>
      </c>
      <c r="J819" s="13">
        <v>193701.08999999997</v>
      </c>
      <c r="K819" s="13">
        <v>655459.19000000006</v>
      </c>
      <c r="L819" s="13">
        <v>147169.15</v>
      </c>
      <c r="M819" s="13">
        <v>193095.91</v>
      </c>
      <c r="N819" s="13">
        <v>171885.99999999997</v>
      </c>
      <c r="O819" s="13">
        <v>1848915.6699999997</v>
      </c>
    </row>
    <row r="820" spans="1:15" x14ac:dyDescent="0.2">
      <c r="A820" s="9" t="s">
        <v>159</v>
      </c>
      <c r="B820" s="9" t="s">
        <v>598</v>
      </c>
      <c r="C820" s="5" t="s">
        <v>201</v>
      </c>
      <c r="D820" s="5" t="s">
        <v>685</v>
      </c>
      <c r="E820" s="14"/>
      <c r="F820" s="14">
        <v>256.5</v>
      </c>
      <c r="G820" s="5">
        <v>771.85243664717359</v>
      </c>
      <c r="H820" s="5">
        <v>375.4564522417154</v>
      </c>
      <c r="I820" s="5">
        <v>753.68265107212471</v>
      </c>
      <c r="J820" s="5">
        <v>755.16994152046766</v>
      </c>
      <c r="K820" s="5">
        <v>2555.3964522417155</v>
      </c>
      <c r="L820" s="5">
        <v>573.75886939571149</v>
      </c>
      <c r="M820" s="5">
        <v>752.81056530214425</v>
      </c>
      <c r="N820" s="5">
        <v>670.1208576998049</v>
      </c>
      <c r="O820" s="5">
        <v>7208.2482261208561</v>
      </c>
    </row>
    <row r="821" spans="1:15" x14ac:dyDescent="0.2">
      <c r="A821" s="9" t="str">
        <f>A820</f>
        <v>2680</v>
      </c>
      <c r="B821" s="9" t="str">
        <f>B820</f>
        <v xml:space="preserve">PROWEWILEY RE-13 </v>
      </c>
      <c r="C821" s="5" t="str">
        <f>C820</f>
        <v xml:space="preserve">$ </v>
      </c>
      <c r="D821" s="5" t="s">
        <v>686</v>
      </c>
      <c r="E821" s="14"/>
      <c r="F821" s="14">
        <v>266</v>
      </c>
      <c r="G821" s="5">
        <v>744.28627819548876</v>
      </c>
      <c r="H821" s="5">
        <v>362.04729323308271</v>
      </c>
      <c r="I821" s="5">
        <v>726.76541353383448</v>
      </c>
      <c r="J821" s="5">
        <v>728.19958646616533</v>
      </c>
      <c r="K821" s="5">
        <v>2464.1322932330831</v>
      </c>
      <c r="L821" s="5">
        <v>553.26748120300749</v>
      </c>
      <c r="M821" s="5">
        <v>725.92447368421051</v>
      </c>
      <c r="N821" s="5">
        <v>646.18796992481191</v>
      </c>
      <c r="O821" s="5"/>
    </row>
    <row r="822" spans="1:15" x14ac:dyDescent="0.2">
      <c r="A822" s="9" t="s">
        <v>159</v>
      </c>
      <c r="B822" s="9" t="s">
        <v>598</v>
      </c>
      <c r="C822" s="5" t="s">
        <v>200</v>
      </c>
      <c r="D822" s="8" t="s">
        <v>199</v>
      </c>
      <c r="E822" s="14"/>
      <c r="F822" s="14"/>
      <c r="G822" s="14">
        <v>4.2141718592686752</v>
      </c>
      <c r="H822" s="14">
        <v>2.0499229390152944</v>
      </c>
      <c r="I822" s="14">
        <v>4.1149681832500704</v>
      </c>
      <c r="J822" s="14">
        <v>4.1230885146196163</v>
      </c>
      <c r="K822" s="14">
        <v>13.951993032619885</v>
      </c>
      <c r="L822" s="14">
        <v>3.1326175401043517</v>
      </c>
      <c r="M822" s="14">
        <v>4.110206755888794</v>
      </c>
      <c r="N822" s="14">
        <v>3.6587362127074625</v>
      </c>
      <c r="O822" s="14">
        <v>39.355705037474145</v>
      </c>
    </row>
    <row r="823" spans="1:15" x14ac:dyDescent="0.2">
      <c r="A823" s="9" t="s">
        <v>159</v>
      </c>
      <c r="B823" s="9" t="s">
        <v>598</v>
      </c>
      <c r="C823" s="5"/>
      <c r="D823" s="5"/>
      <c r="E823" s="14"/>
      <c r="F823" s="14"/>
      <c r="G823" s="5"/>
      <c r="H823" s="5"/>
      <c r="I823" s="5"/>
      <c r="J823" s="5"/>
      <c r="K823" s="5"/>
      <c r="L823" s="5"/>
      <c r="M823" s="5"/>
      <c r="N823" s="5"/>
      <c r="O823" s="5"/>
    </row>
    <row r="824" spans="1:15" x14ac:dyDescent="0.2">
      <c r="A824" s="9" t="s">
        <v>149</v>
      </c>
      <c r="B824" s="9" t="s">
        <v>599</v>
      </c>
      <c r="C824" s="10"/>
      <c r="D824" s="6" t="s">
        <v>275</v>
      </c>
      <c r="E824" s="7" t="s">
        <v>276</v>
      </c>
      <c r="F824" s="7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s="13" customFormat="1" x14ac:dyDescent="0.2">
      <c r="A825" s="9" t="s">
        <v>149</v>
      </c>
      <c r="B825" s="9" t="s">
        <v>599</v>
      </c>
      <c r="C825" s="11" t="s">
        <v>201</v>
      </c>
      <c r="D825" s="12" t="s">
        <v>202</v>
      </c>
      <c r="E825" s="11"/>
      <c r="F825" s="12"/>
      <c r="G825" s="13">
        <v>16530143.450000009</v>
      </c>
      <c r="H825" s="13">
        <v>11907197.790000001</v>
      </c>
      <c r="I825" s="13">
        <v>3032508.6800000006</v>
      </c>
      <c r="J825" s="13">
        <v>13312412.769999996</v>
      </c>
      <c r="K825" s="13">
        <v>26866698.399999991</v>
      </c>
      <c r="L825" s="13">
        <v>3019247.01</v>
      </c>
      <c r="M825" s="13">
        <v>8672799.769999994</v>
      </c>
      <c r="N825" s="13">
        <v>19589297.150000006</v>
      </c>
      <c r="O825" s="13">
        <v>102930305.02000001</v>
      </c>
    </row>
    <row r="826" spans="1:15" x14ac:dyDescent="0.2">
      <c r="A826" s="9" t="s">
        <v>149</v>
      </c>
      <c r="B826" s="9" t="s">
        <v>599</v>
      </c>
      <c r="C826" s="5" t="s">
        <v>201</v>
      </c>
      <c r="D826" s="5" t="s">
        <v>685</v>
      </c>
      <c r="E826" s="14"/>
      <c r="F826" s="14">
        <v>15424.5</v>
      </c>
      <c r="G826" s="5">
        <v>1071.6809912801068</v>
      </c>
      <c r="H826" s="5">
        <v>771.96653311290481</v>
      </c>
      <c r="I826" s="5">
        <v>196.60336996337</v>
      </c>
      <c r="J826" s="5">
        <v>863.06932283056153</v>
      </c>
      <c r="K826" s="5">
        <v>1741.8197283542411</v>
      </c>
      <c r="L826" s="5">
        <v>195.74359039190895</v>
      </c>
      <c r="M826" s="5">
        <v>562.2742889558815</v>
      </c>
      <c r="N826" s="5">
        <v>1270.0118091348183</v>
      </c>
      <c r="O826" s="5">
        <v>6673.1696340237941</v>
      </c>
    </row>
    <row r="827" spans="1:15" x14ac:dyDescent="0.2">
      <c r="A827" s="9" t="str">
        <f>A826</f>
        <v>2690</v>
      </c>
      <c r="B827" s="9" t="str">
        <f>B826</f>
        <v xml:space="preserve">PUEBLPUEBLO CITY </v>
      </c>
      <c r="C827" s="5" t="str">
        <f>C826</f>
        <v xml:space="preserve">$ </v>
      </c>
      <c r="D827" s="5" t="s">
        <v>686</v>
      </c>
      <c r="E827" s="14"/>
      <c r="F827" s="14">
        <v>15007</v>
      </c>
      <c r="G827" s="5">
        <v>1101.4955320850277</v>
      </c>
      <c r="H827" s="5">
        <v>793.44291264076776</v>
      </c>
      <c r="I827" s="5">
        <v>202.07294462584133</v>
      </c>
      <c r="J827" s="5">
        <v>887.08021390017961</v>
      </c>
      <c r="K827" s="5">
        <v>1790.2777637102679</v>
      </c>
      <c r="L827" s="5">
        <v>201.18924568534683</v>
      </c>
      <c r="M827" s="5">
        <v>577.91695675351457</v>
      </c>
      <c r="N827" s="5">
        <v>1305.3439828080234</v>
      </c>
      <c r="O827" s="5"/>
    </row>
    <row r="828" spans="1:15" x14ac:dyDescent="0.2">
      <c r="A828" s="9" t="s">
        <v>149</v>
      </c>
      <c r="B828" s="9" t="s">
        <v>599</v>
      </c>
      <c r="C828" s="5" t="s">
        <v>200</v>
      </c>
      <c r="D828" s="8" t="s">
        <v>199</v>
      </c>
      <c r="E828" s="14"/>
      <c r="F828" s="14"/>
      <c r="G828" s="14">
        <v>4.6868021199911096</v>
      </c>
      <c r="H828" s="14">
        <v>3.3760553871857306</v>
      </c>
      <c r="I828" s="14">
        <v>0.85980912103430263</v>
      </c>
      <c r="J828" s="14">
        <v>3.7744768871096914</v>
      </c>
      <c r="K828" s="14">
        <v>7.6175321405502769</v>
      </c>
      <c r="L828" s="14">
        <v>0.85604903127714893</v>
      </c>
      <c r="M828" s="14">
        <v>2.4590044527589598</v>
      </c>
      <c r="N828" s="14">
        <v>5.55416592054776</v>
      </c>
      <c r="O828" s="14">
        <v>29.183895060454983</v>
      </c>
    </row>
    <row r="829" spans="1:15" x14ac:dyDescent="0.2">
      <c r="A829" s="9" t="s">
        <v>149</v>
      </c>
      <c r="B829" s="9" t="s">
        <v>599</v>
      </c>
      <c r="C829" s="5"/>
      <c r="D829" s="5"/>
      <c r="E829" s="14"/>
      <c r="F829" s="14"/>
      <c r="G829" s="5"/>
      <c r="H829" s="5"/>
      <c r="I829" s="5"/>
      <c r="J829" s="5"/>
      <c r="K829" s="5"/>
      <c r="L829" s="5"/>
      <c r="M829" s="5"/>
      <c r="N829" s="5"/>
      <c r="O829" s="5"/>
    </row>
    <row r="830" spans="1:15" x14ac:dyDescent="0.2">
      <c r="A830" s="9" t="s">
        <v>25</v>
      </c>
      <c r="B830" s="9" t="s">
        <v>600</v>
      </c>
      <c r="C830" s="10"/>
      <c r="D830" s="6" t="s">
        <v>275</v>
      </c>
      <c r="E830" s="7" t="s">
        <v>699</v>
      </c>
      <c r="F830" s="7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s="13" customFormat="1" x14ac:dyDescent="0.2">
      <c r="A831" s="9" t="s">
        <v>25</v>
      </c>
      <c r="B831" s="9" t="s">
        <v>600</v>
      </c>
      <c r="C831" s="11" t="s">
        <v>201</v>
      </c>
      <c r="D831" s="12" t="s">
        <v>202</v>
      </c>
      <c r="E831" s="11"/>
      <c r="F831" s="12"/>
      <c r="G831" s="13">
        <v>6596594.5300000012</v>
      </c>
      <c r="H831" s="13">
        <v>7958247.7099999944</v>
      </c>
      <c r="I831" s="13">
        <v>1333604.2</v>
      </c>
      <c r="J831" s="13">
        <v>9308882.760000011</v>
      </c>
      <c r="K831" s="13">
        <v>14164256.92</v>
      </c>
      <c r="L831" s="13">
        <v>3769935.9700000007</v>
      </c>
      <c r="M831" s="13">
        <v>6559174.3300000001</v>
      </c>
      <c r="N831" s="13">
        <v>7378680.1300000018</v>
      </c>
      <c r="O831" s="13">
        <v>57069376.550000004</v>
      </c>
    </row>
    <row r="832" spans="1:15" x14ac:dyDescent="0.2">
      <c r="A832" s="9" t="s">
        <v>25</v>
      </c>
      <c r="B832" s="9" t="s">
        <v>600</v>
      </c>
      <c r="C832" s="5" t="s">
        <v>201</v>
      </c>
      <c r="D832" s="5" t="s">
        <v>685</v>
      </c>
      <c r="E832" s="14"/>
      <c r="F832" s="14">
        <v>10377.9</v>
      </c>
      <c r="G832" s="5">
        <v>635.63866774588325</v>
      </c>
      <c r="H832" s="5">
        <v>766.84567301669847</v>
      </c>
      <c r="I832" s="5">
        <v>128.50424459669105</v>
      </c>
      <c r="J832" s="5">
        <v>896.99098661579046</v>
      </c>
      <c r="K832" s="5">
        <v>1364.84808294549</v>
      </c>
      <c r="L832" s="5">
        <v>363.2657830582296</v>
      </c>
      <c r="M832" s="5">
        <v>632.03290935545726</v>
      </c>
      <c r="N832" s="5">
        <v>710.9993476522227</v>
      </c>
      <c r="O832" s="5">
        <v>5499.1256949864619</v>
      </c>
    </row>
    <row r="833" spans="1:15" x14ac:dyDescent="0.2">
      <c r="A833" s="9" t="str">
        <f>A832</f>
        <v>2700</v>
      </c>
      <c r="B833" s="9" t="str">
        <f>B832</f>
        <v>PUEBLPUEBLO COUNT</v>
      </c>
      <c r="C833" s="5" t="str">
        <f>C832</f>
        <v xml:space="preserve">$ </v>
      </c>
      <c r="D833" s="5" t="s">
        <v>686</v>
      </c>
      <c r="E833" s="14"/>
      <c r="F833" s="14">
        <v>10629</v>
      </c>
      <c r="G833" s="5">
        <v>620.62230971869428</v>
      </c>
      <c r="H833" s="5">
        <v>748.72967447549104</v>
      </c>
      <c r="I833" s="5">
        <v>125.46845422899614</v>
      </c>
      <c r="J833" s="5">
        <v>875.80042901496006</v>
      </c>
      <c r="K833" s="5">
        <v>1332.6048471163797</v>
      </c>
      <c r="L833" s="5">
        <v>354.68397497412747</v>
      </c>
      <c r="M833" s="5">
        <v>617.10173393545961</v>
      </c>
      <c r="N833" s="5">
        <v>694.20266534951566</v>
      </c>
      <c r="O833" s="5"/>
    </row>
    <row r="834" spans="1:15" x14ac:dyDescent="0.2">
      <c r="A834" s="9" t="s">
        <v>25</v>
      </c>
      <c r="B834" s="9" t="s">
        <v>600</v>
      </c>
      <c r="C834" s="5" t="s">
        <v>200</v>
      </c>
      <c r="D834" s="8" t="s">
        <v>199</v>
      </c>
      <c r="E834" s="14"/>
      <c r="F834" s="14"/>
      <c r="G834" s="14">
        <v>3.9187710168288623</v>
      </c>
      <c r="H834" s="14">
        <v>4.7276743066232747</v>
      </c>
      <c r="I834" s="14">
        <v>0.79224052094061936</v>
      </c>
      <c r="J834" s="14">
        <v>5.5300321693329693</v>
      </c>
      <c r="K834" s="14">
        <v>8.4144143225085628</v>
      </c>
      <c r="L834" s="14">
        <v>2.2395670595410393</v>
      </c>
      <c r="M834" s="14">
        <v>3.8965411837631723</v>
      </c>
      <c r="N834" s="14">
        <v>4.3833765595859688</v>
      </c>
      <c r="O834" s="14">
        <v>33.902617139124466</v>
      </c>
    </row>
    <row r="835" spans="1:15" x14ac:dyDescent="0.2">
      <c r="A835" s="9" t="s">
        <v>25</v>
      </c>
      <c r="B835" s="9" t="s">
        <v>600</v>
      </c>
      <c r="C835" s="5"/>
      <c r="D835" s="5"/>
      <c r="E835" s="14"/>
      <c r="F835" s="14"/>
      <c r="G835" s="5"/>
      <c r="H835" s="5"/>
      <c r="I835" s="5"/>
      <c r="J835" s="5"/>
      <c r="K835" s="5"/>
      <c r="L835" s="5"/>
      <c r="M835" s="5"/>
      <c r="N835" s="5"/>
      <c r="O835" s="5"/>
    </row>
    <row r="836" spans="1:15" x14ac:dyDescent="0.2">
      <c r="A836" s="9" t="s">
        <v>84</v>
      </c>
      <c r="B836" s="9" t="s">
        <v>601</v>
      </c>
      <c r="C836" s="10"/>
      <c r="D836" s="6" t="s">
        <v>273</v>
      </c>
      <c r="E836" s="7" t="s">
        <v>274</v>
      </c>
      <c r="F836" s="7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s="13" customFormat="1" x14ac:dyDescent="0.2">
      <c r="A837" s="9" t="s">
        <v>84</v>
      </c>
      <c r="B837" s="9" t="s">
        <v>601</v>
      </c>
      <c r="C837" s="11" t="s">
        <v>201</v>
      </c>
      <c r="D837" s="12" t="s">
        <v>202</v>
      </c>
      <c r="E837" s="11"/>
      <c r="F837" s="12"/>
      <c r="G837" s="13">
        <v>275202.8</v>
      </c>
      <c r="H837" s="13">
        <v>197517.49999999997</v>
      </c>
      <c r="I837" s="13">
        <v>315185.75000000006</v>
      </c>
      <c r="J837" s="13">
        <v>494004.57999999996</v>
      </c>
      <c r="K837" s="13">
        <v>1178819.5599999998</v>
      </c>
      <c r="L837" s="13">
        <v>409542.81</v>
      </c>
      <c r="M837" s="13">
        <v>320082.25</v>
      </c>
      <c r="N837" s="13">
        <v>601620.80000000005</v>
      </c>
      <c r="O837" s="13">
        <v>3791976.05</v>
      </c>
    </row>
    <row r="838" spans="1:15" x14ac:dyDescent="0.2">
      <c r="A838" s="9" t="s">
        <v>84</v>
      </c>
      <c r="B838" s="9" t="s">
        <v>601</v>
      </c>
      <c r="C838" s="5" t="s">
        <v>201</v>
      </c>
      <c r="D838" s="5" t="s">
        <v>685</v>
      </c>
      <c r="E838" s="14"/>
      <c r="F838" s="14">
        <v>694.4</v>
      </c>
      <c r="G838" s="5">
        <v>396.31739631336404</v>
      </c>
      <c r="H838" s="5">
        <v>284.44340437788014</v>
      </c>
      <c r="I838" s="5">
        <v>453.89652937788026</v>
      </c>
      <c r="J838" s="5">
        <v>711.41212557603683</v>
      </c>
      <c r="K838" s="5">
        <v>1697.6088133640551</v>
      </c>
      <c r="L838" s="5">
        <v>589.77939228110597</v>
      </c>
      <c r="M838" s="5">
        <v>460.94794066820276</v>
      </c>
      <c r="N838" s="5">
        <v>866.3894009216591</v>
      </c>
      <c r="O838" s="5">
        <v>5460.7950028801843</v>
      </c>
    </row>
    <row r="839" spans="1:15" x14ac:dyDescent="0.2">
      <c r="A839" s="9" t="str">
        <f>A838</f>
        <v>2710</v>
      </c>
      <c r="B839" s="9" t="str">
        <f>B838</f>
        <v>RIO BMEEKER RE1</v>
      </c>
      <c r="C839" s="5" t="str">
        <f>C838</f>
        <v xml:space="preserve">$ </v>
      </c>
      <c r="D839" s="5" t="s">
        <v>686</v>
      </c>
      <c r="E839" s="14"/>
      <c r="F839" s="14">
        <v>724</v>
      </c>
      <c r="G839" s="5">
        <v>380.11436464088393</v>
      </c>
      <c r="H839" s="5">
        <v>272.81422651933696</v>
      </c>
      <c r="I839" s="5">
        <v>435.33943370165753</v>
      </c>
      <c r="J839" s="5">
        <v>682.32676795580107</v>
      </c>
      <c r="K839" s="5">
        <v>1628.2038121546959</v>
      </c>
      <c r="L839" s="5">
        <v>565.666864640884</v>
      </c>
      <c r="M839" s="5">
        <v>442.10255524861878</v>
      </c>
      <c r="N839" s="5">
        <v>830.96795580110506</v>
      </c>
      <c r="O839" s="5"/>
    </row>
    <row r="840" spans="1:15" x14ac:dyDescent="0.2">
      <c r="A840" s="9" t="s">
        <v>84</v>
      </c>
      <c r="B840" s="9" t="s">
        <v>601</v>
      </c>
      <c r="C840" s="5" t="s">
        <v>200</v>
      </c>
      <c r="D840" s="8" t="s">
        <v>199</v>
      </c>
      <c r="E840" s="14"/>
      <c r="F840" s="14"/>
      <c r="G840" s="14">
        <v>1.6385698616300894</v>
      </c>
      <c r="H840" s="14">
        <v>1.1760280878120468</v>
      </c>
      <c r="I840" s="14">
        <v>1.8766301460787318</v>
      </c>
      <c r="J840" s="14">
        <v>2.9413255108422964</v>
      </c>
      <c r="K840" s="14">
        <v>7.0187447341234996</v>
      </c>
      <c r="L840" s="14">
        <v>2.438436329547875</v>
      </c>
      <c r="M840" s="14">
        <v>1.905784127533396</v>
      </c>
      <c r="N840" s="14">
        <v>3.5820773299173689</v>
      </c>
      <c r="O840" s="14">
        <v>22.577596127485304</v>
      </c>
    </row>
    <row r="841" spans="1:15" x14ac:dyDescent="0.2">
      <c r="A841" s="9" t="s">
        <v>84</v>
      </c>
      <c r="B841" s="9" t="s">
        <v>601</v>
      </c>
      <c r="C841" s="5"/>
      <c r="D841" s="5"/>
      <c r="E841" s="14"/>
      <c r="F841" s="14"/>
      <c r="G841" s="5"/>
      <c r="H841" s="5"/>
      <c r="I841" s="5"/>
      <c r="J841" s="5"/>
      <c r="K841" s="5"/>
      <c r="L841" s="5"/>
      <c r="M841" s="5"/>
      <c r="N841" s="5"/>
      <c r="O841" s="5"/>
    </row>
    <row r="842" spans="1:15" x14ac:dyDescent="0.2">
      <c r="A842" s="9" t="s">
        <v>182</v>
      </c>
      <c r="B842" s="9" t="s">
        <v>602</v>
      </c>
      <c r="C842" s="10"/>
      <c r="D842" s="6" t="s">
        <v>273</v>
      </c>
      <c r="E842" s="7" t="s">
        <v>272</v>
      </c>
      <c r="F842" s="7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s="13" customFormat="1" x14ac:dyDescent="0.2">
      <c r="A843" s="9" t="s">
        <v>182</v>
      </c>
      <c r="B843" s="9" t="s">
        <v>602</v>
      </c>
      <c r="C843" s="11" t="s">
        <v>201</v>
      </c>
      <c r="D843" s="12" t="s">
        <v>202</v>
      </c>
      <c r="E843" s="11"/>
      <c r="F843" s="12"/>
      <c r="G843" s="13">
        <v>192864.62999999995</v>
      </c>
      <c r="H843" s="13">
        <v>97433.18</v>
      </c>
      <c r="I843" s="13">
        <v>413419.47999999992</v>
      </c>
      <c r="J843" s="13">
        <v>459530.22999999986</v>
      </c>
      <c r="K843" s="13">
        <v>994471.52</v>
      </c>
      <c r="L843" s="13">
        <v>404887.49</v>
      </c>
      <c r="M843" s="13">
        <v>225460.09</v>
      </c>
      <c r="N843" s="13">
        <v>568599.44999999995</v>
      </c>
      <c r="O843" s="13">
        <v>3356666.0699999994</v>
      </c>
    </row>
    <row r="844" spans="1:15" x14ac:dyDescent="0.2">
      <c r="A844" s="9" t="s">
        <v>182</v>
      </c>
      <c r="B844" s="9" t="s">
        <v>602</v>
      </c>
      <c r="C844" s="5" t="s">
        <v>201</v>
      </c>
      <c r="D844" s="5" t="s">
        <v>685</v>
      </c>
      <c r="E844" s="14"/>
      <c r="F844" s="14">
        <v>472.2</v>
      </c>
      <c r="G844" s="5">
        <v>408.43843710292236</v>
      </c>
      <c r="H844" s="5">
        <v>206.33879711986447</v>
      </c>
      <c r="I844" s="5">
        <v>875.5177467174924</v>
      </c>
      <c r="J844" s="5">
        <v>973.16863617111369</v>
      </c>
      <c r="K844" s="5">
        <v>2106.0387971198647</v>
      </c>
      <c r="L844" s="5">
        <v>857.44915290131303</v>
      </c>
      <c r="M844" s="5">
        <v>477.46736552308346</v>
      </c>
      <c r="N844" s="5">
        <v>1204.1496188055908</v>
      </c>
      <c r="O844" s="5">
        <v>7108.5685514612442</v>
      </c>
    </row>
    <row r="845" spans="1:15" x14ac:dyDescent="0.2">
      <c r="A845" s="9" t="str">
        <f>A844</f>
        <v>2720</v>
      </c>
      <c r="B845" s="9" t="str">
        <f>B844</f>
        <v>RIO BRANGELY RE-4</v>
      </c>
      <c r="C845" s="5" t="str">
        <f>C844</f>
        <v xml:space="preserve">$ </v>
      </c>
      <c r="D845" s="5" t="s">
        <v>686</v>
      </c>
      <c r="E845" s="14"/>
      <c r="F845" s="14">
        <v>488</v>
      </c>
      <c r="G845" s="5">
        <v>395.21440573770479</v>
      </c>
      <c r="H845" s="5">
        <v>199.6581557377049</v>
      </c>
      <c r="I845" s="5">
        <v>847.17106557377031</v>
      </c>
      <c r="J845" s="5">
        <v>941.66030737704887</v>
      </c>
      <c r="K845" s="5">
        <v>2037.8514754098362</v>
      </c>
      <c r="L845" s="5">
        <v>829.6874795081967</v>
      </c>
      <c r="M845" s="5">
        <v>462.008381147541</v>
      </c>
      <c r="N845" s="5">
        <v>1165.1628073770491</v>
      </c>
      <c r="O845" s="5"/>
    </row>
    <row r="846" spans="1:15" x14ac:dyDescent="0.2">
      <c r="A846" s="9" t="s">
        <v>182</v>
      </c>
      <c r="B846" s="9" t="s">
        <v>602</v>
      </c>
      <c r="C846" s="5" t="s">
        <v>200</v>
      </c>
      <c r="D846" s="8" t="s">
        <v>199</v>
      </c>
      <c r="E846" s="14"/>
      <c r="F846" s="14"/>
      <c r="G846" s="14">
        <v>2.3148393852935665</v>
      </c>
      <c r="H846" s="14">
        <v>1.1694324796537212</v>
      </c>
      <c r="I846" s="14">
        <v>4.9620280035358793</v>
      </c>
      <c r="J846" s="14">
        <v>5.5154678965086088</v>
      </c>
      <c r="K846" s="14">
        <v>11.936049871087091</v>
      </c>
      <c r="L846" s="14">
        <v>4.8596236047255283</v>
      </c>
      <c r="M846" s="14">
        <v>2.7060632949848418</v>
      </c>
      <c r="N846" s="14">
        <v>6.8245608399853319</v>
      </c>
      <c r="O846" s="14">
        <v>40.288065375774565</v>
      </c>
    </row>
    <row r="847" spans="1:15" x14ac:dyDescent="0.2">
      <c r="A847" s="9" t="s">
        <v>182</v>
      </c>
      <c r="B847" s="9" t="s">
        <v>602</v>
      </c>
      <c r="C847" s="5"/>
      <c r="D847" s="5"/>
      <c r="E847" s="14"/>
      <c r="F847" s="14"/>
      <c r="G847" s="5"/>
      <c r="H847" s="5"/>
      <c r="I847" s="5"/>
      <c r="J847" s="5"/>
      <c r="K847" s="5"/>
      <c r="L847" s="5"/>
      <c r="M847" s="5"/>
      <c r="N847" s="5"/>
      <c r="O847" s="5"/>
    </row>
    <row r="848" spans="1:15" x14ac:dyDescent="0.2">
      <c r="A848" s="9" t="s">
        <v>47</v>
      </c>
      <c r="B848" s="9" t="s">
        <v>603</v>
      </c>
      <c r="C848" s="10"/>
      <c r="D848" s="6" t="s">
        <v>270</v>
      </c>
      <c r="E848" s="7" t="s">
        <v>700</v>
      </c>
      <c r="F848" s="7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s="13" customFormat="1" x14ac:dyDescent="0.2">
      <c r="A849" s="9" t="s">
        <v>47</v>
      </c>
      <c r="B849" s="9" t="s">
        <v>603</v>
      </c>
      <c r="C849" s="11" t="s">
        <v>201</v>
      </c>
      <c r="D849" s="12" t="s">
        <v>202</v>
      </c>
      <c r="E849" s="11"/>
      <c r="F849" s="12"/>
      <c r="G849" s="13">
        <v>470338.42999999993</v>
      </c>
      <c r="H849" s="13">
        <v>312351.59000000003</v>
      </c>
      <c r="I849" s="13">
        <v>362320.97999999992</v>
      </c>
      <c r="J849" s="13">
        <v>316897.40000000002</v>
      </c>
      <c r="K849" s="13">
        <v>1032304.43</v>
      </c>
      <c r="L849" s="13">
        <v>357412.05</v>
      </c>
      <c r="M849" s="13">
        <v>272146.2</v>
      </c>
      <c r="N849" s="13">
        <v>198532.36</v>
      </c>
      <c r="O849" s="13">
        <v>3322303.44</v>
      </c>
    </row>
    <row r="850" spans="1:15" x14ac:dyDescent="0.2">
      <c r="A850" s="9" t="s">
        <v>47</v>
      </c>
      <c r="B850" s="9" t="s">
        <v>603</v>
      </c>
      <c r="C850" s="5" t="s">
        <v>201</v>
      </c>
      <c r="D850" s="5" t="s">
        <v>685</v>
      </c>
      <c r="E850" s="14"/>
      <c r="F850" s="14">
        <v>419</v>
      </c>
      <c r="G850" s="5">
        <v>1122.5260859188543</v>
      </c>
      <c r="H850" s="5">
        <v>745.46918854415276</v>
      </c>
      <c r="I850" s="5">
        <v>864.72787589498785</v>
      </c>
      <c r="J850" s="5">
        <v>756.31837708830551</v>
      </c>
      <c r="K850" s="5">
        <v>2463.7337231503579</v>
      </c>
      <c r="L850" s="5">
        <v>853.01205250596661</v>
      </c>
      <c r="M850" s="5">
        <v>649.51360381861582</v>
      </c>
      <c r="N850" s="5">
        <v>473.82424821002382</v>
      </c>
      <c r="O850" s="5">
        <v>7929.1251551312644</v>
      </c>
    </row>
    <row r="851" spans="1:15" x14ac:dyDescent="0.2">
      <c r="A851" s="9" t="str">
        <f>A850</f>
        <v>2730</v>
      </c>
      <c r="B851" s="9" t="str">
        <f>B850</f>
        <v>RIO GDEL NORTE C-</v>
      </c>
      <c r="C851" s="5" t="str">
        <f>C850</f>
        <v xml:space="preserve">$ </v>
      </c>
      <c r="D851" s="5" t="s">
        <v>686</v>
      </c>
      <c r="E851" s="14"/>
      <c r="F851" s="14">
        <v>386</v>
      </c>
      <c r="G851" s="5">
        <v>1218.4933419689116</v>
      </c>
      <c r="H851" s="5">
        <v>809.20101036269432</v>
      </c>
      <c r="I851" s="5">
        <v>938.65538860103607</v>
      </c>
      <c r="J851" s="5">
        <v>820.97772020725392</v>
      </c>
      <c r="K851" s="5">
        <v>2674.3638082901557</v>
      </c>
      <c r="L851" s="5">
        <v>925.93795336787559</v>
      </c>
      <c r="M851" s="5">
        <v>705.04196891191714</v>
      </c>
      <c r="N851" s="5">
        <v>514.33253886010357</v>
      </c>
      <c r="O851" s="5"/>
    </row>
    <row r="852" spans="1:15" x14ac:dyDescent="0.2">
      <c r="A852" s="9" t="s">
        <v>47</v>
      </c>
      <c r="B852" s="9" t="s">
        <v>603</v>
      </c>
      <c r="C852" s="5" t="s">
        <v>200</v>
      </c>
      <c r="D852" s="8" t="s">
        <v>199</v>
      </c>
      <c r="E852" s="14"/>
      <c r="F852" s="14"/>
      <c r="G852" s="14">
        <v>5.4915826515096544</v>
      </c>
      <c r="H852" s="14">
        <v>3.6469581548236589</v>
      </c>
      <c r="I852" s="14">
        <v>4.2303913121578782</v>
      </c>
      <c r="J852" s="14">
        <v>3.7000341735811717</v>
      </c>
      <c r="K852" s="14">
        <v>12.052991499896285</v>
      </c>
      <c r="L852" s="14">
        <v>4.1730755728816407</v>
      </c>
      <c r="M852" s="14">
        <v>3.1775276168572426</v>
      </c>
      <c r="N852" s="14">
        <v>2.3180263282744495</v>
      </c>
      <c r="O852" s="14">
        <v>38.79058730998198</v>
      </c>
    </row>
    <row r="853" spans="1:15" x14ac:dyDescent="0.2">
      <c r="A853" s="9" t="s">
        <v>47</v>
      </c>
      <c r="B853" s="9" t="s">
        <v>603</v>
      </c>
      <c r="C853" s="5"/>
      <c r="D853" s="5"/>
      <c r="E853" s="14"/>
      <c r="F853" s="14"/>
      <c r="G853" s="5"/>
      <c r="H853" s="5"/>
      <c r="I853" s="5"/>
      <c r="J853" s="5"/>
      <c r="K853" s="5"/>
      <c r="L853" s="5"/>
      <c r="M853" s="5"/>
      <c r="N853" s="5"/>
      <c r="O853" s="5"/>
    </row>
    <row r="854" spans="1:15" x14ac:dyDescent="0.2">
      <c r="A854" s="9" t="s">
        <v>58</v>
      </c>
      <c r="B854" s="9" t="s">
        <v>604</v>
      </c>
      <c r="C854" s="10"/>
      <c r="D854" s="6" t="s">
        <v>270</v>
      </c>
      <c r="E854" s="7" t="s">
        <v>271</v>
      </c>
      <c r="F854" s="7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s="13" customFormat="1" x14ac:dyDescent="0.2">
      <c r="A855" s="9" t="s">
        <v>58</v>
      </c>
      <c r="B855" s="9" t="s">
        <v>604</v>
      </c>
      <c r="C855" s="11" t="s">
        <v>201</v>
      </c>
      <c r="D855" s="12" t="s">
        <v>202</v>
      </c>
      <c r="E855" s="11"/>
      <c r="F855" s="12"/>
      <c r="G855" s="13">
        <v>803325.71</v>
      </c>
      <c r="H855" s="13">
        <v>440755.57999999996</v>
      </c>
      <c r="I855" s="13">
        <v>265311.52</v>
      </c>
      <c r="J855" s="13">
        <v>1079290.4099999997</v>
      </c>
      <c r="K855" s="13">
        <v>1312700.7</v>
      </c>
      <c r="L855" s="13">
        <v>410469.23999999993</v>
      </c>
      <c r="M855" s="13">
        <v>588345.30999999994</v>
      </c>
      <c r="N855" s="13">
        <v>2105218.12</v>
      </c>
      <c r="O855" s="13">
        <v>7005416.5899999999</v>
      </c>
    </row>
    <row r="856" spans="1:15" x14ac:dyDescent="0.2">
      <c r="A856" s="9" t="s">
        <v>58</v>
      </c>
      <c r="B856" s="9" t="s">
        <v>604</v>
      </c>
      <c r="C856" s="5" t="s">
        <v>201</v>
      </c>
      <c r="D856" s="5" t="s">
        <v>685</v>
      </c>
      <c r="E856" s="14"/>
      <c r="F856" s="14">
        <v>1073.9000000000001</v>
      </c>
      <c r="G856" s="5">
        <v>748.04517180370601</v>
      </c>
      <c r="H856" s="5">
        <v>410.42516062948124</v>
      </c>
      <c r="I856" s="5">
        <v>247.05421361393053</v>
      </c>
      <c r="J856" s="5">
        <v>1005.019471086693</v>
      </c>
      <c r="K856" s="5">
        <v>1222.36772511407</v>
      </c>
      <c r="L856" s="5">
        <v>382.22296303193957</v>
      </c>
      <c r="M856" s="5">
        <v>547.85856224974384</v>
      </c>
      <c r="N856" s="5">
        <v>1960.3483750814787</v>
      </c>
      <c r="O856" s="5">
        <v>6523.3416426110434</v>
      </c>
    </row>
    <row r="857" spans="1:15" x14ac:dyDescent="0.2">
      <c r="A857" s="9" t="str">
        <f>A856</f>
        <v>2740</v>
      </c>
      <c r="B857" s="9" t="str">
        <f>B856</f>
        <v xml:space="preserve">RIO GMONTE VISTA </v>
      </c>
      <c r="C857" s="5" t="str">
        <f>C856</f>
        <v xml:space="preserve">$ </v>
      </c>
      <c r="D857" s="5" t="s">
        <v>686</v>
      </c>
      <c r="E857" s="14"/>
      <c r="F857" s="14">
        <v>1033</v>
      </c>
      <c r="G857" s="5">
        <v>777.66283639883829</v>
      </c>
      <c r="H857" s="5">
        <v>426.6752952565343</v>
      </c>
      <c r="I857" s="5">
        <v>256.83593417231367</v>
      </c>
      <c r="J857" s="5">
        <v>1044.8116263310742</v>
      </c>
      <c r="K857" s="5">
        <v>1270.765440464666</v>
      </c>
      <c r="L857" s="5">
        <v>397.35647628267179</v>
      </c>
      <c r="M857" s="5">
        <v>569.55015488867366</v>
      </c>
      <c r="N857" s="5">
        <v>2037.9652662149081</v>
      </c>
      <c r="O857" s="5"/>
    </row>
    <row r="858" spans="1:15" x14ac:dyDescent="0.2">
      <c r="A858" s="9" t="s">
        <v>58</v>
      </c>
      <c r="B858" s="9" t="s">
        <v>604</v>
      </c>
      <c r="C858" s="5" t="s">
        <v>200</v>
      </c>
      <c r="D858" s="8" t="s">
        <v>199</v>
      </c>
      <c r="E858" s="14"/>
      <c r="F858" s="14"/>
      <c r="G858" s="14">
        <v>4.6558831421651785</v>
      </c>
      <c r="H858" s="14">
        <v>2.5545136290200841</v>
      </c>
      <c r="I858" s="14">
        <v>1.5376819364964924</v>
      </c>
      <c r="J858" s="14">
        <v>6.2553083548384665</v>
      </c>
      <c r="K858" s="14">
        <v>7.6080984135792553</v>
      </c>
      <c r="L858" s="14">
        <v>2.3789812663824148</v>
      </c>
      <c r="M858" s="14">
        <v>3.409908305562567</v>
      </c>
      <c r="N858" s="14">
        <v>12.201339299209868</v>
      </c>
      <c r="O858" s="14">
        <v>40.60171434725433</v>
      </c>
    </row>
    <row r="859" spans="1:15" x14ac:dyDescent="0.2">
      <c r="A859" s="9" t="s">
        <v>58</v>
      </c>
      <c r="B859" s="9" t="s">
        <v>604</v>
      </c>
      <c r="C859" s="5"/>
      <c r="D859" s="5"/>
      <c r="E859" s="14"/>
      <c r="F859" s="14"/>
      <c r="G859" s="5"/>
      <c r="H859" s="5"/>
      <c r="I859" s="5"/>
      <c r="J859" s="5"/>
      <c r="K859" s="5"/>
      <c r="L859" s="5"/>
      <c r="M859" s="5"/>
      <c r="N859" s="5"/>
      <c r="O859" s="5"/>
    </row>
    <row r="860" spans="1:15" x14ac:dyDescent="0.2">
      <c r="A860" s="9" t="s">
        <v>174</v>
      </c>
      <c r="B860" s="9" t="s">
        <v>605</v>
      </c>
      <c r="C860" s="10"/>
      <c r="D860" s="6" t="s">
        <v>270</v>
      </c>
      <c r="E860" s="7" t="s">
        <v>269</v>
      </c>
      <c r="F860" s="7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s="13" customFormat="1" x14ac:dyDescent="0.2">
      <c r="A861" s="9" t="s">
        <v>174</v>
      </c>
      <c r="B861" s="9" t="s">
        <v>605</v>
      </c>
      <c r="C861" s="11" t="s">
        <v>201</v>
      </c>
      <c r="D861" s="12" t="s">
        <v>202</v>
      </c>
      <c r="E861" s="11"/>
      <c r="F861" s="12"/>
      <c r="G861" s="13">
        <v>427600.58</v>
      </c>
      <c r="H861" s="13">
        <v>208226.57000000004</v>
      </c>
      <c r="I861" s="13">
        <v>324475.84000000003</v>
      </c>
      <c r="J861" s="13">
        <v>255548.02999999997</v>
      </c>
      <c r="K861" s="13">
        <v>971597.05999999994</v>
      </c>
      <c r="L861" s="13">
        <v>155063.26</v>
      </c>
      <c r="M861" s="13">
        <v>229526.24000000002</v>
      </c>
      <c r="N861" s="13">
        <v>274040.7</v>
      </c>
      <c r="O861" s="13">
        <v>2846078.2800000003</v>
      </c>
    </row>
    <row r="862" spans="1:15" x14ac:dyDescent="0.2">
      <c r="A862" s="9" t="s">
        <v>174</v>
      </c>
      <c r="B862" s="9" t="s">
        <v>605</v>
      </c>
      <c r="C862" s="5" t="s">
        <v>201</v>
      </c>
      <c r="D862" s="5" t="s">
        <v>685</v>
      </c>
      <c r="E862" s="14"/>
      <c r="F862" s="14">
        <v>350.7</v>
      </c>
      <c r="G862" s="5">
        <v>1219.2773880809809</v>
      </c>
      <c r="H862" s="5">
        <v>593.74556601083555</v>
      </c>
      <c r="I862" s="5">
        <v>925.2233818078131</v>
      </c>
      <c r="J862" s="5">
        <v>728.67986883376102</v>
      </c>
      <c r="K862" s="5">
        <v>2770.4506986027945</v>
      </c>
      <c r="L862" s="5">
        <v>442.15357855717139</v>
      </c>
      <c r="M862" s="5">
        <v>654.48029654975767</v>
      </c>
      <c r="N862" s="5">
        <v>781.41060735671522</v>
      </c>
      <c r="O862" s="5">
        <v>8115.4213857998302</v>
      </c>
    </row>
    <row r="863" spans="1:15" x14ac:dyDescent="0.2">
      <c r="A863" s="9" t="str">
        <f>A862</f>
        <v>2750</v>
      </c>
      <c r="B863" s="9" t="str">
        <f>B862</f>
        <v>RIO GSARGENT RE-3</v>
      </c>
      <c r="C863" s="5" t="str">
        <f>C862</f>
        <v xml:space="preserve">$ </v>
      </c>
      <c r="D863" s="5" t="s">
        <v>686</v>
      </c>
      <c r="E863" s="14"/>
      <c r="F863" s="14">
        <v>322</v>
      </c>
      <c r="G863" s="5">
        <v>1327.9521118012424</v>
      </c>
      <c r="H863" s="5">
        <v>646.6663664596274</v>
      </c>
      <c r="I863" s="5">
        <v>1007.688944099379</v>
      </c>
      <c r="J863" s="5">
        <v>793.62742236024837</v>
      </c>
      <c r="K863" s="5">
        <v>3017.3821739130435</v>
      </c>
      <c r="L863" s="5">
        <v>481.56291925465842</v>
      </c>
      <c r="M863" s="5">
        <v>712.81440993788829</v>
      </c>
      <c r="N863" s="5">
        <v>851.05807453416151</v>
      </c>
      <c r="O863" s="5"/>
    </row>
    <row r="864" spans="1:15" x14ac:dyDescent="0.2">
      <c r="A864" s="9" t="s">
        <v>174</v>
      </c>
      <c r="B864" s="9" t="s">
        <v>605</v>
      </c>
      <c r="C864" s="5" t="s">
        <v>200</v>
      </c>
      <c r="D864" s="8" t="s">
        <v>199</v>
      </c>
      <c r="E864" s="14"/>
      <c r="F864" s="14"/>
      <c r="G864" s="14">
        <v>7.2894208048028224</v>
      </c>
      <c r="H864" s="14">
        <v>3.5496937152674848</v>
      </c>
      <c r="I864" s="14">
        <v>5.5314259366810772</v>
      </c>
      <c r="J864" s="14">
        <v>4.3563952287164245</v>
      </c>
      <c r="K864" s="14">
        <v>16.563073471624513</v>
      </c>
      <c r="L864" s="14">
        <v>2.6434046312672197</v>
      </c>
      <c r="M864" s="14">
        <v>3.9127948542636815</v>
      </c>
      <c r="N864" s="14">
        <v>4.6716446922095587</v>
      </c>
      <c r="O864" s="14">
        <v>48.517853334832786</v>
      </c>
    </row>
    <row r="865" spans="1:15" x14ac:dyDescent="0.2">
      <c r="A865" s="9" t="s">
        <v>174</v>
      </c>
      <c r="B865" s="9" t="s">
        <v>605</v>
      </c>
      <c r="C865" s="5"/>
      <c r="D865" s="5"/>
      <c r="E865" s="14"/>
      <c r="F865" s="14"/>
      <c r="G865" s="5"/>
      <c r="H865" s="5"/>
      <c r="I865" s="5"/>
      <c r="J865" s="5"/>
      <c r="K865" s="5"/>
      <c r="L865" s="5"/>
      <c r="M865" s="5"/>
      <c r="N865" s="5"/>
      <c r="O865" s="5"/>
    </row>
    <row r="866" spans="1:15" x14ac:dyDescent="0.2">
      <c r="A866" s="9" t="s">
        <v>166</v>
      </c>
      <c r="B866" s="9" t="s">
        <v>606</v>
      </c>
      <c r="C866" s="10"/>
      <c r="D866" s="6" t="s">
        <v>266</v>
      </c>
      <c r="E866" s="7" t="s">
        <v>268</v>
      </c>
      <c r="F866" s="7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s="13" customFormat="1" x14ac:dyDescent="0.2">
      <c r="A867" s="9" t="s">
        <v>166</v>
      </c>
      <c r="B867" s="9" t="s">
        <v>606</v>
      </c>
      <c r="C867" s="11" t="s">
        <v>201</v>
      </c>
      <c r="D867" s="12" t="s">
        <v>202</v>
      </c>
      <c r="E867" s="11"/>
      <c r="F867" s="12"/>
      <c r="G867" s="13">
        <v>446256.62000000005</v>
      </c>
      <c r="H867" s="13">
        <v>241358.92</v>
      </c>
      <c r="I867" s="13">
        <v>501787.94000000012</v>
      </c>
      <c r="J867" s="13">
        <v>360518.87</v>
      </c>
      <c r="K867" s="13">
        <v>1020414.9200000002</v>
      </c>
      <c r="L867" s="13">
        <v>666552.69999999995</v>
      </c>
      <c r="M867" s="13">
        <v>202903.28999999998</v>
      </c>
      <c r="N867" s="13">
        <v>557535.42999999993</v>
      </c>
      <c r="O867" s="13">
        <v>3997328.6900000004</v>
      </c>
    </row>
    <row r="868" spans="1:15" x14ac:dyDescent="0.2">
      <c r="A868" s="9" t="s">
        <v>166</v>
      </c>
      <c r="B868" s="9" t="s">
        <v>606</v>
      </c>
      <c r="C868" s="5" t="s">
        <v>201</v>
      </c>
      <c r="D868" s="5" t="s">
        <v>685</v>
      </c>
      <c r="E868" s="14"/>
      <c r="F868" s="14">
        <v>431.5</v>
      </c>
      <c r="G868" s="5">
        <v>1034.19842410197</v>
      </c>
      <c r="H868" s="5">
        <v>559.34859791425265</v>
      </c>
      <c r="I868" s="5">
        <v>1162.8920973348786</v>
      </c>
      <c r="J868" s="5">
        <v>835.50143684820398</v>
      </c>
      <c r="K868" s="5">
        <v>2364.8086210892238</v>
      </c>
      <c r="L868" s="5">
        <v>1544.7339513325608</v>
      </c>
      <c r="M868" s="5">
        <v>470.22778679026646</v>
      </c>
      <c r="N868" s="5">
        <v>1292.08674391657</v>
      </c>
      <c r="O868" s="5">
        <v>9263.7976593279272</v>
      </c>
    </row>
    <row r="869" spans="1:15" x14ac:dyDescent="0.2">
      <c r="A869" s="9" t="str">
        <f>A868</f>
        <v>2760</v>
      </c>
      <c r="B869" s="9" t="str">
        <f>B868</f>
        <v>ROUTTHAYDEN RE-1</v>
      </c>
      <c r="C869" s="5" t="str">
        <f>C868</f>
        <v xml:space="preserve">$ </v>
      </c>
      <c r="D869" s="5" t="s">
        <v>686</v>
      </c>
      <c r="E869" s="14"/>
      <c r="F869" s="14">
        <v>454</v>
      </c>
      <c r="G869" s="5">
        <v>982.94409691629971</v>
      </c>
      <c r="H869" s="5">
        <v>531.62757709251105</v>
      </c>
      <c r="I869" s="5">
        <v>1105.259779735683</v>
      </c>
      <c r="J869" s="5">
        <v>794.09442731277534</v>
      </c>
      <c r="K869" s="5">
        <v>2247.6099559471368</v>
      </c>
      <c r="L869" s="5">
        <v>1468.1777533039647</v>
      </c>
      <c r="M869" s="5">
        <v>446.92354625550655</v>
      </c>
      <c r="N869" s="5">
        <v>1228.0516079295153</v>
      </c>
      <c r="O869" s="5"/>
    </row>
    <row r="870" spans="1:15" x14ac:dyDescent="0.2">
      <c r="A870" s="9" t="s">
        <v>166</v>
      </c>
      <c r="B870" s="9" t="s">
        <v>606</v>
      </c>
      <c r="C870" s="5" t="s">
        <v>200</v>
      </c>
      <c r="D870" s="8" t="s">
        <v>199</v>
      </c>
      <c r="E870" s="14"/>
      <c r="F870" s="14"/>
      <c r="G870" s="14">
        <v>4.3364372959847062</v>
      </c>
      <c r="H870" s="14">
        <v>2.345372091973871</v>
      </c>
      <c r="I870" s="14">
        <v>4.8760552564829993</v>
      </c>
      <c r="J870" s="14">
        <v>3.5032925086338471</v>
      </c>
      <c r="K870" s="14">
        <v>9.9157415669648792</v>
      </c>
      <c r="L870" s="14">
        <v>6.4771341386920023</v>
      </c>
      <c r="M870" s="14">
        <v>1.9716847992843229</v>
      </c>
      <c r="N870" s="14">
        <v>5.4177738192093816</v>
      </c>
      <c r="O870" s="14">
        <v>38.84349147722601</v>
      </c>
    </row>
    <row r="871" spans="1:15" x14ac:dyDescent="0.2">
      <c r="A871" s="9" t="s">
        <v>166</v>
      </c>
      <c r="B871" s="9" t="s">
        <v>606</v>
      </c>
      <c r="C871" s="5"/>
      <c r="D871" s="5"/>
      <c r="E871" s="14"/>
      <c r="F871" s="14"/>
      <c r="G871" s="5"/>
      <c r="H871" s="5"/>
      <c r="I871" s="5"/>
      <c r="J871" s="5"/>
      <c r="K871" s="5"/>
      <c r="L871" s="5"/>
      <c r="M871" s="5"/>
      <c r="N871" s="5"/>
      <c r="O871" s="5"/>
    </row>
    <row r="872" spans="1:15" x14ac:dyDescent="0.2">
      <c r="A872" s="9" t="s">
        <v>91</v>
      </c>
      <c r="B872" s="9" t="s">
        <v>607</v>
      </c>
      <c r="C872" s="10"/>
      <c r="D872" s="6" t="s">
        <v>266</v>
      </c>
      <c r="E872" s="7" t="s">
        <v>267</v>
      </c>
      <c r="F872" s="7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s="13" customFormat="1" x14ac:dyDescent="0.2">
      <c r="A873" s="9" t="s">
        <v>91</v>
      </c>
      <c r="B873" s="9" t="s">
        <v>607</v>
      </c>
      <c r="C873" s="11" t="s">
        <v>201</v>
      </c>
      <c r="D873" s="12" t="s">
        <v>202</v>
      </c>
      <c r="E873" s="11"/>
      <c r="F873" s="12"/>
      <c r="G873" s="13">
        <v>3208918.9400000004</v>
      </c>
      <c r="H873" s="13">
        <v>2887252.8299999991</v>
      </c>
      <c r="I873" s="13">
        <v>863369.12000000011</v>
      </c>
      <c r="J873" s="13">
        <v>3133483.35</v>
      </c>
      <c r="K873" s="13">
        <v>4215235.5799999991</v>
      </c>
      <c r="L873" s="13">
        <v>3869971.63</v>
      </c>
      <c r="M873" s="13">
        <v>898309.45</v>
      </c>
      <c r="N873" s="13">
        <v>9242638.0999999996</v>
      </c>
      <c r="O873" s="13">
        <v>28319179</v>
      </c>
    </row>
    <row r="874" spans="1:15" x14ac:dyDescent="0.2">
      <c r="A874" s="9" t="s">
        <v>91</v>
      </c>
      <c r="B874" s="9" t="s">
        <v>607</v>
      </c>
      <c r="C874" s="5" t="s">
        <v>201</v>
      </c>
      <c r="D874" s="5" t="s">
        <v>685</v>
      </c>
      <c r="E874" s="14"/>
      <c r="F874" s="14">
        <v>2617.9</v>
      </c>
      <c r="G874" s="5">
        <v>1225.7607013254901</v>
      </c>
      <c r="H874" s="5">
        <v>1102.8888918598873</v>
      </c>
      <c r="I874" s="5">
        <v>329.79453760647851</v>
      </c>
      <c r="J874" s="5">
        <v>1196.9453951640628</v>
      </c>
      <c r="K874" s="5">
        <v>1610.1591275449784</v>
      </c>
      <c r="L874" s="5">
        <v>1478.2732839298674</v>
      </c>
      <c r="M874" s="5">
        <v>343.14123916115966</v>
      </c>
      <c r="N874" s="5">
        <v>3530.554299247488</v>
      </c>
      <c r="O874" s="5">
        <v>10817.517475839413</v>
      </c>
    </row>
    <row r="875" spans="1:15" x14ac:dyDescent="0.2">
      <c r="A875" s="9" t="str">
        <f>A874</f>
        <v>2770</v>
      </c>
      <c r="B875" s="9" t="str">
        <f>B874</f>
        <v>ROUTTSTEAMBOAT SP</v>
      </c>
      <c r="C875" s="5" t="str">
        <f>C874</f>
        <v xml:space="preserve">$ </v>
      </c>
      <c r="D875" s="5" t="s">
        <v>686</v>
      </c>
      <c r="E875" s="14"/>
      <c r="F875" s="14">
        <v>2665</v>
      </c>
      <c r="G875" s="5">
        <v>1204.0971632270171</v>
      </c>
      <c r="H875" s="5">
        <v>1083.3969343339584</v>
      </c>
      <c r="I875" s="5">
        <v>323.96589868667922</v>
      </c>
      <c r="J875" s="5">
        <v>1175.7911257035648</v>
      </c>
      <c r="K875" s="5">
        <v>1581.7019061913693</v>
      </c>
      <c r="L875" s="5">
        <v>1452.1469530956847</v>
      </c>
      <c r="M875" s="5">
        <v>337.07671669793621</v>
      </c>
      <c r="N875" s="5">
        <v>3468.1568855534706</v>
      </c>
      <c r="O875" s="5"/>
    </row>
    <row r="876" spans="1:15" x14ac:dyDescent="0.2">
      <c r="A876" s="9" t="s">
        <v>91</v>
      </c>
      <c r="B876" s="9" t="s">
        <v>607</v>
      </c>
      <c r="C876" s="5" t="s">
        <v>200</v>
      </c>
      <c r="D876" s="8" t="s">
        <v>199</v>
      </c>
      <c r="E876" s="14"/>
      <c r="F876" s="14"/>
      <c r="G876" s="14">
        <v>4.3152260810708816</v>
      </c>
      <c r="H876" s="14">
        <v>3.8826623381959622</v>
      </c>
      <c r="I876" s="14">
        <v>1.1610243243524301</v>
      </c>
      <c r="J876" s="14">
        <v>4.2137833112485401</v>
      </c>
      <c r="K876" s="14">
        <v>5.6684805234357025</v>
      </c>
      <c r="L876" s="14">
        <v>5.2041833474236627</v>
      </c>
      <c r="M876" s="14">
        <v>1.2080106852161365</v>
      </c>
      <c r="N876" s="14">
        <v>12.429130723700805</v>
      </c>
      <c r="O876" s="14">
        <v>38.082501334644121</v>
      </c>
    </row>
    <row r="877" spans="1:15" x14ac:dyDescent="0.2">
      <c r="A877" s="9" t="s">
        <v>91</v>
      </c>
      <c r="B877" s="9" t="s">
        <v>607</v>
      </c>
      <c r="C877" s="5"/>
      <c r="D877" s="5"/>
      <c r="E877" s="14"/>
      <c r="F877" s="14"/>
      <c r="G877" s="5"/>
      <c r="H877" s="5"/>
      <c r="I877" s="5"/>
      <c r="J877" s="5"/>
      <c r="K877" s="5"/>
      <c r="L877" s="5"/>
      <c r="M877" s="5"/>
      <c r="N877" s="5"/>
      <c r="O877" s="5"/>
    </row>
    <row r="878" spans="1:15" x14ac:dyDescent="0.2">
      <c r="A878" s="9" t="s">
        <v>90</v>
      </c>
      <c r="B878" s="9" t="s">
        <v>608</v>
      </c>
      <c r="C878" s="10"/>
      <c r="D878" s="6" t="s">
        <v>266</v>
      </c>
      <c r="E878" s="7" t="s">
        <v>265</v>
      </c>
      <c r="F878" s="7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s="13" customFormat="1" x14ac:dyDescent="0.2">
      <c r="A879" s="9" t="s">
        <v>90</v>
      </c>
      <c r="B879" s="9" t="s">
        <v>608</v>
      </c>
      <c r="C879" s="11" t="s">
        <v>201</v>
      </c>
      <c r="D879" s="12" t="s">
        <v>202</v>
      </c>
      <c r="E879" s="11"/>
      <c r="F879" s="12"/>
      <c r="G879" s="13">
        <v>329140.93999999994</v>
      </c>
      <c r="H879" s="13">
        <v>209092.37999999995</v>
      </c>
      <c r="I879" s="13">
        <v>574888.51</v>
      </c>
      <c r="J879" s="13">
        <v>230141.63</v>
      </c>
      <c r="K879" s="13">
        <v>852089.51000000013</v>
      </c>
      <c r="L879" s="13">
        <v>625426.27</v>
      </c>
      <c r="M879" s="13">
        <v>358618.80000000005</v>
      </c>
      <c r="N879" s="13">
        <v>643011.35</v>
      </c>
      <c r="O879" s="13">
        <v>3822409.39</v>
      </c>
    </row>
    <row r="880" spans="1:15" x14ac:dyDescent="0.2">
      <c r="A880" s="9" t="s">
        <v>90</v>
      </c>
      <c r="B880" s="9" t="s">
        <v>608</v>
      </c>
      <c r="C880" s="5" t="s">
        <v>201</v>
      </c>
      <c r="D880" s="5" t="s">
        <v>685</v>
      </c>
      <c r="E880" s="14"/>
      <c r="F880" s="14">
        <v>326.5</v>
      </c>
      <c r="G880" s="5">
        <v>1008.0886370597242</v>
      </c>
      <c r="H880" s="5">
        <v>640.40545176110243</v>
      </c>
      <c r="I880" s="5">
        <v>1760.7611332312404</v>
      </c>
      <c r="J880" s="5">
        <v>704.87482388973967</v>
      </c>
      <c r="K880" s="5">
        <v>2609.7687901990816</v>
      </c>
      <c r="L880" s="5">
        <v>1915.5475344563554</v>
      </c>
      <c r="M880" s="5">
        <v>1098.3730474732008</v>
      </c>
      <c r="N880" s="5">
        <v>1969.4068912710566</v>
      </c>
      <c r="O880" s="5">
        <v>11707.2263093415</v>
      </c>
    </row>
    <row r="881" spans="1:15" x14ac:dyDescent="0.2">
      <c r="A881" s="9" t="str">
        <f>A880</f>
        <v>2780</v>
      </c>
      <c r="B881" s="9" t="str">
        <f>B880</f>
        <v xml:space="preserve">ROUTTSOUTH ROUTT </v>
      </c>
      <c r="C881" s="5" t="str">
        <f>C880</f>
        <v xml:space="preserve">$ </v>
      </c>
      <c r="D881" s="5" t="s">
        <v>686</v>
      </c>
      <c r="E881" s="14"/>
      <c r="F881" s="14">
        <v>356</v>
      </c>
      <c r="G881" s="5">
        <v>924.55320224719082</v>
      </c>
      <c r="H881" s="5">
        <v>587.33814606741555</v>
      </c>
      <c r="I881" s="5">
        <v>1614.8553651685393</v>
      </c>
      <c r="J881" s="5">
        <v>646.46525280898879</v>
      </c>
      <c r="K881" s="5">
        <v>2393.5098595505619</v>
      </c>
      <c r="L881" s="5">
        <v>1756.8153651685393</v>
      </c>
      <c r="M881" s="5">
        <v>1007.356179775281</v>
      </c>
      <c r="N881" s="5">
        <v>1806.2116573033707</v>
      </c>
      <c r="O881" s="5"/>
    </row>
    <row r="882" spans="1:15" x14ac:dyDescent="0.2">
      <c r="A882" s="9" t="s">
        <v>90</v>
      </c>
      <c r="B882" s="9" t="s">
        <v>608</v>
      </c>
      <c r="C882" s="5" t="s">
        <v>200</v>
      </c>
      <c r="D882" s="8" t="s">
        <v>199</v>
      </c>
      <c r="E882" s="14"/>
      <c r="F882" s="14"/>
      <c r="G882" s="14">
        <v>3.093740479571697</v>
      </c>
      <c r="H882" s="14">
        <v>1.9653512564434781</v>
      </c>
      <c r="I882" s="14">
        <v>5.4036299909323295</v>
      </c>
      <c r="J882" s="14">
        <v>2.1632024164651535</v>
      </c>
      <c r="K882" s="14">
        <v>8.0091641267883986</v>
      </c>
      <c r="L882" s="14">
        <v>5.878656628028522</v>
      </c>
      <c r="M882" s="14">
        <v>3.370815852611428</v>
      </c>
      <c r="N882" s="14">
        <v>6.043946530380099</v>
      </c>
      <c r="O882" s="14">
        <v>35.928507281221108</v>
      </c>
    </row>
    <row r="883" spans="1:15" x14ac:dyDescent="0.2">
      <c r="A883" s="9" t="s">
        <v>90</v>
      </c>
      <c r="B883" s="9" t="s">
        <v>608</v>
      </c>
      <c r="C883" s="5"/>
      <c r="D883" s="5"/>
      <c r="E883" s="14"/>
      <c r="F883" s="14"/>
      <c r="G883" s="5"/>
      <c r="H883" s="5"/>
      <c r="I883" s="5"/>
      <c r="J883" s="5"/>
      <c r="K883" s="5"/>
      <c r="L883" s="5"/>
      <c r="M883" s="5"/>
      <c r="N883" s="5"/>
      <c r="O883" s="5"/>
    </row>
    <row r="884" spans="1:15" x14ac:dyDescent="0.2">
      <c r="A884" s="9" t="s">
        <v>177</v>
      </c>
      <c r="B884" s="9" t="s">
        <v>609</v>
      </c>
      <c r="C884" s="10"/>
      <c r="D884" s="6" t="s">
        <v>262</v>
      </c>
      <c r="E884" s="7" t="s">
        <v>264</v>
      </c>
      <c r="F884" s="7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s="13" customFormat="1" x14ac:dyDescent="0.2">
      <c r="A885" s="9" t="s">
        <v>177</v>
      </c>
      <c r="B885" s="9" t="s">
        <v>609</v>
      </c>
      <c r="C885" s="11" t="s">
        <v>201</v>
      </c>
      <c r="D885" s="12" t="s">
        <v>202</v>
      </c>
      <c r="E885" s="11"/>
      <c r="F885" s="12"/>
      <c r="G885" s="13">
        <v>159563.57999999996</v>
      </c>
      <c r="H885" s="13">
        <v>326119.19</v>
      </c>
      <c r="I885" s="13">
        <v>324911.37000000005</v>
      </c>
      <c r="J885" s="13">
        <v>147714.25</v>
      </c>
      <c r="K885" s="13">
        <v>391219.31000000006</v>
      </c>
      <c r="L885" s="13">
        <v>178551.59</v>
      </c>
      <c r="M885" s="13">
        <v>227122.7</v>
      </c>
      <c r="N885" s="13">
        <v>219257.55</v>
      </c>
      <c r="O885" s="13">
        <v>1974459.5400000003</v>
      </c>
    </row>
    <row r="886" spans="1:15" x14ac:dyDescent="0.2">
      <c r="A886" s="9" t="s">
        <v>177</v>
      </c>
      <c r="B886" s="9" t="s">
        <v>609</v>
      </c>
      <c r="C886" s="5" t="s">
        <v>201</v>
      </c>
      <c r="D886" s="5" t="s">
        <v>685</v>
      </c>
      <c r="E886" s="14"/>
      <c r="F886" s="14">
        <v>184</v>
      </c>
      <c r="G886" s="5">
        <v>867.19336956521715</v>
      </c>
      <c r="H886" s="5">
        <v>1772.3869021739131</v>
      </c>
      <c r="I886" s="5">
        <v>1765.8226630434785</v>
      </c>
      <c r="J886" s="5">
        <v>802.79483695652175</v>
      </c>
      <c r="K886" s="5">
        <v>2126.1919021739131</v>
      </c>
      <c r="L886" s="5">
        <v>970.38907608695649</v>
      </c>
      <c r="M886" s="5">
        <v>1234.3625</v>
      </c>
      <c r="N886" s="5">
        <v>1191.6171195652173</v>
      </c>
      <c r="O886" s="5">
        <v>10730.758369565219</v>
      </c>
    </row>
    <row r="887" spans="1:15" x14ac:dyDescent="0.2">
      <c r="A887" s="9" t="str">
        <f>A886</f>
        <v>2790</v>
      </c>
      <c r="B887" s="9" t="str">
        <f>B886</f>
        <v>SAGUAMOUNTAIN VAL</v>
      </c>
      <c r="C887" s="5" t="str">
        <f>C886</f>
        <v xml:space="preserve">$ </v>
      </c>
      <c r="D887" s="5" t="s">
        <v>686</v>
      </c>
      <c r="E887" s="14"/>
      <c r="F887" s="14">
        <v>221</v>
      </c>
      <c r="G887" s="5">
        <v>722.00714932126675</v>
      </c>
      <c r="H887" s="5">
        <v>1475.6524434389141</v>
      </c>
      <c r="I887" s="5">
        <v>1470.1871945701359</v>
      </c>
      <c r="J887" s="5">
        <v>668.39027149321271</v>
      </c>
      <c r="K887" s="5">
        <v>1770.223122171946</v>
      </c>
      <c r="L887" s="5">
        <v>807.92574660633477</v>
      </c>
      <c r="M887" s="5">
        <v>1027.7045248868778</v>
      </c>
      <c r="N887" s="5">
        <v>992.11561085972846</v>
      </c>
      <c r="O887" s="5"/>
    </row>
    <row r="888" spans="1:15" x14ac:dyDescent="0.2">
      <c r="A888" s="9" t="s">
        <v>177</v>
      </c>
      <c r="B888" s="9" t="s">
        <v>609</v>
      </c>
      <c r="C888" s="5" t="s">
        <v>200</v>
      </c>
      <c r="D888" s="8" t="s">
        <v>199</v>
      </c>
      <c r="E888" s="14"/>
      <c r="F888" s="14"/>
      <c r="G888" s="14">
        <v>3.8679697893223555</v>
      </c>
      <c r="H888" s="14">
        <v>7.905432897897362</v>
      </c>
      <c r="I888" s="14">
        <v>7.8761542161897999</v>
      </c>
      <c r="J888" s="14">
        <v>3.5807309942056316</v>
      </c>
      <c r="K888" s="14">
        <v>9.4835204379316256</v>
      </c>
      <c r="L888" s="14">
        <v>4.3282568362747416</v>
      </c>
      <c r="M888" s="14">
        <v>5.5056657795552395</v>
      </c>
      <c r="N888" s="14">
        <v>5.3150072183190922</v>
      </c>
      <c r="O888" s="14">
        <v>47.862738169695852</v>
      </c>
    </row>
    <row r="889" spans="1:15" x14ac:dyDescent="0.2">
      <c r="A889" s="9" t="s">
        <v>177</v>
      </c>
      <c r="B889" s="9" t="s">
        <v>609</v>
      </c>
      <c r="C889" s="5"/>
      <c r="D889" s="5"/>
      <c r="E889" s="14"/>
      <c r="F889" s="14"/>
      <c r="G889" s="5"/>
      <c r="H889" s="5"/>
      <c r="I889" s="5"/>
      <c r="J889" s="5"/>
      <c r="K889" s="5"/>
      <c r="L889" s="5"/>
      <c r="M889" s="5"/>
      <c r="N889" s="5"/>
      <c r="O889" s="5"/>
    </row>
    <row r="890" spans="1:15" x14ac:dyDescent="0.2">
      <c r="A890" s="9" t="s">
        <v>9</v>
      </c>
      <c r="B890" s="9" t="s">
        <v>610</v>
      </c>
      <c r="C890" s="10"/>
      <c r="D890" s="6" t="s">
        <v>262</v>
      </c>
      <c r="E890" s="7" t="s">
        <v>263</v>
      </c>
      <c r="F890" s="7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s="13" customFormat="1" x14ac:dyDescent="0.2">
      <c r="A891" s="9" t="s">
        <v>9</v>
      </c>
      <c r="B891" s="9" t="s">
        <v>610</v>
      </c>
      <c r="C891" s="11" t="s">
        <v>201</v>
      </c>
      <c r="D891" s="12" t="s">
        <v>202</v>
      </c>
      <c r="E891" s="11"/>
      <c r="F891" s="12"/>
      <c r="G891" s="13">
        <v>507386.81</v>
      </c>
      <c r="H891" s="13">
        <v>69148.780000000013</v>
      </c>
      <c r="I891" s="13">
        <v>235780.61</v>
      </c>
      <c r="J891" s="13">
        <v>430242.24000000011</v>
      </c>
      <c r="K891" s="13">
        <v>951012.42999999993</v>
      </c>
      <c r="L891" s="13">
        <v>243038.27</v>
      </c>
      <c r="M891" s="13">
        <v>257530.64</v>
      </c>
      <c r="N891" s="13">
        <v>469775.6</v>
      </c>
      <c r="O891" s="13">
        <v>3163915.3800000004</v>
      </c>
    </row>
    <row r="892" spans="1:15" x14ac:dyDescent="0.2">
      <c r="A892" s="9" t="s">
        <v>9</v>
      </c>
      <c r="B892" s="9" t="s">
        <v>610</v>
      </c>
      <c r="C892" s="5" t="s">
        <v>201</v>
      </c>
      <c r="D892" s="5" t="s">
        <v>685</v>
      </c>
      <c r="E892" s="14"/>
      <c r="F892" s="14">
        <v>214.7</v>
      </c>
      <c r="G892" s="5">
        <v>2363.2361900326036</v>
      </c>
      <c r="H892" s="5">
        <v>322.07163483931072</v>
      </c>
      <c r="I892" s="5">
        <v>1098.1863530507685</v>
      </c>
      <c r="J892" s="5">
        <v>2003.9228691197025</v>
      </c>
      <c r="K892" s="5">
        <v>4429.4943176525385</v>
      </c>
      <c r="L892" s="5">
        <v>1131.9900791802515</v>
      </c>
      <c r="M892" s="5">
        <v>1199.490638099674</v>
      </c>
      <c r="N892" s="5">
        <v>2188.0558919422451</v>
      </c>
      <c r="O892" s="5">
        <v>14736.447973917097</v>
      </c>
    </row>
    <row r="893" spans="1:15" x14ac:dyDescent="0.2">
      <c r="A893" s="9" t="str">
        <f>A892</f>
        <v>2800</v>
      </c>
      <c r="B893" s="9" t="str">
        <f>B892</f>
        <v>SAGUAMOFFAT 2</v>
      </c>
      <c r="C893" s="5" t="str">
        <f>C892</f>
        <v xml:space="preserve">$ </v>
      </c>
      <c r="D893" s="5" t="s">
        <v>686</v>
      </c>
      <c r="E893" s="14"/>
      <c r="F893" s="14">
        <v>179</v>
      </c>
      <c r="G893" s="5">
        <v>2834.563184357542</v>
      </c>
      <c r="H893" s="5">
        <v>386.30603351955313</v>
      </c>
      <c r="I893" s="5">
        <v>1317.2101117318434</v>
      </c>
      <c r="J893" s="5">
        <v>2403.5879329608942</v>
      </c>
      <c r="K893" s="5">
        <v>5312.9186033519545</v>
      </c>
      <c r="L893" s="5">
        <v>1357.7556983240222</v>
      </c>
      <c r="M893" s="5">
        <v>1438.7186592178771</v>
      </c>
      <c r="N893" s="5">
        <v>2624.4446927374302</v>
      </c>
      <c r="O893" s="5"/>
    </row>
    <row r="894" spans="1:15" x14ac:dyDescent="0.2">
      <c r="A894" s="9" t="s">
        <v>9</v>
      </c>
      <c r="B894" s="9" t="s">
        <v>610</v>
      </c>
      <c r="C894" s="5" t="s">
        <v>200</v>
      </c>
      <c r="D894" s="8" t="s">
        <v>199</v>
      </c>
      <c r="E894" s="14"/>
      <c r="F894" s="14"/>
      <c r="G894" s="14">
        <v>7.9894219256385508</v>
      </c>
      <c r="H894" s="14">
        <v>1.0888315742050065</v>
      </c>
      <c r="I894" s="14">
        <v>3.7126522370071702</v>
      </c>
      <c r="J894" s="14">
        <v>6.7746869209939531</v>
      </c>
      <c r="K894" s="14">
        <v>14.974846428894745</v>
      </c>
      <c r="L894" s="14">
        <v>3.826932913583744</v>
      </c>
      <c r="M894" s="14">
        <v>4.0551328910968891</v>
      </c>
      <c r="N894" s="14">
        <v>7.3971877171383413</v>
      </c>
      <c r="O894" s="14">
        <v>49.819692608558405</v>
      </c>
    </row>
    <row r="895" spans="1:15" x14ac:dyDescent="0.2">
      <c r="A895" s="9" t="s">
        <v>9</v>
      </c>
      <c r="B895" s="9" t="s">
        <v>610</v>
      </c>
      <c r="C895" s="5"/>
      <c r="D895" s="5"/>
      <c r="E895" s="14"/>
      <c r="F895" s="14"/>
      <c r="G895" s="5"/>
      <c r="H895" s="5"/>
      <c r="I895" s="5"/>
      <c r="J895" s="5"/>
      <c r="K895" s="5"/>
      <c r="L895" s="5"/>
      <c r="M895" s="5"/>
      <c r="N895" s="5"/>
      <c r="O895" s="5"/>
    </row>
    <row r="896" spans="1:15" x14ac:dyDescent="0.2">
      <c r="A896" s="9" t="s">
        <v>7</v>
      </c>
      <c r="B896" s="9" t="s">
        <v>611</v>
      </c>
      <c r="C896" s="10"/>
      <c r="D896" s="6" t="s">
        <v>262</v>
      </c>
      <c r="E896" s="7" t="s">
        <v>261</v>
      </c>
      <c r="F896" s="7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s="13" customFormat="1" x14ac:dyDescent="0.2">
      <c r="A897" s="9" t="s">
        <v>7</v>
      </c>
      <c r="B897" s="9" t="s">
        <v>611</v>
      </c>
      <c r="C897" s="11" t="s">
        <v>201</v>
      </c>
      <c r="D897" s="12" t="s">
        <v>202</v>
      </c>
      <c r="E897" s="11"/>
      <c r="F897" s="12"/>
      <c r="G897" s="13">
        <v>1371316.6300000004</v>
      </c>
      <c r="H897" s="13">
        <v>1469902.96</v>
      </c>
      <c r="I897" s="13">
        <v>829794.74</v>
      </c>
      <c r="J897" s="13">
        <v>628333.30000000005</v>
      </c>
      <c r="K897" s="13">
        <v>1005750.5800000001</v>
      </c>
      <c r="L897" s="13">
        <v>359383.18000000005</v>
      </c>
      <c r="M897" s="13">
        <v>657770.88000000012</v>
      </c>
      <c r="N897" s="13">
        <v>660229.74</v>
      </c>
      <c r="O897" s="13">
        <v>6982482.0099999998</v>
      </c>
    </row>
    <row r="898" spans="1:15" x14ac:dyDescent="0.2">
      <c r="A898" s="9" t="s">
        <v>7</v>
      </c>
      <c r="B898" s="9" t="s">
        <v>611</v>
      </c>
      <c r="C898" s="5" t="s">
        <v>201</v>
      </c>
      <c r="D898" s="5" t="s">
        <v>685</v>
      </c>
      <c r="E898" s="14"/>
      <c r="F898" s="14">
        <v>610.9</v>
      </c>
      <c r="G898" s="5">
        <v>2244.7481257161571</v>
      </c>
      <c r="H898" s="5">
        <v>2406.1269602226225</v>
      </c>
      <c r="I898" s="5">
        <v>1358.3151743329515</v>
      </c>
      <c r="J898" s="5">
        <v>1028.53707644459</v>
      </c>
      <c r="K898" s="5">
        <v>1646.3424128335246</v>
      </c>
      <c r="L898" s="5">
        <v>588.28479292846635</v>
      </c>
      <c r="M898" s="5">
        <v>1076.7243083974465</v>
      </c>
      <c r="N898" s="5">
        <v>1080.7492879358324</v>
      </c>
      <c r="O898" s="5">
        <v>11429.82813881159</v>
      </c>
    </row>
    <row r="899" spans="1:15" x14ac:dyDescent="0.2">
      <c r="A899" s="9" t="str">
        <f>A898</f>
        <v>2810</v>
      </c>
      <c r="B899" s="9" t="str">
        <f>B898</f>
        <v>SAGUACENTER 26 JT</v>
      </c>
      <c r="C899" s="5" t="str">
        <f>C898</f>
        <v xml:space="preserve">$ </v>
      </c>
      <c r="D899" s="5" t="s">
        <v>686</v>
      </c>
      <c r="E899" s="14"/>
      <c r="F899" s="14">
        <v>607</v>
      </c>
      <c r="G899" s="5">
        <v>2259.1707248764419</v>
      </c>
      <c r="H899" s="5">
        <v>2421.586425041186</v>
      </c>
      <c r="I899" s="5">
        <v>1367.0424052718286</v>
      </c>
      <c r="J899" s="5">
        <v>1035.1454695222405</v>
      </c>
      <c r="K899" s="5">
        <v>1656.9202306425043</v>
      </c>
      <c r="L899" s="5">
        <v>592.06454695222419</v>
      </c>
      <c r="M899" s="5">
        <v>1083.6423064250414</v>
      </c>
      <c r="N899" s="5">
        <v>1087.6931466227347</v>
      </c>
      <c r="O899" s="5"/>
    </row>
    <row r="900" spans="1:15" x14ac:dyDescent="0.2">
      <c r="A900" s="9" t="s">
        <v>7</v>
      </c>
      <c r="B900" s="9" t="s">
        <v>611</v>
      </c>
      <c r="C900" s="5" t="s">
        <v>200</v>
      </c>
      <c r="D900" s="8" t="s">
        <v>199</v>
      </c>
      <c r="E900" s="14"/>
      <c r="F900" s="14"/>
      <c r="G900" s="14">
        <v>10.241587003513352</v>
      </c>
      <c r="H900" s="14">
        <v>10.977872449167194</v>
      </c>
      <c r="I900" s="14">
        <v>6.1972668010069558</v>
      </c>
      <c r="J900" s="14">
        <v>4.6926654416454179</v>
      </c>
      <c r="K900" s="14">
        <v>7.5113812839154548</v>
      </c>
      <c r="L900" s="14">
        <v>2.6840293664121169</v>
      </c>
      <c r="M900" s="14">
        <v>4.9125180490938405</v>
      </c>
      <c r="N900" s="14">
        <v>4.9308818813908779</v>
      </c>
      <c r="O900" s="14">
        <v>52.148202276145206</v>
      </c>
    </row>
    <row r="901" spans="1:15" x14ac:dyDescent="0.2">
      <c r="A901" s="9" t="s">
        <v>7</v>
      </c>
      <c r="B901" s="9" t="s">
        <v>611</v>
      </c>
      <c r="C901" s="5"/>
      <c r="D901" s="5"/>
      <c r="E901" s="14"/>
      <c r="F901" s="14"/>
      <c r="G901" s="5"/>
      <c r="H901" s="5"/>
      <c r="I901" s="5"/>
      <c r="J901" s="5"/>
      <c r="K901" s="5"/>
      <c r="L901" s="5"/>
      <c r="M901" s="5"/>
      <c r="N901" s="5"/>
      <c r="O901" s="5"/>
    </row>
    <row r="902" spans="1:15" x14ac:dyDescent="0.2">
      <c r="A902" s="9" t="s">
        <v>48</v>
      </c>
      <c r="B902" s="9" t="s">
        <v>612</v>
      </c>
      <c r="C902" s="10"/>
      <c r="D902" s="6" t="s">
        <v>260</v>
      </c>
      <c r="E902" s="7" t="s">
        <v>259</v>
      </c>
      <c r="F902" s="7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s="13" customFormat="1" x14ac:dyDescent="0.2">
      <c r="A903" s="9" t="s">
        <v>48</v>
      </c>
      <c r="B903" s="9" t="s">
        <v>612</v>
      </c>
      <c r="C903" s="11" t="s">
        <v>201</v>
      </c>
      <c r="D903" s="12" t="s">
        <v>202</v>
      </c>
      <c r="E903" s="11"/>
      <c r="F903" s="12"/>
      <c r="G903" s="13">
        <v>115979.91999999998</v>
      </c>
      <c r="H903" s="13">
        <v>98774.170000000013</v>
      </c>
      <c r="I903" s="13">
        <v>426463.13</v>
      </c>
      <c r="J903" s="13">
        <v>96801.150000000009</v>
      </c>
      <c r="K903" s="13">
        <v>252044.74</v>
      </c>
      <c r="L903" s="13">
        <v>21709.66</v>
      </c>
      <c r="M903" s="13">
        <v>69456.220000000016</v>
      </c>
      <c r="N903" s="13">
        <v>121997.57</v>
      </c>
      <c r="O903" s="13">
        <v>1203226.56</v>
      </c>
    </row>
    <row r="904" spans="1:15" x14ac:dyDescent="0.2">
      <c r="A904" s="9" t="s">
        <v>48</v>
      </c>
      <c r="B904" s="9" t="s">
        <v>612</v>
      </c>
      <c r="C904" s="5" t="s">
        <v>201</v>
      </c>
      <c r="D904" s="5" t="s">
        <v>685</v>
      </c>
      <c r="E904" s="14"/>
      <c r="F904" s="14">
        <v>87</v>
      </c>
      <c r="G904" s="5">
        <v>1333.1025287356319</v>
      </c>
      <c r="H904" s="5">
        <v>1135.3352873563219</v>
      </c>
      <c r="I904" s="5">
        <v>4901.875057471264</v>
      </c>
      <c r="J904" s="5">
        <v>1112.6568965517242</v>
      </c>
      <c r="K904" s="5">
        <v>2897.0659770114939</v>
      </c>
      <c r="L904" s="5">
        <v>249.53632183908047</v>
      </c>
      <c r="M904" s="5">
        <v>798.34735632183924</v>
      </c>
      <c r="N904" s="5">
        <v>1402.2709195402299</v>
      </c>
      <c r="O904" s="5">
        <v>13830.190344827586</v>
      </c>
    </row>
    <row r="905" spans="1:15" x14ac:dyDescent="0.2">
      <c r="A905" s="9" t="str">
        <f>A904</f>
        <v>2820</v>
      </c>
      <c r="B905" s="9" t="str">
        <f>B904</f>
        <v>SAN JSILVERTON 1</v>
      </c>
      <c r="C905" s="5" t="str">
        <f>C904</f>
        <v xml:space="preserve">$ </v>
      </c>
      <c r="D905" s="5" t="s">
        <v>686</v>
      </c>
      <c r="E905" s="14"/>
      <c r="F905" s="14">
        <v>87</v>
      </c>
      <c r="G905" s="5">
        <v>1333.1025287356319</v>
      </c>
      <c r="H905" s="5">
        <v>1135.3352873563219</v>
      </c>
      <c r="I905" s="5">
        <v>4901.875057471264</v>
      </c>
      <c r="J905" s="5">
        <v>1112.6568965517242</v>
      </c>
      <c r="K905" s="5">
        <v>2897.0659770114939</v>
      </c>
      <c r="L905" s="5">
        <v>249.53632183908047</v>
      </c>
      <c r="M905" s="5">
        <v>798.34735632183924</v>
      </c>
      <c r="N905" s="5">
        <v>1402.2709195402299</v>
      </c>
      <c r="O905" s="5"/>
    </row>
    <row r="906" spans="1:15" x14ac:dyDescent="0.2">
      <c r="A906" s="9" t="s">
        <v>48</v>
      </c>
      <c r="B906" s="9" t="s">
        <v>612</v>
      </c>
      <c r="C906" s="5" t="s">
        <v>200</v>
      </c>
      <c r="D906" s="8" t="s">
        <v>199</v>
      </c>
      <c r="E906" s="14"/>
      <c r="F906" s="14"/>
      <c r="G906" s="14">
        <v>3.7945993411055512</v>
      </c>
      <c r="H906" s="14">
        <v>3.2316663125845215</v>
      </c>
      <c r="I906" s="14">
        <v>13.952904193275968</v>
      </c>
      <c r="J906" s="14">
        <v>3.1671135831811212</v>
      </c>
      <c r="K906" s="14">
        <v>8.2463309539541001</v>
      </c>
      <c r="L906" s="14">
        <v>0.71029072559823758</v>
      </c>
      <c r="M906" s="14">
        <v>2.2724496330716759</v>
      </c>
      <c r="N906" s="14">
        <v>3.9914831700045879</v>
      </c>
      <c r="O906" s="14">
        <v>39.366837912775765</v>
      </c>
    </row>
    <row r="907" spans="1:15" x14ac:dyDescent="0.2">
      <c r="A907" s="9" t="s">
        <v>48</v>
      </c>
      <c r="B907" s="9" t="s">
        <v>612</v>
      </c>
      <c r="C907" s="5"/>
      <c r="D907" s="5"/>
      <c r="E907" s="14"/>
      <c r="F907" s="14"/>
      <c r="G907" s="5"/>
      <c r="H907" s="5"/>
      <c r="I907" s="5"/>
      <c r="J907" s="5"/>
      <c r="K907" s="5"/>
      <c r="L907" s="5"/>
      <c r="M907" s="5"/>
      <c r="N907" s="5"/>
      <c r="O907" s="5"/>
    </row>
    <row r="908" spans="1:15" x14ac:dyDescent="0.2">
      <c r="A908" s="9" t="s">
        <v>42</v>
      </c>
      <c r="B908" s="9" t="s">
        <v>613</v>
      </c>
      <c r="C908" s="10"/>
      <c r="D908" s="6" t="s">
        <v>257</v>
      </c>
      <c r="E908" s="7" t="s">
        <v>258</v>
      </c>
      <c r="F908" s="7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s="13" customFormat="1" x14ac:dyDescent="0.2">
      <c r="A909" s="9" t="s">
        <v>42</v>
      </c>
      <c r="B909" s="9" t="s">
        <v>613</v>
      </c>
      <c r="C909" s="11" t="s">
        <v>201</v>
      </c>
      <c r="D909" s="12" t="s">
        <v>202</v>
      </c>
      <c r="E909" s="11"/>
      <c r="F909" s="12"/>
      <c r="G909" s="13">
        <v>1423002.81</v>
      </c>
      <c r="H909" s="13">
        <v>2201001.44</v>
      </c>
      <c r="I909" s="13">
        <v>615687.49000000011</v>
      </c>
      <c r="J909" s="13">
        <v>870074.80999999971</v>
      </c>
      <c r="K909" s="13">
        <v>2380964.88</v>
      </c>
      <c r="L909" s="13">
        <v>349738.29999999993</v>
      </c>
      <c r="M909" s="13">
        <v>425520.19000000006</v>
      </c>
      <c r="N909" s="13">
        <v>804900.15999999992</v>
      </c>
      <c r="O909" s="13">
        <v>9070890.0800000001</v>
      </c>
    </row>
    <row r="910" spans="1:15" x14ac:dyDescent="0.2">
      <c r="A910" s="9" t="s">
        <v>42</v>
      </c>
      <c r="B910" s="9" t="s">
        <v>613</v>
      </c>
      <c r="C910" s="5" t="s">
        <v>201</v>
      </c>
      <c r="D910" s="5" t="s">
        <v>685</v>
      </c>
      <c r="E910" s="14"/>
      <c r="F910" s="14">
        <v>899.2</v>
      </c>
      <c r="G910" s="5">
        <v>1582.5209185943061</v>
      </c>
      <c r="H910" s="5">
        <v>2447.7329181494661</v>
      </c>
      <c r="I910" s="5">
        <v>684.70583852313177</v>
      </c>
      <c r="J910" s="5">
        <v>967.60988656583595</v>
      </c>
      <c r="K910" s="5">
        <v>2647.870195729537</v>
      </c>
      <c r="L910" s="5">
        <v>388.94383896797143</v>
      </c>
      <c r="M910" s="5">
        <v>473.22085186832743</v>
      </c>
      <c r="N910" s="5">
        <v>895.12918149466179</v>
      </c>
      <c r="O910" s="5">
        <v>10087.733629893239</v>
      </c>
    </row>
    <row r="911" spans="1:15" x14ac:dyDescent="0.2">
      <c r="A911" s="9" t="str">
        <f>A910</f>
        <v>2830</v>
      </c>
      <c r="B911" s="9" t="str">
        <f>B910</f>
        <v>SAN MTELLURIDE R-</v>
      </c>
      <c r="C911" s="5" t="str">
        <f>C910</f>
        <v xml:space="preserve">$ </v>
      </c>
      <c r="D911" s="5" t="s">
        <v>686</v>
      </c>
      <c r="E911" s="14"/>
      <c r="F911" s="14">
        <v>895</v>
      </c>
      <c r="G911" s="5">
        <v>1589.9472737430169</v>
      </c>
      <c r="H911" s="5">
        <v>2459.2194860335194</v>
      </c>
      <c r="I911" s="5">
        <v>687.91898324022361</v>
      </c>
      <c r="J911" s="5">
        <v>972.15062569832367</v>
      </c>
      <c r="K911" s="5">
        <v>2660.2959553072624</v>
      </c>
      <c r="L911" s="5">
        <v>390.76905027932952</v>
      </c>
      <c r="M911" s="5">
        <v>475.44155307262577</v>
      </c>
      <c r="N911" s="5">
        <v>899.32978770949717</v>
      </c>
      <c r="O911" s="5"/>
    </row>
    <row r="912" spans="1:15" x14ac:dyDescent="0.2">
      <c r="A912" s="9" t="s">
        <v>42</v>
      </c>
      <c r="B912" s="9" t="s">
        <v>613</v>
      </c>
      <c r="C912" s="5" t="s">
        <v>200</v>
      </c>
      <c r="D912" s="8" t="s">
        <v>199</v>
      </c>
      <c r="E912" s="14"/>
      <c r="F912" s="14"/>
      <c r="G912" s="14">
        <v>5.1748351420513172</v>
      </c>
      <c r="H912" s="14">
        <v>8.0040738636472213</v>
      </c>
      <c r="I912" s="14">
        <v>2.2389845173765814</v>
      </c>
      <c r="J912" s="14">
        <v>3.1640792775396003</v>
      </c>
      <c r="K912" s="14">
        <v>8.6585217164918991</v>
      </c>
      <c r="L912" s="14">
        <v>1.271844322894405</v>
      </c>
      <c r="M912" s="14">
        <v>1.5474297150996867</v>
      </c>
      <c r="N912" s="14">
        <v>2.9270677503516156</v>
      </c>
      <c r="O912" s="14">
        <v>32.986836305452329</v>
      </c>
    </row>
    <row r="913" spans="1:15" x14ac:dyDescent="0.2">
      <c r="A913" s="9" t="s">
        <v>42</v>
      </c>
      <c r="B913" s="9" t="s">
        <v>613</v>
      </c>
      <c r="C913" s="5"/>
      <c r="D913" s="5"/>
      <c r="E913" s="14"/>
      <c r="F913" s="14"/>
      <c r="G913" s="5"/>
      <c r="H913" s="5"/>
      <c r="I913" s="5"/>
      <c r="J913" s="5"/>
      <c r="K913" s="5"/>
      <c r="L913" s="5"/>
      <c r="M913" s="5"/>
      <c r="N913" s="5"/>
      <c r="O913" s="5"/>
    </row>
    <row r="914" spans="1:15" x14ac:dyDescent="0.2">
      <c r="A914" s="9" t="s">
        <v>129</v>
      </c>
      <c r="B914" s="9" t="s">
        <v>614</v>
      </c>
      <c r="C914" s="10"/>
      <c r="D914" s="6" t="s">
        <v>257</v>
      </c>
      <c r="E914" s="7" t="s">
        <v>256</v>
      </c>
      <c r="F914" s="7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s="13" customFormat="1" x14ac:dyDescent="0.2">
      <c r="A915" s="9" t="s">
        <v>129</v>
      </c>
      <c r="B915" s="9" t="s">
        <v>614</v>
      </c>
      <c r="C915" s="11" t="s">
        <v>201</v>
      </c>
      <c r="D915" s="12" t="s">
        <v>202</v>
      </c>
      <c r="E915" s="11"/>
      <c r="F915" s="12"/>
      <c r="G915" s="13">
        <v>210771.86000000002</v>
      </c>
      <c r="H915" s="13">
        <v>55872.850000000006</v>
      </c>
      <c r="I915" s="13">
        <v>120883.28</v>
      </c>
      <c r="J915" s="13">
        <v>383192.51000000007</v>
      </c>
      <c r="K915" s="13">
        <v>583747.44000000006</v>
      </c>
      <c r="L915" s="13">
        <v>155070.71999999997</v>
      </c>
      <c r="M915" s="13">
        <v>101043.53</v>
      </c>
      <c r="N915" s="13">
        <v>277537.95</v>
      </c>
      <c r="O915" s="13">
        <v>1888120.14</v>
      </c>
    </row>
    <row r="916" spans="1:15" x14ac:dyDescent="0.2">
      <c r="A916" s="9" t="s">
        <v>129</v>
      </c>
      <c r="B916" s="9" t="s">
        <v>614</v>
      </c>
      <c r="C916" s="5" t="s">
        <v>201</v>
      </c>
      <c r="D916" s="5" t="s">
        <v>685</v>
      </c>
      <c r="E916" s="14"/>
      <c r="F916" s="14">
        <v>180.9</v>
      </c>
      <c r="G916" s="5">
        <v>1165.1291321171918</v>
      </c>
      <c r="H916" s="5">
        <v>308.8604201216142</v>
      </c>
      <c r="I916" s="5">
        <v>668.23261470425643</v>
      </c>
      <c r="J916" s="5">
        <v>2118.2559977888341</v>
      </c>
      <c r="K916" s="5">
        <v>3226.9067993366502</v>
      </c>
      <c r="L916" s="5">
        <v>857.21791044776103</v>
      </c>
      <c r="M916" s="5">
        <v>558.56014372581535</v>
      </c>
      <c r="N916" s="5">
        <v>1534.2064676616915</v>
      </c>
      <c r="O916" s="5">
        <v>10437.369485903813</v>
      </c>
    </row>
    <row r="917" spans="1:15" x14ac:dyDescent="0.2">
      <c r="A917" s="9" t="str">
        <f>A916</f>
        <v>2840</v>
      </c>
      <c r="B917" s="9" t="str">
        <f>B916</f>
        <v>SAN MNORWOOD R-2J</v>
      </c>
      <c r="C917" s="5" t="str">
        <f>C916</f>
        <v xml:space="preserve">$ </v>
      </c>
      <c r="D917" s="5" t="s">
        <v>686</v>
      </c>
      <c r="E917" s="14"/>
      <c r="F917" s="14">
        <v>189</v>
      </c>
      <c r="G917" s="5">
        <v>1115.1950264550264</v>
      </c>
      <c r="H917" s="5">
        <v>295.62354497354499</v>
      </c>
      <c r="I917" s="5">
        <v>639.59407407407411</v>
      </c>
      <c r="J917" s="5">
        <v>2027.4735978835981</v>
      </c>
      <c r="K917" s="5">
        <v>3088.6107936507938</v>
      </c>
      <c r="L917" s="5">
        <v>820.4799999999999</v>
      </c>
      <c r="M917" s="5">
        <v>534.62185185185183</v>
      </c>
      <c r="N917" s="5">
        <v>1468.4547619047619</v>
      </c>
      <c r="O917" s="5"/>
    </row>
    <row r="918" spans="1:15" x14ac:dyDescent="0.2">
      <c r="A918" s="9" t="s">
        <v>129</v>
      </c>
      <c r="B918" s="9" t="s">
        <v>614</v>
      </c>
      <c r="C918" s="5" t="s">
        <v>200</v>
      </c>
      <c r="D918" s="8" t="s">
        <v>199</v>
      </c>
      <c r="E918" s="14"/>
      <c r="F918" s="14"/>
      <c r="G918" s="14">
        <v>4.2546152458638646</v>
      </c>
      <c r="H918" s="14">
        <v>1.1278425850579143</v>
      </c>
      <c r="I918" s="14">
        <v>2.4401352536246073</v>
      </c>
      <c r="J918" s="14">
        <v>7.7350776102029997</v>
      </c>
      <c r="K918" s="14">
        <v>11.783455144144961</v>
      </c>
      <c r="L918" s="14">
        <v>3.1302387780754333</v>
      </c>
      <c r="M918" s="14">
        <v>2.0396524623064138</v>
      </c>
      <c r="N918" s="14">
        <v>5.6023474546165826</v>
      </c>
      <c r="O918" s="14">
        <v>38.113364533892771</v>
      </c>
    </row>
    <row r="919" spans="1:15" x14ac:dyDescent="0.2">
      <c r="A919" s="9" t="s">
        <v>129</v>
      </c>
      <c r="B919" s="9" t="s">
        <v>614</v>
      </c>
      <c r="C919" s="5"/>
      <c r="D919" s="5"/>
      <c r="E919" s="14"/>
      <c r="F919" s="14"/>
      <c r="G919" s="5"/>
      <c r="H919" s="5"/>
      <c r="I919" s="5"/>
      <c r="J919" s="5"/>
      <c r="K919" s="5"/>
      <c r="L919" s="5"/>
      <c r="M919" s="5"/>
      <c r="N919" s="5"/>
      <c r="O919" s="5"/>
    </row>
    <row r="920" spans="1:15" x14ac:dyDescent="0.2">
      <c r="A920" s="9" t="s">
        <v>79</v>
      </c>
      <c r="B920" s="9" t="s">
        <v>615</v>
      </c>
      <c r="C920" s="10"/>
      <c r="D920" s="6" t="s">
        <v>254</v>
      </c>
      <c r="E920" s="7" t="s">
        <v>255</v>
      </c>
      <c r="F920" s="7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s="13" customFormat="1" x14ac:dyDescent="0.2">
      <c r="A921" s="9" t="s">
        <v>79</v>
      </c>
      <c r="B921" s="9" t="s">
        <v>615</v>
      </c>
      <c r="C921" s="11" t="s">
        <v>201</v>
      </c>
      <c r="D921" s="12" t="s">
        <v>202</v>
      </c>
      <c r="E921" s="11"/>
      <c r="F921" s="12"/>
      <c r="G921" s="13">
        <v>189886.34</v>
      </c>
      <c r="H921" s="13">
        <v>202913.83000000002</v>
      </c>
      <c r="I921" s="13">
        <v>274248.84000000003</v>
      </c>
      <c r="J921" s="13">
        <v>380641.02000000008</v>
      </c>
      <c r="K921" s="13">
        <v>1185259.6300000001</v>
      </c>
      <c r="L921" s="13">
        <v>80627.34</v>
      </c>
      <c r="M921" s="13">
        <v>190669.19999999998</v>
      </c>
      <c r="N921" s="13">
        <v>436089.55000000005</v>
      </c>
      <c r="O921" s="13">
        <v>2940335.75</v>
      </c>
    </row>
    <row r="922" spans="1:15" x14ac:dyDescent="0.2">
      <c r="A922" s="9" t="s">
        <v>79</v>
      </c>
      <c r="B922" s="9" t="s">
        <v>615</v>
      </c>
      <c r="C922" s="5" t="s">
        <v>201</v>
      </c>
      <c r="D922" s="5" t="s">
        <v>685</v>
      </c>
      <c r="E922" s="14"/>
      <c r="F922" s="14">
        <v>606.6</v>
      </c>
      <c r="G922" s="5">
        <v>313.03386086383119</v>
      </c>
      <c r="H922" s="5">
        <v>334.51010550609959</v>
      </c>
      <c r="I922" s="5">
        <v>452.10820969337294</v>
      </c>
      <c r="J922" s="5">
        <v>627.49920870425331</v>
      </c>
      <c r="K922" s="5">
        <v>1953.9393834487307</v>
      </c>
      <c r="L922" s="5">
        <v>132.91681503461919</v>
      </c>
      <c r="M922" s="5">
        <v>314.32443125618198</v>
      </c>
      <c r="N922" s="5">
        <v>718.90792944279599</v>
      </c>
      <c r="O922" s="5">
        <v>4847.239943949884</v>
      </c>
    </row>
    <row r="923" spans="1:15" x14ac:dyDescent="0.2">
      <c r="A923" s="9" t="str">
        <f>A922</f>
        <v>2862</v>
      </c>
      <c r="B923" s="9" t="str">
        <f>B922</f>
        <v>SEDGWJULESBURG RE</v>
      </c>
      <c r="C923" s="5" t="str">
        <f>C922</f>
        <v xml:space="preserve">$ </v>
      </c>
      <c r="D923" s="5" t="s">
        <v>686</v>
      </c>
      <c r="E923" s="14"/>
      <c r="F923" s="14">
        <v>607</v>
      </c>
      <c r="G923" s="5">
        <v>312.82757825370675</v>
      </c>
      <c r="H923" s="5">
        <v>334.28967051070845</v>
      </c>
      <c r="I923" s="5">
        <v>451.81028006589793</v>
      </c>
      <c r="J923" s="5">
        <v>627.08570016474482</v>
      </c>
      <c r="K923" s="5">
        <v>1952.6517792421748</v>
      </c>
      <c r="L923" s="5">
        <v>132.82922570016473</v>
      </c>
      <c r="M923" s="5">
        <v>314.11729818780884</v>
      </c>
      <c r="N923" s="5">
        <v>718.43418451400339</v>
      </c>
      <c r="O923" s="5"/>
    </row>
    <row r="924" spans="1:15" x14ac:dyDescent="0.2">
      <c r="A924" s="9" t="s">
        <v>79</v>
      </c>
      <c r="B924" s="9" t="s">
        <v>615</v>
      </c>
      <c r="C924" s="5" t="s">
        <v>200</v>
      </c>
      <c r="D924" s="8" t="s">
        <v>199</v>
      </c>
      <c r="E924" s="14"/>
      <c r="F924" s="14"/>
      <c r="G924" s="14">
        <v>0.5233874410025019</v>
      </c>
      <c r="H924" s="14">
        <v>0.55929536704808103</v>
      </c>
      <c r="I924" s="14">
        <v>0.75591745338555993</v>
      </c>
      <c r="J924" s="14">
        <v>1.049168304567786</v>
      </c>
      <c r="K924" s="14">
        <v>3.2669543510569121</v>
      </c>
      <c r="L924" s="14">
        <v>0.22223471766025221</v>
      </c>
      <c r="M924" s="14">
        <v>0.52554525336574609</v>
      </c>
      <c r="N924" s="14">
        <v>1.2020021746821421</v>
      </c>
      <c r="O924" s="14">
        <v>8.1045050627689807</v>
      </c>
    </row>
    <row r="925" spans="1:15" x14ac:dyDescent="0.2">
      <c r="A925" s="9" t="s">
        <v>79</v>
      </c>
      <c r="B925" s="9" t="s">
        <v>615</v>
      </c>
      <c r="C925" s="5"/>
      <c r="D925" s="5"/>
      <c r="E925" s="14"/>
      <c r="F925" s="14"/>
      <c r="G925" s="5"/>
      <c r="H925" s="5"/>
      <c r="I925" s="5"/>
      <c r="J925" s="5"/>
      <c r="K925" s="5"/>
      <c r="L925" s="5"/>
      <c r="M925" s="5"/>
      <c r="N925" s="5"/>
      <c r="O925" s="5"/>
    </row>
    <row r="926" spans="1:15" x14ac:dyDescent="0.2">
      <c r="A926" s="9" t="s">
        <v>138</v>
      </c>
      <c r="B926" s="9" t="s">
        <v>616</v>
      </c>
      <c r="C926" s="10"/>
      <c r="D926" s="6" t="s">
        <v>254</v>
      </c>
      <c r="E926" s="7" t="s">
        <v>701</v>
      </c>
      <c r="F926" s="7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s="13" customFormat="1" x14ac:dyDescent="0.2">
      <c r="A927" s="9" t="s">
        <v>138</v>
      </c>
      <c r="B927" s="9" t="s">
        <v>616</v>
      </c>
      <c r="C927" s="11" t="s">
        <v>201</v>
      </c>
      <c r="D927" s="12" t="s">
        <v>202</v>
      </c>
      <c r="E927" s="11"/>
      <c r="F927" s="12"/>
      <c r="G927" s="13">
        <v>41488.67</v>
      </c>
      <c r="H927" s="13">
        <v>111918.51000000001</v>
      </c>
      <c r="I927" s="13">
        <v>295091.92000000004</v>
      </c>
      <c r="J927" s="13">
        <v>185143.11000000002</v>
      </c>
      <c r="K927" s="13">
        <v>363126.38</v>
      </c>
      <c r="L927" s="13">
        <v>168616.96999999997</v>
      </c>
      <c r="M927" s="13">
        <v>122859.91000000002</v>
      </c>
      <c r="N927" s="13">
        <v>40068.58</v>
      </c>
      <c r="O927" s="13">
        <v>1328314.05</v>
      </c>
    </row>
    <row r="928" spans="1:15" x14ac:dyDescent="0.2">
      <c r="A928" s="9" t="s">
        <v>138</v>
      </c>
      <c r="B928" s="9" t="s">
        <v>616</v>
      </c>
      <c r="C928" s="5" t="s">
        <v>201</v>
      </c>
      <c r="D928" s="5" t="s">
        <v>685</v>
      </c>
      <c r="E928" s="14"/>
      <c r="F928" s="14">
        <v>137.4</v>
      </c>
      <c r="G928" s="5">
        <v>301.95538573508003</v>
      </c>
      <c r="H928" s="5">
        <v>814.54519650655027</v>
      </c>
      <c r="I928" s="5">
        <v>2147.6850072780207</v>
      </c>
      <c r="J928" s="5">
        <v>1347.4753275109172</v>
      </c>
      <c r="K928" s="5">
        <v>2642.8411935953418</v>
      </c>
      <c r="L928" s="5">
        <v>1227.1977438136823</v>
      </c>
      <c r="M928" s="5">
        <v>894.1769286754004</v>
      </c>
      <c r="N928" s="5">
        <v>291.61994177583699</v>
      </c>
      <c r="O928" s="5">
        <v>9667.4967248908288</v>
      </c>
    </row>
    <row r="929" spans="1:15" x14ac:dyDescent="0.2">
      <c r="A929" s="9" t="str">
        <f>A928</f>
        <v>2865</v>
      </c>
      <c r="B929" s="9" t="str">
        <f>B928</f>
        <v>SEDGWPLATTE VALLE</v>
      </c>
      <c r="C929" s="5" t="str">
        <f>C928</f>
        <v xml:space="preserve">$ </v>
      </c>
      <c r="D929" s="5" t="s">
        <v>686</v>
      </c>
      <c r="E929" s="14"/>
      <c r="F929" s="14">
        <v>113</v>
      </c>
      <c r="G929" s="5">
        <v>367.15637168141592</v>
      </c>
      <c r="H929" s="5">
        <v>990.42929203539836</v>
      </c>
      <c r="I929" s="5">
        <v>2611.4329203539828</v>
      </c>
      <c r="J929" s="5">
        <v>1638.4346017699118</v>
      </c>
      <c r="K929" s="5">
        <v>3213.5077876106193</v>
      </c>
      <c r="L929" s="5">
        <v>1492.1855752212387</v>
      </c>
      <c r="M929" s="5">
        <v>1087.2558407079648</v>
      </c>
      <c r="N929" s="5">
        <v>354.58920353982302</v>
      </c>
      <c r="O929" s="5"/>
    </row>
    <row r="930" spans="1:15" x14ac:dyDescent="0.2">
      <c r="A930" s="9" t="s">
        <v>138</v>
      </c>
      <c r="B930" s="9" t="s">
        <v>616</v>
      </c>
      <c r="C930" s="5" t="s">
        <v>200</v>
      </c>
      <c r="D930" s="8" t="s">
        <v>199</v>
      </c>
      <c r="E930" s="14"/>
      <c r="F930" s="14"/>
      <c r="G930" s="14">
        <v>1.2702196114479083</v>
      </c>
      <c r="H930" s="14">
        <v>3.4265038210679895</v>
      </c>
      <c r="I930" s="14">
        <v>9.034551938247656</v>
      </c>
      <c r="J930" s="14">
        <v>5.6683525706284961</v>
      </c>
      <c r="K930" s="14">
        <v>11.11749904998366</v>
      </c>
      <c r="L930" s="14">
        <v>5.1623872762593646</v>
      </c>
      <c r="M930" s="14">
        <v>3.7614863803232312</v>
      </c>
      <c r="N930" s="14">
        <v>1.226742050754325</v>
      </c>
      <c r="O930" s="14">
        <v>40.66774269871263</v>
      </c>
    </row>
    <row r="931" spans="1:15" x14ac:dyDescent="0.2">
      <c r="A931" s="9" t="s">
        <v>138</v>
      </c>
      <c r="B931" s="9" t="s">
        <v>616</v>
      </c>
      <c r="C931" s="5"/>
      <c r="D931" s="5"/>
      <c r="E931" s="14"/>
      <c r="F931" s="14"/>
      <c r="G931" s="5"/>
      <c r="H931" s="5"/>
      <c r="I931" s="5"/>
      <c r="J931" s="5"/>
      <c r="K931" s="5"/>
      <c r="L931" s="5"/>
      <c r="M931" s="5"/>
      <c r="N931" s="5"/>
      <c r="O931" s="5"/>
    </row>
    <row r="932" spans="1:15" x14ac:dyDescent="0.2">
      <c r="A932" s="9" t="s">
        <v>18</v>
      </c>
      <c r="B932" s="9" t="s">
        <v>617</v>
      </c>
      <c r="C932" s="10"/>
      <c r="D932" s="6" t="s">
        <v>253</v>
      </c>
      <c r="E932" s="7" t="s">
        <v>252</v>
      </c>
      <c r="F932" s="7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s="13" customFormat="1" x14ac:dyDescent="0.2">
      <c r="A933" s="9" t="s">
        <v>18</v>
      </c>
      <c r="B933" s="9" t="s">
        <v>617</v>
      </c>
      <c r="C933" s="11" t="s">
        <v>201</v>
      </c>
      <c r="D933" s="12" t="s">
        <v>202</v>
      </c>
      <c r="E933" s="11"/>
      <c r="F933" s="12"/>
      <c r="G933" s="13">
        <v>4133618.4100000006</v>
      </c>
      <c r="H933" s="13">
        <v>3995221.0900000017</v>
      </c>
      <c r="I933" s="13">
        <v>930122.38</v>
      </c>
      <c r="J933" s="13">
        <v>2945925.55</v>
      </c>
      <c r="K933" s="13">
        <v>5271159.5500000017</v>
      </c>
      <c r="L933" s="13">
        <v>2017453.2199999997</v>
      </c>
      <c r="M933" s="13">
        <v>1858369.9900000005</v>
      </c>
      <c r="N933" s="13">
        <v>8780560.3300000001</v>
      </c>
      <c r="O933" s="13">
        <v>29932430.520000003</v>
      </c>
    </row>
    <row r="934" spans="1:15" x14ac:dyDescent="0.2">
      <c r="A934" s="9" t="s">
        <v>18</v>
      </c>
      <c r="B934" s="9" t="s">
        <v>617</v>
      </c>
      <c r="C934" s="5" t="s">
        <v>201</v>
      </c>
      <c r="D934" s="5" t="s">
        <v>685</v>
      </c>
      <c r="E934" s="14"/>
      <c r="F934" s="14">
        <v>3549.5</v>
      </c>
      <c r="G934" s="5">
        <v>1164.5635751514299</v>
      </c>
      <c r="H934" s="5">
        <v>1125.5729229468943</v>
      </c>
      <c r="I934" s="5">
        <v>262.04321171996054</v>
      </c>
      <c r="J934" s="5">
        <v>829.95507818002534</v>
      </c>
      <c r="K934" s="5">
        <v>1485.042837019299</v>
      </c>
      <c r="L934" s="5">
        <v>568.37673475137331</v>
      </c>
      <c r="M934" s="5">
        <v>523.55824482321464</v>
      </c>
      <c r="N934" s="5">
        <v>2473.7456909423863</v>
      </c>
      <c r="O934" s="5">
        <v>8432.8582955345828</v>
      </c>
    </row>
    <row r="935" spans="1:15" x14ac:dyDescent="0.2">
      <c r="A935" s="9" t="str">
        <f>A934</f>
        <v>3000</v>
      </c>
      <c r="B935" s="9" t="str">
        <f>B934</f>
        <v>SUMMISUMMIT RE-1</v>
      </c>
      <c r="C935" s="5" t="str">
        <f>C934</f>
        <v xml:space="preserve">$ </v>
      </c>
      <c r="D935" s="5" t="s">
        <v>686</v>
      </c>
      <c r="E935" s="14"/>
      <c r="F935" s="14">
        <v>3633</v>
      </c>
      <c r="G935" s="5">
        <v>1137.7975254610517</v>
      </c>
      <c r="H935" s="5">
        <v>1099.70302504817</v>
      </c>
      <c r="I935" s="5">
        <v>256.02047343793009</v>
      </c>
      <c r="J935" s="5">
        <v>810.8795898706303</v>
      </c>
      <c r="K935" s="5">
        <v>1450.9109688962294</v>
      </c>
      <c r="L935" s="5">
        <v>555.31330030278002</v>
      </c>
      <c r="M935" s="5">
        <v>511.52490778970559</v>
      </c>
      <c r="N935" s="5">
        <v>2416.8897137352051</v>
      </c>
      <c r="O935" s="5"/>
    </row>
    <row r="936" spans="1:15" x14ac:dyDescent="0.2">
      <c r="A936" s="9" t="s">
        <v>18</v>
      </c>
      <c r="B936" s="9" t="s">
        <v>617</v>
      </c>
      <c r="C936" s="5" t="s">
        <v>200</v>
      </c>
      <c r="D936" s="8" t="s">
        <v>199</v>
      </c>
      <c r="E936" s="14"/>
      <c r="F936" s="14"/>
      <c r="G936" s="14">
        <v>5.6795683391420715</v>
      </c>
      <c r="H936" s="14">
        <v>5.4894112034489124</v>
      </c>
      <c r="I936" s="14">
        <v>1.2779828946464049</v>
      </c>
      <c r="J936" s="14">
        <v>4.0476850603270105</v>
      </c>
      <c r="K936" s="14">
        <v>7.2425434380495641</v>
      </c>
      <c r="L936" s="14">
        <v>2.7719693250573223</v>
      </c>
      <c r="M936" s="14">
        <v>2.5533898659058298</v>
      </c>
      <c r="N936" s="14">
        <v>12.064440280590595</v>
      </c>
      <c r="O936" s="14">
        <v>41.12699040716771</v>
      </c>
    </row>
    <row r="937" spans="1:15" x14ac:dyDescent="0.2">
      <c r="A937" s="9" t="s">
        <v>18</v>
      </c>
      <c r="B937" s="9" t="s">
        <v>617</v>
      </c>
      <c r="C937" s="5"/>
      <c r="D937" s="5"/>
      <c r="E937" s="14"/>
      <c r="F937" s="14"/>
      <c r="G937" s="5"/>
      <c r="H937" s="5"/>
      <c r="I937" s="5"/>
      <c r="J937" s="5"/>
      <c r="K937" s="5"/>
      <c r="L937" s="5"/>
      <c r="M937" s="5"/>
      <c r="N937" s="5"/>
      <c r="O937" s="5"/>
    </row>
    <row r="938" spans="1:15" x14ac:dyDescent="0.2">
      <c r="A938" s="9" t="s">
        <v>81</v>
      </c>
      <c r="B938" s="9" t="s">
        <v>618</v>
      </c>
      <c r="C938" s="10"/>
      <c r="D938" s="6" t="s">
        <v>250</v>
      </c>
      <c r="E938" s="7" t="s">
        <v>251</v>
      </c>
      <c r="F938" s="7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s="13" customFormat="1" x14ac:dyDescent="0.2">
      <c r="A939" s="9" t="s">
        <v>81</v>
      </c>
      <c r="B939" s="9" t="s">
        <v>618</v>
      </c>
      <c r="C939" s="11" t="s">
        <v>201</v>
      </c>
      <c r="D939" s="12" t="s">
        <v>202</v>
      </c>
      <c r="E939" s="11"/>
      <c r="F939" s="12"/>
      <c r="G939" s="13">
        <v>1277742.07</v>
      </c>
      <c r="H939" s="13">
        <v>379063.57</v>
      </c>
      <c r="I939" s="13">
        <v>293682.87000000005</v>
      </c>
      <c r="J939" s="13">
        <v>882780.85</v>
      </c>
      <c r="K939" s="13">
        <v>799479.90999999992</v>
      </c>
      <c r="L939" s="13">
        <v>418899.77</v>
      </c>
      <c r="M939" s="13">
        <v>411736.32000000001</v>
      </c>
      <c r="N939" s="13">
        <v>872045.67999999993</v>
      </c>
      <c r="O939" s="13">
        <v>5335431.04</v>
      </c>
    </row>
    <row r="940" spans="1:15" x14ac:dyDescent="0.2">
      <c r="A940" s="9" t="s">
        <v>81</v>
      </c>
      <c r="B940" s="9" t="s">
        <v>618</v>
      </c>
      <c r="C940" s="5" t="s">
        <v>201</v>
      </c>
      <c r="D940" s="5" t="s">
        <v>685</v>
      </c>
      <c r="E940" s="14"/>
      <c r="F940" s="14">
        <v>334.9</v>
      </c>
      <c r="G940" s="5">
        <v>3815.2943266646766</v>
      </c>
      <c r="H940" s="5">
        <v>1131.8709166915498</v>
      </c>
      <c r="I940" s="5">
        <v>876.92705285159775</v>
      </c>
      <c r="J940" s="5">
        <v>2635.9535682293222</v>
      </c>
      <c r="K940" s="5">
        <v>2387.2197969543145</v>
      </c>
      <c r="L940" s="5">
        <v>1250.820453866826</v>
      </c>
      <c r="M940" s="5">
        <v>1229.4306360107496</v>
      </c>
      <c r="N940" s="5">
        <v>2603.8987160346373</v>
      </c>
      <c r="O940" s="5">
        <v>15931.415467303674</v>
      </c>
    </row>
    <row r="941" spans="1:15" x14ac:dyDescent="0.2">
      <c r="A941" s="9" t="str">
        <f>A940</f>
        <v>3010</v>
      </c>
      <c r="B941" s="9" t="str">
        <f>B940</f>
        <v>TELLECRIPPLE CREE</v>
      </c>
      <c r="C941" s="5" t="str">
        <f>C940</f>
        <v xml:space="preserve">$ </v>
      </c>
      <c r="D941" s="5" t="s">
        <v>686</v>
      </c>
      <c r="E941" s="14"/>
      <c r="F941" s="14">
        <v>313</v>
      </c>
      <c r="G941" s="5">
        <v>4082.2430351437702</v>
      </c>
      <c r="H941" s="5">
        <v>1211.0657188498403</v>
      </c>
      <c r="I941" s="5">
        <v>938.28392971246024</v>
      </c>
      <c r="J941" s="5">
        <v>2820.3861022364217</v>
      </c>
      <c r="K941" s="5">
        <v>2554.2489137380189</v>
      </c>
      <c r="L941" s="5">
        <v>1338.3379233226838</v>
      </c>
      <c r="M941" s="5">
        <v>1315.4515015974441</v>
      </c>
      <c r="N941" s="5">
        <v>2786.0884345047921</v>
      </c>
      <c r="O941" s="5"/>
    </row>
    <row r="942" spans="1:15" x14ac:dyDescent="0.2">
      <c r="A942" s="9" t="s">
        <v>81</v>
      </c>
      <c r="B942" s="9" t="s">
        <v>618</v>
      </c>
      <c r="C942" s="5" t="s">
        <v>200</v>
      </c>
      <c r="D942" s="8" t="s">
        <v>199</v>
      </c>
      <c r="E942" s="14"/>
      <c r="F942" s="14"/>
      <c r="G942" s="14">
        <v>9.5461685145205042</v>
      </c>
      <c r="H942" s="14">
        <v>2.8320306593143156</v>
      </c>
      <c r="I942" s="14">
        <v>2.1941409245827042</v>
      </c>
      <c r="J942" s="14">
        <v>6.5953645523244351</v>
      </c>
      <c r="K942" s="14">
        <v>5.9730129609285578</v>
      </c>
      <c r="L942" s="14">
        <v>3.1296518201939461</v>
      </c>
      <c r="M942" s="14">
        <v>3.0761328021926513</v>
      </c>
      <c r="N942" s="14">
        <v>6.5151607739108268</v>
      </c>
      <c r="O942" s="14">
        <v>39.861663007967941</v>
      </c>
    </row>
    <row r="943" spans="1:15" x14ac:dyDescent="0.2">
      <c r="A943" s="9" t="s">
        <v>81</v>
      </c>
      <c r="B943" s="9" t="s">
        <v>618</v>
      </c>
      <c r="C943" s="5"/>
      <c r="D943" s="5"/>
      <c r="E943" s="14"/>
      <c r="F943" s="14"/>
      <c r="G943" s="5"/>
      <c r="H943" s="5"/>
      <c r="I943" s="5"/>
      <c r="J943" s="5"/>
      <c r="K943" s="5"/>
      <c r="L943" s="5"/>
      <c r="M943" s="5"/>
      <c r="N943" s="5"/>
      <c r="O943" s="5"/>
    </row>
    <row r="944" spans="1:15" x14ac:dyDescent="0.2">
      <c r="A944" s="9" t="s">
        <v>176</v>
      </c>
      <c r="B944" s="9" t="s">
        <v>619</v>
      </c>
      <c r="C944" s="10"/>
      <c r="D944" s="6" t="s">
        <v>250</v>
      </c>
      <c r="E944" s="7" t="s">
        <v>249</v>
      </c>
      <c r="F944" s="7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s="13" customFormat="1" x14ac:dyDescent="0.2">
      <c r="A945" s="9" t="s">
        <v>176</v>
      </c>
      <c r="B945" s="9" t="s">
        <v>619</v>
      </c>
      <c r="C945" s="11" t="s">
        <v>201</v>
      </c>
      <c r="D945" s="12" t="s">
        <v>202</v>
      </c>
      <c r="E945" s="11"/>
      <c r="F945" s="12"/>
      <c r="G945" s="13">
        <v>2587590.7399999998</v>
      </c>
      <c r="H945" s="13">
        <v>1679263.76</v>
      </c>
      <c r="I945" s="13">
        <v>1656340.7200000002</v>
      </c>
      <c r="J945" s="13">
        <v>2083578.0399999996</v>
      </c>
      <c r="K945" s="13">
        <v>2868066.33</v>
      </c>
      <c r="L945" s="13">
        <v>1345868.5999999999</v>
      </c>
      <c r="M945" s="13">
        <v>968949.30999999994</v>
      </c>
      <c r="N945" s="13">
        <v>2109003.12</v>
      </c>
      <c r="O945" s="13">
        <v>15298660.620000001</v>
      </c>
    </row>
    <row r="946" spans="1:15" x14ac:dyDescent="0.2">
      <c r="A946" s="9" t="s">
        <v>176</v>
      </c>
      <c r="B946" s="9" t="s">
        <v>619</v>
      </c>
      <c r="C946" s="5" t="s">
        <v>201</v>
      </c>
      <c r="D946" s="5" t="s">
        <v>685</v>
      </c>
      <c r="E946" s="14"/>
      <c r="F946" s="14">
        <v>2265.6</v>
      </c>
      <c r="G946" s="5">
        <v>1142.1216189971751</v>
      </c>
      <c r="H946" s="5">
        <v>741.20045903954804</v>
      </c>
      <c r="I946" s="5">
        <v>731.08259180790969</v>
      </c>
      <c r="J946" s="5">
        <v>919.65838629943482</v>
      </c>
      <c r="K946" s="5">
        <v>1265.9191075211866</v>
      </c>
      <c r="L946" s="5">
        <v>594.04510946327684</v>
      </c>
      <c r="M946" s="5">
        <v>427.67889742231637</v>
      </c>
      <c r="N946" s="5">
        <v>930.88061440677973</v>
      </c>
      <c r="O946" s="5">
        <v>6752.586784957628</v>
      </c>
    </row>
    <row r="947" spans="1:15" x14ac:dyDescent="0.2">
      <c r="A947" s="9" t="str">
        <f>A946</f>
        <v>3020</v>
      </c>
      <c r="B947" s="9" t="str">
        <f>B946</f>
        <v>TELLEWOODLAND PAR</v>
      </c>
      <c r="C947" s="5" t="str">
        <f>C946</f>
        <v xml:space="preserve">$ </v>
      </c>
      <c r="D947" s="5" t="s">
        <v>686</v>
      </c>
      <c r="E947" s="14"/>
      <c r="F947" s="14">
        <v>2122</v>
      </c>
      <c r="G947" s="5">
        <v>1219.4112818096135</v>
      </c>
      <c r="H947" s="5">
        <v>791.35898209236575</v>
      </c>
      <c r="I947" s="5">
        <v>780.55641847313859</v>
      </c>
      <c r="J947" s="5">
        <v>981.89351555136648</v>
      </c>
      <c r="K947" s="5">
        <v>1351.5863949104619</v>
      </c>
      <c r="L947" s="5">
        <v>634.24533459000941</v>
      </c>
      <c r="M947" s="5">
        <v>456.62078699340242</v>
      </c>
      <c r="N947" s="5">
        <v>993.87517436380779</v>
      </c>
      <c r="O947" s="5"/>
    </row>
    <row r="948" spans="1:15" x14ac:dyDescent="0.2">
      <c r="A948" s="9" t="s">
        <v>176</v>
      </c>
      <c r="B948" s="9" t="s">
        <v>619</v>
      </c>
      <c r="C948" s="5" t="s">
        <v>200</v>
      </c>
      <c r="D948" s="8" t="s">
        <v>199</v>
      </c>
      <c r="E948" s="14"/>
      <c r="F948" s="14"/>
      <c r="G948" s="14">
        <v>7.078779936845665</v>
      </c>
      <c r="H948" s="14">
        <v>4.593902130350032</v>
      </c>
      <c r="I948" s="14">
        <v>4.5311923852828846</v>
      </c>
      <c r="J948" s="14">
        <v>5.6999703231293113</v>
      </c>
      <c r="K948" s="14">
        <v>7.8460670308112865</v>
      </c>
      <c r="L948" s="14">
        <v>3.6818448512884085</v>
      </c>
      <c r="M948" s="14">
        <v>2.6507201581067843</v>
      </c>
      <c r="N948" s="14">
        <v>5.7695248100172565</v>
      </c>
      <c r="O948" s="14">
        <v>41.852001625831633</v>
      </c>
    </row>
    <row r="949" spans="1:15" x14ac:dyDescent="0.2">
      <c r="A949" s="9" t="s">
        <v>176</v>
      </c>
      <c r="B949" s="9" t="s">
        <v>619</v>
      </c>
      <c r="C949" s="5"/>
      <c r="D949" s="5"/>
      <c r="E949" s="14"/>
      <c r="F949" s="14"/>
      <c r="G949" s="5"/>
      <c r="H949" s="5"/>
      <c r="I949" s="5"/>
      <c r="J949" s="5"/>
      <c r="K949" s="5"/>
      <c r="L949" s="5"/>
      <c r="M949" s="5"/>
      <c r="N949" s="5"/>
      <c r="O949" s="5"/>
    </row>
    <row r="950" spans="1:15" x14ac:dyDescent="0.2">
      <c r="A950" s="9" t="s">
        <v>162</v>
      </c>
      <c r="B950" s="9" t="s">
        <v>620</v>
      </c>
      <c r="C950" s="10"/>
      <c r="D950" s="6" t="s">
        <v>244</v>
      </c>
      <c r="E950" s="7" t="s">
        <v>248</v>
      </c>
      <c r="F950" s="7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s="13" customFormat="1" x14ac:dyDescent="0.2">
      <c r="A951" s="9" t="s">
        <v>162</v>
      </c>
      <c r="B951" s="9" t="s">
        <v>620</v>
      </c>
      <c r="C951" s="11" t="s">
        <v>201</v>
      </c>
      <c r="D951" s="12" t="s">
        <v>202</v>
      </c>
      <c r="E951" s="11"/>
      <c r="F951" s="12"/>
      <c r="G951" s="13">
        <v>152390.15000000002</v>
      </c>
      <c r="H951" s="13">
        <v>211107.27000000002</v>
      </c>
      <c r="I951" s="13">
        <v>309926.76</v>
      </c>
      <c r="J951" s="13">
        <v>393736.69000000006</v>
      </c>
      <c r="K951" s="13">
        <v>2090920.9</v>
      </c>
      <c r="L951" s="13">
        <v>325777.07999999996</v>
      </c>
      <c r="M951" s="13">
        <v>279016.46999999997</v>
      </c>
      <c r="N951" s="13">
        <v>199556.16</v>
      </c>
      <c r="O951" s="13">
        <v>3962431.4800000004</v>
      </c>
    </row>
    <row r="952" spans="1:15" x14ac:dyDescent="0.2">
      <c r="A952" s="9" t="s">
        <v>162</v>
      </c>
      <c r="B952" s="9" t="s">
        <v>620</v>
      </c>
      <c r="C952" s="5" t="s">
        <v>201</v>
      </c>
      <c r="D952" s="5" t="s">
        <v>685</v>
      </c>
      <c r="E952" s="14"/>
      <c r="F952" s="14">
        <v>434</v>
      </c>
      <c r="G952" s="5">
        <v>351.12937788018439</v>
      </c>
      <c r="H952" s="5">
        <v>486.42228110599081</v>
      </c>
      <c r="I952" s="5">
        <v>714.11695852534569</v>
      </c>
      <c r="J952" s="5">
        <v>907.22739631336424</v>
      </c>
      <c r="K952" s="5">
        <v>4817.7900921658984</v>
      </c>
      <c r="L952" s="5">
        <v>750.63843317972339</v>
      </c>
      <c r="M952" s="5">
        <v>642.89509216589852</v>
      </c>
      <c r="N952" s="5">
        <v>459.80682027649772</v>
      </c>
      <c r="O952" s="5">
        <v>9130.0264516129046</v>
      </c>
    </row>
    <row r="953" spans="1:15" x14ac:dyDescent="0.2">
      <c r="A953" s="9" t="str">
        <f>A952</f>
        <v>3030</v>
      </c>
      <c r="B953" s="9" t="str">
        <f>B952</f>
        <v>WASHIAKRON R-1</v>
      </c>
      <c r="C953" s="5" t="str">
        <f>C952</f>
        <v xml:space="preserve">$ </v>
      </c>
      <c r="D953" s="5" t="s">
        <v>686</v>
      </c>
      <c r="E953" s="14"/>
      <c r="F953" s="14">
        <v>427</v>
      </c>
      <c r="G953" s="5">
        <v>356.8855971896956</v>
      </c>
      <c r="H953" s="5">
        <v>494.39641686182676</v>
      </c>
      <c r="I953" s="5">
        <v>725.8237939110071</v>
      </c>
      <c r="J953" s="5">
        <v>922.09997658079635</v>
      </c>
      <c r="K953" s="5">
        <v>4896.7702576112406</v>
      </c>
      <c r="L953" s="5">
        <v>762.94398126463693</v>
      </c>
      <c r="M953" s="5">
        <v>653.43435597189693</v>
      </c>
      <c r="N953" s="5">
        <v>467.34463700234193</v>
      </c>
      <c r="O953" s="5"/>
    </row>
    <row r="954" spans="1:15" x14ac:dyDescent="0.2">
      <c r="A954" s="9" t="s">
        <v>162</v>
      </c>
      <c r="B954" s="9" t="s">
        <v>620</v>
      </c>
      <c r="C954" s="5" t="s">
        <v>200</v>
      </c>
      <c r="D954" s="8" t="s">
        <v>199</v>
      </c>
      <c r="E954" s="14"/>
      <c r="F954" s="14"/>
      <c r="G954" s="14">
        <v>1.8065656113339343</v>
      </c>
      <c r="H954" s="14">
        <v>2.5026495103823172</v>
      </c>
      <c r="I954" s="14">
        <v>3.6741418434731212</v>
      </c>
      <c r="J954" s="14">
        <v>4.6676977749181932</v>
      </c>
      <c r="K954" s="14">
        <v>24.787598108928954</v>
      </c>
      <c r="L954" s="14">
        <v>3.8620453466892961</v>
      </c>
      <c r="M954" s="14">
        <v>3.307704334550404</v>
      </c>
      <c r="N954" s="14">
        <v>2.3657125882863976</v>
      </c>
      <c r="O954" s="14">
        <v>46.974115118562622</v>
      </c>
    </row>
    <row r="955" spans="1:15" x14ac:dyDescent="0.2">
      <c r="A955" s="9" t="s">
        <v>162</v>
      </c>
      <c r="B955" s="9" t="s">
        <v>620</v>
      </c>
      <c r="C955" s="5"/>
      <c r="D955" s="5"/>
      <c r="E955" s="14"/>
      <c r="F955" s="14"/>
      <c r="G955" s="5"/>
      <c r="H955" s="5"/>
      <c r="I955" s="5"/>
      <c r="J955" s="5"/>
      <c r="K955" s="5"/>
      <c r="L955" s="5"/>
      <c r="M955" s="5"/>
      <c r="N955" s="5"/>
      <c r="O955" s="5"/>
    </row>
    <row r="956" spans="1:15" x14ac:dyDescent="0.2">
      <c r="A956" s="9" t="s">
        <v>92</v>
      </c>
      <c r="B956" s="9" t="s">
        <v>621</v>
      </c>
      <c r="C956" s="10"/>
      <c r="D956" s="6" t="s">
        <v>244</v>
      </c>
      <c r="E956" s="7" t="s">
        <v>247</v>
      </c>
      <c r="F956" s="7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s="13" customFormat="1" x14ac:dyDescent="0.2">
      <c r="A957" s="9" t="s">
        <v>92</v>
      </c>
      <c r="B957" s="9" t="s">
        <v>621</v>
      </c>
      <c r="C957" s="11" t="s">
        <v>201</v>
      </c>
      <c r="D957" s="12" t="s">
        <v>202</v>
      </c>
      <c r="E957" s="11"/>
      <c r="F957" s="12"/>
      <c r="G957" s="13">
        <v>2267.9499999999998</v>
      </c>
      <c r="H957" s="13">
        <v>32785.899999999994</v>
      </c>
      <c r="I957" s="13">
        <v>344288.25999999995</v>
      </c>
      <c r="J957" s="13">
        <v>86378.13</v>
      </c>
      <c r="K957" s="13">
        <v>485626.01000000007</v>
      </c>
      <c r="L957" s="13">
        <v>220398.82</v>
      </c>
      <c r="M957" s="13">
        <v>160795.01</v>
      </c>
      <c r="N957" s="13">
        <v>231923.03999999998</v>
      </c>
      <c r="O957" s="13">
        <v>1564463.12</v>
      </c>
    </row>
    <row r="958" spans="1:15" x14ac:dyDescent="0.2">
      <c r="A958" s="9" t="s">
        <v>92</v>
      </c>
      <c r="B958" s="9" t="s">
        <v>621</v>
      </c>
      <c r="C958" s="5" t="s">
        <v>201</v>
      </c>
      <c r="D958" s="5" t="s">
        <v>685</v>
      </c>
      <c r="E958" s="14"/>
      <c r="F958" s="14">
        <v>94.6</v>
      </c>
      <c r="G958" s="5">
        <v>23.974101479915433</v>
      </c>
      <c r="H958" s="5">
        <v>346.57399577167013</v>
      </c>
      <c r="I958" s="5">
        <v>3639.4107822410147</v>
      </c>
      <c r="J958" s="5">
        <v>913.08805496828768</v>
      </c>
      <c r="K958" s="5">
        <v>5133.4673361522209</v>
      </c>
      <c r="L958" s="5">
        <v>2329.7972515856241</v>
      </c>
      <c r="M958" s="5">
        <v>1699.7358350951376</v>
      </c>
      <c r="N958" s="5">
        <v>2451.6177589852009</v>
      </c>
      <c r="O958" s="5">
        <v>16537.665116279073</v>
      </c>
    </row>
    <row r="959" spans="1:15" x14ac:dyDescent="0.2">
      <c r="A959" s="9" t="str">
        <f>A958</f>
        <v>3040</v>
      </c>
      <c r="B959" s="9" t="str">
        <f>B958</f>
        <v>WASHIARICKAREE R-</v>
      </c>
      <c r="C959" s="5" t="str">
        <f>C958</f>
        <v xml:space="preserve">$ </v>
      </c>
      <c r="D959" s="5" t="s">
        <v>686</v>
      </c>
      <c r="E959" s="14"/>
      <c r="F959" s="14">
        <v>101</v>
      </c>
      <c r="G959" s="5">
        <v>22.454950495049502</v>
      </c>
      <c r="H959" s="5">
        <v>324.61287128712866</v>
      </c>
      <c r="I959" s="5">
        <v>3408.7946534653461</v>
      </c>
      <c r="J959" s="5">
        <v>855.22900990099015</v>
      </c>
      <c r="K959" s="5">
        <v>4808.1783168316842</v>
      </c>
      <c r="L959" s="5">
        <v>2182.1665346534655</v>
      </c>
      <c r="M959" s="5">
        <v>1592.029801980198</v>
      </c>
      <c r="N959" s="5">
        <v>2296.267722772277</v>
      </c>
      <c r="O959" s="5"/>
    </row>
    <row r="960" spans="1:15" x14ac:dyDescent="0.2">
      <c r="A960" s="9" t="s">
        <v>92</v>
      </c>
      <c r="B960" s="9" t="s">
        <v>621</v>
      </c>
      <c r="C960" s="5" t="s">
        <v>200</v>
      </c>
      <c r="D960" s="8" t="s">
        <v>199</v>
      </c>
      <c r="E960" s="14"/>
      <c r="F960" s="14"/>
      <c r="G960" s="14">
        <v>7.2786178431849508E-2</v>
      </c>
      <c r="H960" s="14">
        <v>1.0522103077443394</v>
      </c>
      <c r="I960" s="14">
        <v>11.049373541899511</v>
      </c>
      <c r="J960" s="14">
        <v>2.7721660454549237</v>
      </c>
      <c r="K960" s="14">
        <v>15.585379490291738</v>
      </c>
      <c r="L960" s="14">
        <v>7.0733428156216345</v>
      </c>
      <c r="M960" s="14">
        <v>5.1604551638312257</v>
      </c>
      <c r="N960" s="14">
        <v>7.4431939733666841</v>
      </c>
      <c r="O960" s="14">
        <v>50.208907516641908</v>
      </c>
    </row>
    <row r="961" spans="1:15" x14ac:dyDescent="0.2">
      <c r="A961" s="9" t="s">
        <v>92</v>
      </c>
      <c r="B961" s="9" t="s">
        <v>621</v>
      </c>
      <c r="C961" s="5"/>
      <c r="D961" s="5"/>
      <c r="E961" s="14"/>
      <c r="F961" s="14"/>
      <c r="G961" s="5"/>
      <c r="H961" s="5"/>
      <c r="I961" s="5"/>
      <c r="J961" s="5"/>
      <c r="K961" s="5"/>
      <c r="L961" s="5"/>
      <c r="M961" s="5"/>
      <c r="N961" s="5"/>
      <c r="O961" s="5"/>
    </row>
    <row r="962" spans="1:15" x14ac:dyDescent="0.2">
      <c r="A962" s="9" t="s">
        <v>194</v>
      </c>
      <c r="B962" s="9" t="s">
        <v>622</v>
      </c>
      <c r="C962" s="10"/>
      <c r="D962" s="6" t="s">
        <v>244</v>
      </c>
      <c r="E962" s="7" t="s">
        <v>246</v>
      </c>
      <c r="F962" s="7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s="13" customFormat="1" x14ac:dyDescent="0.2">
      <c r="A963" s="9" t="s">
        <v>194</v>
      </c>
      <c r="B963" s="9" t="s">
        <v>622</v>
      </c>
      <c r="C963" s="11" t="s">
        <v>201</v>
      </c>
      <c r="D963" s="12" t="s">
        <v>202</v>
      </c>
      <c r="E963" s="11"/>
      <c r="F963" s="12"/>
      <c r="G963" s="13">
        <v>201004.59999999998</v>
      </c>
      <c r="H963" s="13">
        <v>46930.27</v>
      </c>
      <c r="I963" s="13">
        <v>178023.80999999997</v>
      </c>
      <c r="J963" s="13">
        <v>124425.83000000002</v>
      </c>
      <c r="K963" s="13">
        <v>533566.12999999989</v>
      </c>
      <c r="L963" s="13">
        <v>209772.05000000005</v>
      </c>
      <c r="M963" s="13">
        <v>148901.77000000002</v>
      </c>
      <c r="N963" s="13">
        <v>185434.83</v>
      </c>
      <c r="O963" s="13">
        <v>1628059.29</v>
      </c>
    </row>
    <row r="964" spans="1:15" x14ac:dyDescent="0.2">
      <c r="A964" s="9" t="s">
        <v>194</v>
      </c>
      <c r="B964" s="9" t="s">
        <v>622</v>
      </c>
      <c r="C964" s="5" t="s">
        <v>201</v>
      </c>
      <c r="D964" s="5" t="s">
        <v>685</v>
      </c>
      <c r="E964" s="14"/>
      <c r="F964" s="14">
        <v>210.7</v>
      </c>
      <c r="G964" s="5">
        <v>953.98481252966292</v>
      </c>
      <c r="H964" s="5">
        <v>222.73502610346463</v>
      </c>
      <c r="I964" s="5">
        <v>844.91604176554335</v>
      </c>
      <c r="J964" s="5">
        <v>590.53550071191273</v>
      </c>
      <c r="K964" s="5">
        <v>2532.3499288087323</v>
      </c>
      <c r="L964" s="5">
        <v>995.59587090650246</v>
      </c>
      <c r="M964" s="5">
        <v>706.70037968675854</v>
      </c>
      <c r="N964" s="5">
        <v>880.08936877076405</v>
      </c>
      <c r="O964" s="5">
        <v>7726.9069292833419</v>
      </c>
    </row>
    <row r="965" spans="1:15" x14ac:dyDescent="0.2">
      <c r="A965" s="9" t="str">
        <f>A964</f>
        <v>3050</v>
      </c>
      <c r="B965" s="9" t="str">
        <f>B964</f>
        <v>WASHIOTIS R-3</v>
      </c>
      <c r="C965" s="5" t="str">
        <f>C964</f>
        <v xml:space="preserve">$ </v>
      </c>
      <c r="D965" s="5" t="s">
        <v>686</v>
      </c>
      <c r="E965" s="14"/>
      <c r="F965" s="14">
        <v>201</v>
      </c>
      <c r="G965" s="5">
        <v>1000.0228855721392</v>
      </c>
      <c r="H965" s="5">
        <v>233.4839303482587</v>
      </c>
      <c r="I965" s="5">
        <v>885.69059701492517</v>
      </c>
      <c r="J965" s="5">
        <v>619.03398009950251</v>
      </c>
      <c r="K965" s="5">
        <v>2654.5578606965169</v>
      </c>
      <c r="L965" s="5">
        <v>1043.6420398009952</v>
      </c>
      <c r="M965" s="5">
        <v>740.80482587064682</v>
      </c>
      <c r="N965" s="5">
        <v>922.561343283582</v>
      </c>
      <c r="O965" s="5"/>
    </row>
    <row r="966" spans="1:15" x14ac:dyDescent="0.2">
      <c r="A966" s="9" t="s">
        <v>194</v>
      </c>
      <c r="B966" s="9" t="s">
        <v>622</v>
      </c>
      <c r="C966" s="5" t="s">
        <v>200</v>
      </c>
      <c r="D966" s="8" t="s">
        <v>199</v>
      </c>
      <c r="E966" s="14"/>
      <c r="F966" s="14"/>
      <c r="G966" s="14">
        <v>4.9782865361208017</v>
      </c>
      <c r="H966" s="14">
        <v>1.1623233064194252</v>
      </c>
      <c r="I966" s="14">
        <v>4.409120669039055</v>
      </c>
      <c r="J966" s="14">
        <v>3.0816580030240894</v>
      </c>
      <c r="K966" s="14">
        <v>13.214847227919567</v>
      </c>
      <c r="L966" s="14">
        <v>5.1954302148779687</v>
      </c>
      <c r="M966" s="14">
        <v>3.687854291869721</v>
      </c>
      <c r="N966" s="14">
        <v>4.5926696081425487</v>
      </c>
      <c r="O966" s="14">
        <v>40.322189857413179</v>
      </c>
    </row>
    <row r="967" spans="1:15" x14ac:dyDescent="0.2">
      <c r="A967" s="9" t="s">
        <v>194</v>
      </c>
      <c r="B967" s="9" t="s">
        <v>622</v>
      </c>
      <c r="C967" s="5"/>
      <c r="D967" s="5"/>
      <c r="E967" s="14"/>
      <c r="F967" s="14"/>
      <c r="G967" s="5"/>
      <c r="H967" s="5"/>
      <c r="I967" s="5"/>
      <c r="J967" s="5"/>
      <c r="K967" s="5"/>
      <c r="L967" s="5"/>
      <c r="M967" s="5"/>
      <c r="N967" s="5"/>
      <c r="O967" s="5"/>
    </row>
    <row r="968" spans="1:15" x14ac:dyDescent="0.2">
      <c r="A968" s="9" t="s">
        <v>180</v>
      </c>
      <c r="B968" s="9" t="s">
        <v>623</v>
      </c>
      <c r="C968" s="10"/>
      <c r="D968" s="6" t="s">
        <v>244</v>
      </c>
      <c r="E968" s="7" t="s">
        <v>245</v>
      </c>
      <c r="F968" s="7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s="13" customFormat="1" x14ac:dyDescent="0.2">
      <c r="A969" s="9" t="s">
        <v>180</v>
      </c>
      <c r="B969" s="9" t="s">
        <v>623</v>
      </c>
      <c r="C969" s="11" t="s">
        <v>201</v>
      </c>
      <c r="D969" s="12" t="s">
        <v>202</v>
      </c>
      <c r="E969" s="11"/>
      <c r="F969" s="12"/>
      <c r="G969" s="13">
        <v>40542.53</v>
      </c>
      <c r="H969" s="13">
        <v>672.85</v>
      </c>
      <c r="I969" s="13">
        <v>233373.06999999998</v>
      </c>
      <c r="J969" s="13">
        <v>103519.63</v>
      </c>
      <c r="K969" s="13">
        <v>239097.77000000002</v>
      </c>
      <c r="L969" s="13">
        <v>177096.16999999998</v>
      </c>
      <c r="M969" s="13">
        <v>100893.48</v>
      </c>
      <c r="N969" s="13">
        <v>181652.25</v>
      </c>
      <c r="O969" s="13">
        <v>1076847.75</v>
      </c>
    </row>
    <row r="970" spans="1:15" x14ac:dyDescent="0.2">
      <c r="A970" s="9" t="s">
        <v>180</v>
      </c>
      <c r="B970" s="9" t="s">
        <v>623</v>
      </c>
      <c r="C970" s="5" t="s">
        <v>201</v>
      </c>
      <c r="D970" s="5" t="s">
        <v>685</v>
      </c>
      <c r="E970" s="14"/>
      <c r="F970" s="14">
        <v>129.30000000000001</v>
      </c>
      <c r="G970" s="5">
        <v>313.55398298530548</v>
      </c>
      <c r="H970" s="5">
        <v>5.2037896365042533</v>
      </c>
      <c r="I970" s="5">
        <v>1804.8961330239749</v>
      </c>
      <c r="J970" s="5">
        <v>800.61585460170147</v>
      </c>
      <c r="K970" s="5">
        <v>1849.1706883217323</v>
      </c>
      <c r="L970" s="5">
        <v>1369.6532869296209</v>
      </c>
      <c r="M970" s="5">
        <v>780.3053364269141</v>
      </c>
      <c r="N970" s="5">
        <v>1404.8897911832946</v>
      </c>
      <c r="O970" s="5">
        <v>8328.2888631090482</v>
      </c>
    </row>
    <row r="971" spans="1:15" x14ac:dyDescent="0.2">
      <c r="A971" s="9" t="str">
        <f>A970</f>
        <v>3060</v>
      </c>
      <c r="B971" s="9" t="str">
        <f>B970</f>
        <v>WASHILONE STAR 10</v>
      </c>
      <c r="C971" s="5" t="str">
        <f>C970</f>
        <v xml:space="preserve">$ </v>
      </c>
      <c r="D971" s="5" t="s">
        <v>686</v>
      </c>
      <c r="E971" s="14"/>
      <c r="F971" s="14">
        <v>124</v>
      </c>
      <c r="G971" s="5">
        <v>326.95588709677418</v>
      </c>
      <c r="H971" s="5">
        <v>5.4262096774193553</v>
      </c>
      <c r="I971" s="5">
        <v>1882.040887096774</v>
      </c>
      <c r="J971" s="5">
        <v>834.83572580645171</v>
      </c>
      <c r="K971" s="5">
        <v>1928.2078225806454</v>
      </c>
      <c r="L971" s="5">
        <v>1428.1949193548385</v>
      </c>
      <c r="M971" s="5">
        <v>813.65709677419352</v>
      </c>
      <c r="N971" s="5">
        <v>1464.9375</v>
      </c>
      <c r="O971" s="5"/>
    </row>
    <row r="972" spans="1:15" x14ac:dyDescent="0.2">
      <c r="A972" s="9" t="s">
        <v>180</v>
      </c>
      <c r="B972" s="9" t="s">
        <v>623</v>
      </c>
      <c r="C972" s="5" t="s">
        <v>200</v>
      </c>
      <c r="D972" s="8" t="s">
        <v>199</v>
      </c>
      <c r="E972" s="14"/>
      <c r="F972" s="14"/>
      <c r="G972" s="14">
        <v>1.6136640043296668</v>
      </c>
      <c r="H972" s="14">
        <v>2.6780613477087305E-2</v>
      </c>
      <c r="I972" s="14">
        <v>9.2886586663167705</v>
      </c>
      <c r="J972" s="14">
        <v>4.1202633548652621</v>
      </c>
      <c r="K972" s="14">
        <v>9.5165117955020015</v>
      </c>
      <c r="L972" s="14">
        <v>7.0487390607751266</v>
      </c>
      <c r="M972" s="14">
        <v>4.0157379657252559</v>
      </c>
      <c r="N972" s="14">
        <v>7.2300790584725165</v>
      </c>
      <c r="O972" s="14">
        <v>42.860434519463688</v>
      </c>
    </row>
    <row r="973" spans="1:15" x14ac:dyDescent="0.2">
      <c r="A973" s="9" t="s">
        <v>180</v>
      </c>
      <c r="B973" s="9" t="s">
        <v>623</v>
      </c>
      <c r="C973" s="5"/>
      <c r="D973" s="5"/>
      <c r="E973" s="14"/>
      <c r="F973" s="14"/>
      <c r="G973" s="5"/>
      <c r="H973" s="5"/>
      <c r="I973" s="5"/>
      <c r="J973" s="5"/>
      <c r="K973" s="5"/>
      <c r="L973" s="5"/>
      <c r="M973" s="5"/>
      <c r="N973" s="5"/>
      <c r="O973" s="5"/>
    </row>
    <row r="974" spans="1:15" x14ac:dyDescent="0.2">
      <c r="A974" s="9" t="s">
        <v>131</v>
      </c>
      <c r="B974" s="9" t="s">
        <v>624</v>
      </c>
      <c r="C974" s="10"/>
      <c r="D974" s="6" t="s">
        <v>244</v>
      </c>
      <c r="E974" s="7" t="s">
        <v>243</v>
      </c>
      <c r="F974" s="7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s="13" customFormat="1" x14ac:dyDescent="0.2">
      <c r="A975" s="9" t="s">
        <v>131</v>
      </c>
      <c r="B975" s="9" t="s">
        <v>624</v>
      </c>
      <c r="C975" s="11" t="s">
        <v>201</v>
      </c>
      <c r="D975" s="12" t="s">
        <v>202</v>
      </c>
      <c r="E975" s="11"/>
      <c r="F975" s="12"/>
      <c r="G975" s="13">
        <v>132121.72</v>
      </c>
      <c r="H975" s="13">
        <v>33977.519999999997</v>
      </c>
      <c r="I975" s="13">
        <v>148526.96999999997</v>
      </c>
      <c r="J975" s="13">
        <v>10309.129999999999</v>
      </c>
      <c r="K975" s="13">
        <v>418453.32</v>
      </c>
      <c r="L975" s="13">
        <v>184913.31</v>
      </c>
      <c r="M975" s="13">
        <v>134346.48000000001</v>
      </c>
      <c r="N975" s="13">
        <v>254294.29</v>
      </c>
      <c r="O975" s="13">
        <v>1316942.74</v>
      </c>
    </row>
    <row r="976" spans="1:15" x14ac:dyDescent="0.2">
      <c r="A976" s="9" t="s">
        <v>131</v>
      </c>
      <c r="B976" s="9" t="s">
        <v>624</v>
      </c>
      <c r="C976" s="5" t="s">
        <v>201</v>
      </c>
      <c r="D976" s="5" t="s">
        <v>685</v>
      </c>
      <c r="E976" s="14"/>
      <c r="F976" s="14">
        <v>81.2</v>
      </c>
      <c r="G976" s="5">
        <v>1627.1147783251231</v>
      </c>
      <c r="H976" s="5">
        <v>418.44236453201967</v>
      </c>
      <c r="I976" s="5">
        <v>1829.1498768472902</v>
      </c>
      <c r="J976" s="5">
        <v>126.95972906403939</v>
      </c>
      <c r="K976" s="5">
        <v>5153.3660098522168</v>
      </c>
      <c r="L976" s="5">
        <v>2277.257512315271</v>
      </c>
      <c r="M976" s="5">
        <v>1654.5133004926108</v>
      </c>
      <c r="N976" s="5">
        <v>3131.703078817734</v>
      </c>
      <c r="O976" s="5">
        <v>16218.506650246305</v>
      </c>
    </row>
    <row r="977" spans="1:15" x14ac:dyDescent="0.2">
      <c r="A977" s="9" t="str">
        <f>A976</f>
        <v>3070</v>
      </c>
      <c r="B977" s="9" t="str">
        <f>B976</f>
        <v>WASHIWOODLIN R-10</v>
      </c>
      <c r="C977" s="5" t="str">
        <f>C976</f>
        <v xml:space="preserve">$ </v>
      </c>
      <c r="D977" s="5" t="s">
        <v>686</v>
      </c>
      <c r="E977" s="14"/>
      <c r="F977" s="14">
        <v>82</v>
      </c>
      <c r="G977" s="5">
        <v>1611.2404878048781</v>
      </c>
      <c r="H977" s="5">
        <v>414.35999999999996</v>
      </c>
      <c r="I977" s="5">
        <v>1811.3045121951216</v>
      </c>
      <c r="J977" s="5">
        <v>125.72109756097559</v>
      </c>
      <c r="K977" s="5">
        <v>5103.0892682926833</v>
      </c>
      <c r="L977" s="5">
        <v>2255.0403658536584</v>
      </c>
      <c r="M977" s="5">
        <v>1638.3717073170733</v>
      </c>
      <c r="N977" s="5">
        <v>3101.1498780487805</v>
      </c>
      <c r="O977" s="5"/>
    </row>
    <row r="978" spans="1:15" x14ac:dyDescent="0.2">
      <c r="A978" s="9" t="s">
        <v>131</v>
      </c>
      <c r="B978" s="9" t="s">
        <v>624</v>
      </c>
      <c r="C978" s="5" t="s">
        <v>200</v>
      </c>
      <c r="D978" s="8" t="s">
        <v>199</v>
      </c>
      <c r="E978" s="14"/>
      <c r="F978" s="14"/>
      <c r="G978" s="14">
        <v>5.9540352748203285</v>
      </c>
      <c r="H978" s="14">
        <v>1.5311892142405743</v>
      </c>
      <c r="I978" s="14">
        <v>6.6933341364476684</v>
      </c>
      <c r="J978" s="14">
        <v>0.4645785997390019</v>
      </c>
      <c r="K978" s="14">
        <v>18.857503733267162</v>
      </c>
      <c r="L978" s="14">
        <v>8.3330762763593036</v>
      </c>
      <c r="M978" s="14">
        <v>6.0542935784361864</v>
      </c>
      <c r="N978" s="14">
        <v>11.459714366762638</v>
      </c>
      <c r="O978" s="14">
        <v>59.347725180072864</v>
      </c>
    </row>
    <row r="979" spans="1:15" x14ac:dyDescent="0.2">
      <c r="A979" s="9" t="s">
        <v>131</v>
      </c>
      <c r="B979" s="9" t="s">
        <v>624</v>
      </c>
      <c r="C979" s="5"/>
      <c r="D979" s="5"/>
      <c r="E979" s="14"/>
      <c r="F979" s="14"/>
      <c r="G979" s="5"/>
      <c r="H979" s="5"/>
      <c r="I979" s="5"/>
      <c r="J979" s="5"/>
      <c r="K979" s="5"/>
      <c r="L979" s="5"/>
      <c r="M979" s="5"/>
      <c r="N979" s="5"/>
      <c r="O979" s="5"/>
    </row>
    <row r="980" spans="1:15" x14ac:dyDescent="0.2">
      <c r="A980" s="9" t="s">
        <v>190</v>
      </c>
      <c r="B980" s="9" t="s">
        <v>625</v>
      </c>
      <c r="C980" s="10"/>
      <c r="D980" s="6" t="s">
        <v>233</v>
      </c>
      <c r="E980" s="7" t="s">
        <v>242</v>
      </c>
      <c r="F980" s="7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s="13" customFormat="1" x14ac:dyDescent="0.2">
      <c r="A981" s="9" t="s">
        <v>190</v>
      </c>
      <c r="B981" s="9" t="s">
        <v>625</v>
      </c>
      <c r="C981" s="11" t="s">
        <v>201</v>
      </c>
      <c r="D981" s="12" t="s">
        <v>202</v>
      </c>
      <c r="E981" s="11"/>
      <c r="F981" s="12"/>
      <c r="G981" s="13">
        <v>2713137.2</v>
      </c>
      <c r="H981" s="13">
        <v>1256748.1299999992</v>
      </c>
      <c r="I981" s="13">
        <v>1020562.61</v>
      </c>
      <c r="J981" s="13">
        <v>1353366.7099999997</v>
      </c>
      <c r="K981" s="13">
        <v>5049921.29</v>
      </c>
      <c r="L981" s="13">
        <v>795628.39999999991</v>
      </c>
      <c r="M981" s="13">
        <v>934373.22</v>
      </c>
      <c r="N981" s="13">
        <v>1901252.12</v>
      </c>
      <c r="O981" s="13">
        <v>15024989.68</v>
      </c>
    </row>
    <row r="982" spans="1:15" x14ac:dyDescent="0.2">
      <c r="A982" s="9" t="s">
        <v>190</v>
      </c>
      <c r="B982" s="9" t="s">
        <v>625</v>
      </c>
      <c r="C982" s="5" t="s">
        <v>201</v>
      </c>
      <c r="D982" s="5" t="s">
        <v>685</v>
      </c>
      <c r="E982" s="14"/>
      <c r="F982" s="14">
        <v>1849.3</v>
      </c>
      <c r="G982" s="5">
        <v>1467.1157735359327</v>
      </c>
      <c r="H982" s="5">
        <v>679.5804520629423</v>
      </c>
      <c r="I982" s="5">
        <v>551.86427837560154</v>
      </c>
      <c r="J982" s="5">
        <v>731.82648028983931</v>
      </c>
      <c r="K982" s="5">
        <v>2730.7204293516465</v>
      </c>
      <c r="L982" s="5">
        <v>430.23219596604116</v>
      </c>
      <c r="M982" s="5">
        <v>505.25778402638838</v>
      </c>
      <c r="N982" s="5">
        <v>1028.0928567566107</v>
      </c>
      <c r="O982" s="5">
        <v>8124.6902503650026</v>
      </c>
    </row>
    <row r="983" spans="1:15" x14ac:dyDescent="0.2">
      <c r="A983" s="9" t="str">
        <f>A982</f>
        <v>3080</v>
      </c>
      <c r="B983" s="9" t="str">
        <f>B982</f>
        <v>WELDWELD RE-1</v>
      </c>
      <c r="C983" s="5" t="str">
        <f>C982</f>
        <v xml:space="preserve">$ </v>
      </c>
      <c r="D983" s="5" t="s">
        <v>686</v>
      </c>
      <c r="E983" s="14"/>
      <c r="F983" s="14">
        <v>1837</v>
      </c>
      <c r="G983" s="5">
        <v>1476.9391399020142</v>
      </c>
      <c r="H983" s="5">
        <v>684.13071856287377</v>
      </c>
      <c r="I983" s="5">
        <v>555.55939575394666</v>
      </c>
      <c r="J983" s="5">
        <v>736.7265704953727</v>
      </c>
      <c r="K983" s="5">
        <v>2749.0045127925969</v>
      </c>
      <c r="L983" s="5">
        <v>433.11290146978763</v>
      </c>
      <c r="M983" s="5">
        <v>508.64083832335325</v>
      </c>
      <c r="N983" s="5">
        <v>1034.9766575939032</v>
      </c>
      <c r="O983" s="5"/>
    </row>
    <row r="984" spans="1:15" x14ac:dyDescent="0.2">
      <c r="A984" s="9" t="s">
        <v>190</v>
      </c>
      <c r="B984" s="9" t="s">
        <v>625</v>
      </c>
      <c r="C984" s="5" t="s">
        <v>200</v>
      </c>
      <c r="D984" s="8" t="s">
        <v>199</v>
      </c>
      <c r="E984" s="14"/>
      <c r="F984" s="14"/>
      <c r="G984" s="14">
        <v>7.2932674555109021</v>
      </c>
      <c r="H984" s="14">
        <v>3.3783032558409425</v>
      </c>
      <c r="I984" s="14">
        <v>2.7434057038561352</v>
      </c>
      <c r="J984" s="14">
        <v>3.6380266288836625</v>
      </c>
      <c r="K984" s="14">
        <v>13.574848554377798</v>
      </c>
      <c r="L984" s="14">
        <v>2.1387531439251246</v>
      </c>
      <c r="M984" s="14">
        <v>2.5117173568395024</v>
      </c>
      <c r="N984" s="14">
        <v>5.1108142306688764</v>
      </c>
      <c r="O984" s="14">
        <v>40.389136329902946</v>
      </c>
    </row>
    <row r="985" spans="1:15" x14ac:dyDescent="0.2">
      <c r="A985" s="9" t="s">
        <v>190</v>
      </c>
      <c r="B985" s="9" t="s">
        <v>625</v>
      </c>
      <c r="C985" s="5"/>
      <c r="D985" s="5"/>
      <c r="E985" s="14"/>
      <c r="F985" s="14"/>
      <c r="G985" s="5"/>
      <c r="H985" s="5"/>
      <c r="I985" s="5"/>
      <c r="J985" s="5"/>
      <c r="K985" s="5"/>
      <c r="L985" s="5"/>
      <c r="M985" s="5"/>
      <c r="N985" s="5"/>
      <c r="O985" s="5"/>
    </row>
    <row r="986" spans="1:15" x14ac:dyDescent="0.2">
      <c r="A986" s="9" t="s">
        <v>111</v>
      </c>
      <c r="B986" s="9" t="s">
        <v>626</v>
      </c>
      <c r="C986" s="10"/>
      <c r="D986" s="6" t="s">
        <v>233</v>
      </c>
      <c r="E986" s="7" t="s">
        <v>241</v>
      </c>
      <c r="F986" s="7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s="13" customFormat="1" x14ac:dyDescent="0.2">
      <c r="A987" s="9" t="s">
        <v>111</v>
      </c>
      <c r="B987" s="9" t="s">
        <v>626</v>
      </c>
      <c r="C987" s="11" t="s">
        <v>201</v>
      </c>
      <c r="D987" s="12" t="s">
        <v>202</v>
      </c>
      <c r="E987" s="11"/>
      <c r="F987" s="12"/>
      <c r="G987" s="13">
        <v>886617.94</v>
      </c>
      <c r="H987" s="13">
        <v>587766.2699999999</v>
      </c>
      <c r="I987" s="13">
        <v>445180.94999999995</v>
      </c>
      <c r="J987" s="13">
        <v>1466825.8399999999</v>
      </c>
      <c r="K987" s="13">
        <v>3304720.45</v>
      </c>
      <c r="L987" s="13">
        <v>725292.31</v>
      </c>
      <c r="M987" s="13">
        <v>1028038.3900000001</v>
      </c>
      <c r="N987" s="13">
        <v>1856696.65</v>
      </c>
      <c r="O987" s="13">
        <v>10301138.800000001</v>
      </c>
    </row>
    <row r="988" spans="1:15" x14ac:dyDescent="0.2">
      <c r="A988" s="9" t="s">
        <v>111</v>
      </c>
      <c r="B988" s="9" t="s">
        <v>626</v>
      </c>
      <c r="C988" s="5" t="s">
        <v>201</v>
      </c>
      <c r="D988" s="5" t="s">
        <v>685</v>
      </c>
      <c r="E988" s="14"/>
      <c r="F988" s="14">
        <v>2049</v>
      </c>
      <c r="G988" s="5">
        <v>432.70763299170324</v>
      </c>
      <c r="H988" s="5">
        <v>286.85518301610534</v>
      </c>
      <c r="I988" s="5">
        <v>217.2674231332357</v>
      </c>
      <c r="J988" s="5">
        <v>715.87400683260114</v>
      </c>
      <c r="K988" s="5">
        <v>1612.8455100048805</v>
      </c>
      <c r="L988" s="5">
        <v>353.97379697413373</v>
      </c>
      <c r="M988" s="5">
        <v>501.7268862859932</v>
      </c>
      <c r="N988" s="5">
        <v>906.14770619814544</v>
      </c>
      <c r="O988" s="5">
        <v>5027.3981454367986</v>
      </c>
    </row>
    <row r="989" spans="1:15" x14ac:dyDescent="0.2">
      <c r="A989" s="9" t="str">
        <f>A988</f>
        <v>3085</v>
      </c>
      <c r="B989" s="9" t="str">
        <f>B988</f>
        <v>WELDEATON RE-2</v>
      </c>
      <c r="C989" s="5" t="str">
        <f>C988</f>
        <v xml:space="preserve">$ </v>
      </c>
      <c r="D989" s="5" t="s">
        <v>686</v>
      </c>
      <c r="E989" s="14"/>
      <c r="F989" s="14">
        <v>1977</v>
      </c>
      <c r="G989" s="5">
        <v>448.4663328275164</v>
      </c>
      <c r="H989" s="5">
        <v>297.30210925644911</v>
      </c>
      <c r="I989" s="5">
        <v>225.18004552352045</v>
      </c>
      <c r="J989" s="5">
        <v>741.94529084471412</v>
      </c>
      <c r="K989" s="5">
        <v>1671.5834344967122</v>
      </c>
      <c r="L989" s="5">
        <v>366.86510369246338</v>
      </c>
      <c r="M989" s="5">
        <v>519.99918563480026</v>
      </c>
      <c r="N989" s="5">
        <v>939.1485331310065</v>
      </c>
      <c r="O989" s="5"/>
    </row>
    <row r="990" spans="1:15" x14ac:dyDescent="0.2">
      <c r="A990" s="9" t="s">
        <v>111</v>
      </c>
      <c r="B990" s="9" t="s">
        <v>626</v>
      </c>
      <c r="C990" s="5" t="s">
        <v>200</v>
      </c>
      <c r="D990" s="8" t="s">
        <v>199</v>
      </c>
      <c r="E990" s="14"/>
      <c r="F990" s="14"/>
      <c r="G990" s="14">
        <v>1.447475184859232</v>
      </c>
      <c r="H990" s="14">
        <v>0.95957576757613439</v>
      </c>
      <c r="I990" s="14">
        <v>0.72679375052692763</v>
      </c>
      <c r="J990" s="14">
        <v>2.3947113047479029</v>
      </c>
      <c r="K990" s="14">
        <v>5.3952222580470623</v>
      </c>
      <c r="L990" s="14">
        <v>1.1840981026102737</v>
      </c>
      <c r="M990" s="14">
        <v>1.6783554578284727</v>
      </c>
      <c r="N990" s="14">
        <v>3.0312067976949195</v>
      </c>
      <c r="O990" s="14">
        <v>16.817438623890926</v>
      </c>
    </row>
    <row r="991" spans="1:15" x14ac:dyDescent="0.2">
      <c r="A991" s="9" t="s">
        <v>111</v>
      </c>
      <c r="B991" s="9" t="s">
        <v>626</v>
      </c>
      <c r="C991" s="5"/>
      <c r="D991" s="5"/>
      <c r="E991" s="14"/>
      <c r="F991" s="14"/>
      <c r="G991" s="5"/>
      <c r="H991" s="5"/>
      <c r="I991" s="5"/>
      <c r="J991" s="5"/>
      <c r="K991" s="5"/>
      <c r="L991" s="5"/>
      <c r="M991" s="5"/>
      <c r="N991" s="5"/>
      <c r="O991" s="5"/>
    </row>
    <row r="992" spans="1:15" x14ac:dyDescent="0.2">
      <c r="A992" s="9" t="s">
        <v>87</v>
      </c>
      <c r="B992" s="9" t="s">
        <v>627</v>
      </c>
      <c r="C992" s="10"/>
      <c r="D992" s="6" t="s">
        <v>233</v>
      </c>
      <c r="E992" s="7" t="s">
        <v>702</v>
      </c>
      <c r="F992" s="7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s="13" customFormat="1" x14ac:dyDescent="0.2">
      <c r="A993" s="9" t="s">
        <v>87</v>
      </c>
      <c r="B993" s="9" t="s">
        <v>627</v>
      </c>
      <c r="C993" s="11" t="s">
        <v>201</v>
      </c>
      <c r="D993" s="12" t="s">
        <v>202</v>
      </c>
      <c r="E993" s="11"/>
      <c r="F993" s="12"/>
      <c r="G993" s="13">
        <v>1831713.18</v>
      </c>
      <c r="H993" s="13">
        <v>1537351.28</v>
      </c>
      <c r="I993" s="13">
        <v>726887.22999999986</v>
      </c>
      <c r="J993" s="13">
        <v>2078077.0699999998</v>
      </c>
      <c r="K993" s="13">
        <v>5026527.9600000009</v>
      </c>
      <c r="L993" s="13">
        <v>1780213.16</v>
      </c>
      <c r="M993" s="13">
        <v>1289448.8300000003</v>
      </c>
      <c r="N993" s="13">
        <v>2001299.2600000002</v>
      </c>
      <c r="O993" s="13">
        <v>16271517.970000001</v>
      </c>
    </row>
    <row r="994" spans="1:15" x14ac:dyDescent="0.2">
      <c r="A994" s="9" t="s">
        <v>87</v>
      </c>
      <c r="B994" s="9" t="s">
        <v>627</v>
      </c>
      <c r="C994" s="5" t="s">
        <v>201</v>
      </c>
      <c r="D994" s="5" t="s">
        <v>685</v>
      </c>
      <c r="E994" s="14"/>
      <c r="F994" s="14">
        <v>2657.5</v>
      </c>
      <c r="G994" s="5">
        <v>689.26177986829725</v>
      </c>
      <c r="H994" s="5">
        <v>578.49530761994356</v>
      </c>
      <c r="I994" s="5">
        <v>273.52294637817494</v>
      </c>
      <c r="J994" s="5">
        <v>781.96691251175912</v>
      </c>
      <c r="K994" s="5">
        <v>1891.4498438381941</v>
      </c>
      <c r="L994" s="5">
        <v>669.88265663217305</v>
      </c>
      <c r="M994" s="5">
        <v>485.2112248353717</v>
      </c>
      <c r="N994" s="5">
        <v>753.07592097836323</v>
      </c>
      <c r="O994" s="5">
        <v>6122.8665926622771</v>
      </c>
    </row>
    <row r="995" spans="1:15" x14ac:dyDescent="0.2">
      <c r="A995" s="9" t="str">
        <f>A994</f>
        <v>3090</v>
      </c>
      <c r="B995" s="9" t="str">
        <f>B994</f>
        <v>WELDKEENESBURG R</v>
      </c>
      <c r="C995" s="5" t="str">
        <f>C994</f>
        <v xml:space="preserve">$ </v>
      </c>
      <c r="D995" s="5" t="s">
        <v>686</v>
      </c>
      <c r="E995" s="14"/>
      <c r="F995" s="14">
        <v>2785</v>
      </c>
      <c r="G995" s="5">
        <v>657.70670736086174</v>
      </c>
      <c r="H995" s="5">
        <v>552.01123159784561</v>
      </c>
      <c r="I995" s="5">
        <v>261.00080071813278</v>
      </c>
      <c r="J995" s="5">
        <v>746.16770915619384</v>
      </c>
      <c r="K995" s="5">
        <v>1804.8574362657096</v>
      </c>
      <c r="L995" s="5">
        <v>639.21477917414722</v>
      </c>
      <c r="M995" s="5">
        <v>462.99778456014371</v>
      </c>
      <c r="N995" s="5">
        <v>718.59937522441658</v>
      </c>
      <c r="O995" s="5"/>
    </row>
    <row r="996" spans="1:15" x14ac:dyDescent="0.2">
      <c r="A996" s="9" t="s">
        <v>87</v>
      </c>
      <c r="B996" s="9" t="s">
        <v>627</v>
      </c>
      <c r="C996" s="5" t="s">
        <v>200</v>
      </c>
      <c r="D996" s="8" t="s">
        <v>199</v>
      </c>
      <c r="E996" s="14"/>
      <c r="F996" s="14"/>
      <c r="G996" s="14">
        <v>4.2416102841510153</v>
      </c>
      <c r="H996" s="14">
        <v>3.5599705624221842</v>
      </c>
      <c r="I996" s="14">
        <v>1.6832178661214001</v>
      </c>
      <c r="J996" s="14">
        <v>4.8121033181463533</v>
      </c>
      <c r="K996" s="14">
        <v>11.639689511164967</v>
      </c>
      <c r="L996" s="14">
        <v>4.1223541599656865</v>
      </c>
      <c r="M996" s="14">
        <v>2.9859147588895416</v>
      </c>
      <c r="N996" s="14">
        <v>4.6343126290546302</v>
      </c>
      <c r="O996" s="14">
        <v>37.679173089915778</v>
      </c>
    </row>
    <row r="997" spans="1:15" x14ac:dyDescent="0.2">
      <c r="A997" s="9" t="s">
        <v>87</v>
      </c>
      <c r="B997" s="9" t="s">
        <v>627</v>
      </c>
      <c r="C997" s="5"/>
      <c r="D997" s="5"/>
      <c r="E997" s="14"/>
      <c r="F997" s="14"/>
      <c r="G997" s="5"/>
      <c r="H997" s="5"/>
      <c r="I997" s="5"/>
      <c r="J997" s="5"/>
      <c r="K997" s="5"/>
      <c r="L997" s="5"/>
      <c r="M997" s="5"/>
      <c r="N997" s="5"/>
      <c r="O997" s="5"/>
    </row>
    <row r="998" spans="1:15" x14ac:dyDescent="0.2">
      <c r="A998" s="9" t="s">
        <v>23</v>
      </c>
      <c r="B998" s="9" t="s">
        <v>628</v>
      </c>
      <c r="C998" s="10"/>
      <c r="D998" s="6" t="s">
        <v>233</v>
      </c>
      <c r="E998" s="7" t="s">
        <v>240</v>
      </c>
      <c r="F998" s="7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s="13" customFormat="1" x14ac:dyDescent="0.2">
      <c r="A999" s="9" t="s">
        <v>23</v>
      </c>
      <c r="B999" s="9" t="s">
        <v>628</v>
      </c>
      <c r="C999" s="11" t="s">
        <v>201</v>
      </c>
      <c r="D999" s="12" t="s">
        <v>202</v>
      </c>
      <c r="E999" s="11"/>
      <c r="F999" s="12"/>
      <c r="G999" s="13">
        <v>5896113.3299999963</v>
      </c>
      <c r="H999" s="13">
        <v>4203750.53</v>
      </c>
      <c r="I999" s="13">
        <v>1077977.96</v>
      </c>
      <c r="J999" s="13">
        <v>7906288.8499999959</v>
      </c>
      <c r="K999" s="13">
        <v>10779564.869999999</v>
      </c>
      <c r="L999" s="13">
        <v>3207978.2600000002</v>
      </c>
      <c r="M999" s="13">
        <v>2758191.7600000002</v>
      </c>
      <c r="N999" s="13">
        <v>5406467.6500000022</v>
      </c>
      <c r="O999" s="13">
        <v>41236333.209999993</v>
      </c>
    </row>
    <row r="1000" spans="1:15" x14ac:dyDescent="0.2">
      <c r="A1000" s="9" t="s">
        <v>23</v>
      </c>
      <c r="B1000" s="9" t="s">
        <v>628</v>
      </c>
      <c r="C1000" s="5" t="s">
        <v>201</v>
      </c>
      <c r="D1000" s="5" t="s">
        <v>685</v>
      </c>
      <c r="E1000" s="14"/>
      <c r="F1000" s="14">
        <v>8025.4</v>
      </c>
      <c r="G1000" s="5">
        <v>734.68155232137917</v>
      </c>
      <c r="H1000" s="5">
        <v>523.80573304757399</v>
      </c>
      <c r="I1000" s="5">
        <v>134.32077653450295</v>
      </c>
      <c r="J1000" s="5">
        <v>985.15822887332672</v>
      </c>
      <c r="K1000" s="5">
        <v>1343.1810090462779</v>
      </c>
      <c r="L1000" s="5">
        <v>399.72814563760068</v>
      </c>
      <c r="M1000" s="5">
        <v>343.68277718244576</v>
      </c>
      <c r="N1000" s="5">
        <v>673.66955541156858</v>
      </c>
      <c r="O1000" s="5">
        <v>5138.2277780546756</v>
      </c>
    </row>
    <row r="1001" spans="1:15" x14ac:dyDescent="0.2">
      <c r="A1001" s="9" t="str">
        <f>A1000</f>
        <v>3100</v>
      </c>
      <c r="B1001" s="9" t="str">
        <f>B1000</f>
        <v>WELDWINDSOR RE-4</v>
      </c>
      <c r="C1001" s="5" t="str">
        <f>C1000</f>
        <v xml:space="preserve">$ </v>
      </c>
      <c r="D1001" s="5" t="s">
        <v>686</v>
      </c>
      <c r="E1001" s="14"/>
      <c r="F1001" s="14">
        <v>8228</v>
      </c>
      <c r="G1001" s="5">
        <v>716.59131380651388</v>
      </c>
      <c r="H1001" s="5">
        <v>510.90793996110847</v>
      </c>
      <c r="I1001" s="5">
        <v>131.01336412250851</v>
      </c>
      <c r="J1001" s="5">
        <v>960.90044360719446</v>
      </c>
      <c r="K1001" s="5">
        <v>1310.1075437530383</v>
      </c>
      <c r="L1001" s="5">
        <v>389.88554448225574</v>
      </c>
      <c r="M1001" s="5">
        <v>335.22019445794848</v>
      </c>
      <c r="N1001" s="5">
        <v>657.08162980068084</v>
      </c>
      <c r="O1001" s="5"/>
    </row>
    <row r="1002" spans="1:15" x14ac:dyDescent="0.2">
      <c r="A1002" s="9" t="s">
        <v>23</v>
      </c>
      <c r="B1002" s="9" t="s">
        <v>628</v>
      </c>
      <c r="C1002" s="5" t="s">
        <v>200</v>
      </c>
      <c r="D1002" s="8" t="s">
        <v>199</v>
      </c>
      <c r="E1002" s="14"/>
      <c r="F1002" s="14"/>
      <c r="G1002" s="14">
        <v>4.2898691594988918</v>
      </c>
      <c r="H1002" s="14">
        <v>3.0585470026699997</v>
      </c>
      <c r="I1002" s="14">
        <v>0.7843106376015897</v>
      </c>
      <c r="J1002" s="14">
        <v>5.752424148825674</v>
      </c>
      <c r="K1002" s="14">
        <v>7.8429501436721374</v>
      </c>
      <c r="L1002" s="14">
        <v>2.3340472327584867</v>
      </c>
      <c r="M1002" s="14">
        <v>2.0067934764761342</v>
      </c>
      <c r="N1002" s="14">
        <v>3.9336148298837861</v>
      </c>
      <c r="O1002" s="14">
        <v>30.0025566313867</v>
      </c>
    </row>
    <row r="1003" spans="1:15" x14ac:dyDescent="0.2">
      <c r="A1003" s="9" t="s">
        <v>23</v>
      </c>
      <c r="B1003" s="9" t="s">
        <v>628</v>
      </c>
      <c r="C1003" s="5"/>
      <c r="D1003" s="5"/>
      <c r="E1003" s="14"/>
      <c r="F1003" s="14"/>
      <c r="G1003" s="5"/>
      <c r="H1003" s="5"/>
      <c r="I1003" s="5"/>
      <c r="J1003" s="5"/>
      <c r="K1003" s="5"/>
      <c r="L1003" s="5"/>
      <c r="M1003" s="5"/>
      <c r="N1003" s="5"/>
      <c r="O1003" s="5"/>
    </row>
    <row r="1004" spans="1:15" x14ac:dyDescent="0.2">
      <c r="A1004" s="9" t="s">
        <v>31</v>
      </c>
      <c r="B1004" s="9" t="s">
        <v>629</v>
      </c>
      <c r="C1004" s="10"/>
      <c r="D1004" s="6" t="s">
        <v>233</v>
      </c>
      <c r="E1004" s="7" t="s">
        <v>239</v>
      </c>
      <c r="F1004" s="7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s="13" customFormat="1" x14ac:dyDescent="0.2">
      <c r="A1005" s="9" t="s">
        <v>31</v>
      </c>
      <c r="B1005" s="9" t="s">
        <v>629</v>
      </c>
      <c r="C1005" s="11" t="s">
        <v>201</v>
      </c>
      <c r="D1005" s="12" t="s">
        <v>202</v>
      </c>
      <c r="E1005" s="11"/>
      <c r="F1005" s="12"/>
      <c r="G1005" s="13">
        <v>2758087.8700000006</v>
      </c>
      <c r="H1005" s="13">
        <v>1899552.7</v>
      </c>
      <c r="I1005" s="13">
        <v>1074725.8400000003</v>
      </c>
      <c r="J1005" s="13">
        <v>3020820.0099999988</v>
      </c>
      <c r="K1005" s="13">
        <v>5437670.879999998</v>
      </c>
      <c r="L1005" s="13">
        <v>1675824.1</v>
      </c>
      <c r="M1005" s="13">
        <v>1485656.74</v>
      </c>
      <c r="N1005" s="13">
        <v>2908006.0600000005</v>
      </c>
      <c r="O1005" s="13">
        <v>20260344.199999996</v>
      </c>
    </row>
    <row r="1006" spans="1:15" x14ac:dyDescent="0.2">
      <c r="A1006" s="9" t="s">
        <v>31</v>
      </c>
      <c r="B1006" s="9" t="s">
        <v>629</v>
      </c>
      <c r="C1006" s="5" t="s">
        <v>201</v>
      </c>
      <c r="D1006" s="5" t="s">
        <v>685</v>
      </c>
      <c r="E1006" s="14"/>
      <c r="F1006" s="14">
        <v>3790.5</v>
      </c>
      <c r="G1006" s="5">
        <v>727.63167655982079</v>
      </c>
      <c r="H1006" s="5">
        <v>501.13512729191399</v>
      </c>
      <c r="I1006" s="5">
        <v>283.53141801873113</v>
      </c>
      <c r="J1006" s="5">
        <v>796.94499670228174</v>
      </c>
      <c r="K1006" s="5">
        <v>1434.5524020577755</v>
      </c>
      <c r="L1006" s="5">
        <v>442.11162115815858</v>
      </c>
      <c r="M1006" s="5">
        <v>391.94215538847118</v>
      </c>
      <c r="N1006" s="5">
        <v>767.18270940509183</v>
      </c>
      <c r="O1006" s="5">
        <v>5345.0321065822436</v>
      </c>
    </row>
    <row r="1007" spans="1:15" x14ac:dyDescent="0.2">
      <c r="A1007" s="9" t="str">
        <f>A1006</f>
        <v>3110</v>
      </c>
      <c r="B1007" s="9" t="str">
        <f>B1006</f>
        <v>WELDJOHNSTOWN-MI</v>
      </c>
      <c r="C1007" s="5" t="str">
        <f>C1006</f>
        <v xml:space="preserve">$ </v>
      </c>
      <c r="D1007" s="5" t="s">
        <v>686</v>
      </c>
      <c r="E1007" s="14"/>
      <c r="F1007" s="14">
        <v>3869</v>
      </c>
      <c r="G1007" s="5">
        <v>712.86840785732761</v>
      </c>
      <c r="H1007" s="5">
        <v>490.96735590591885</v>
      </c>
      <c r="I1007" s="5">
        <v>277.77871284569665</v>
      </c>
      <c r="J1007" s="5">
        <v>780.77539674334423</v>
      </c>
      <c r="K1007" s="5">
        <v>1405.4460790902037</v>
      </c>
      <c r="L1007" s="5">
        <v>433.14140604807449</v>
      </c>
      <c r="M1007" s="5">
        <v>383.98985267510983</v>
      </c>
      <c r="N1007" s="5">
        <v>751.61697079348687</v>
      </c>
      <c r="O1007" s="5"/>
    </row>
    <row r="1008" spans="1:15" x14ac:dyDescent="0.2">
      <c r="A1008" s="9" t="s">
        <v>31</v>
      </c>
      <c r="B1008" s="9" t="s">
        <v>629</v>
      </c>
      <c r="C1008" s="5" t="s">
        <v>200</v>
      </c>
      <c r="D1008" s="8" t="s">
        <v>199</v>
      </c>
      <c r="E1008" s="14"/>
      <c r="F1008" s="14"/>
      <c r="G1008" s="14">
        <v>1.8505229957189717</v>
      </c>
      <c r="H1008" s="14">
        <v>1.2744938227548421</v>
      </c>
      <c r="I1008" s="14">
        <v>0.72108104409791285</v>
      </c>
      <c r="J1008" s="14">
        <v>2.0268015951330121</v>
      </c>
      <c r="K1008" s="14">
        <v>3.6483736127636179</v>
      </c>
      <c r="L1008" s="14">
        <v>1.1243844213817775</v>
      </c>
      <c r="M1008" s="14">
        <v>0.99679273855581729</v>
      </c>
      <c r="N1008" s="14">
        <v>1.9511097323088999</v>
      </c>
      <c r="O1008" s="14">
        <v>13.593559962714849</v>
      </c>
    </row>
    <row r="1009" spans="1:15" x14ac:dyDescent="0.2">
      <c r="A1009" s="9" t="s">
        <v>31</v>
      </c>
      <c r="B1009" s="9" t="s">
        <v>629</v>
      </c>
      <c r="C1009" s="5"/>
      <c r="D1009" s="5"/>
      <c r="E1009" s="14"/>
      <c r="F1009" s="14"/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1:15" x14ac:dyDescent="0.2">
      <c r="A1010" s="9" t="s">
        <v>173</v>
      </c>
      <c r="B1010" s="9" t="s">
        <v>630</v>
      </c>
      <c r="C1010" s="10"/>
      <c r="D1010" s="6" t="s">
        <v>233</v>
      </c>
      <c r="E1010" s="7" t="s">
        <v>238</v>
      </c>
      <c r="F1010" s="7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s="13" customFormat="1" x14ac:dyDescent="0.2">
      <c r="A1011" s="9" t="s">
        <v>173</v>
      </c>
      <c r="B1011" s="9" t="s">
        <v>630</v>
      </c>
      <c r="C1011" s="11" t="s">
        <v>201</v>
      </c>
      <c r="D1011" s="12" t="s">
        <v>202</v>
      </c>
      <c r="E1011" s="11"/>
      <c r="F1011" s="12"/>
      <c r="G1011" s="13">
        <v>45980400.590000011</v>
      </c>
      <c r="H1011" s="13">
        <v>16393062.300000003</v>
      </c>
      <c r="I1011" s="13">
        <v>3152451.7699999991</v>
      </c>
      <c r="J1011" s="13">
        <v>18967336.760000002</v>
      </c>
      <c r="K1011" s="13">
        <v>34800668.140000053</v>
      </c>
      <c r="L1011" s="13">
        <v>8506282.1400000025</v>
      </c>
      <c r="M1011" s="13">
        <v>13263066.029999999</v>
      </c>
      <c r="N1011" s="13">
        <v>28642619.95000001</v>
      </c>
      <c r="O1011" s="13">
        <v>169705887.68000007</v>
      </c>
    </row>
    <row r="1012" spans="1:15" x14ac:dyDescent="0.2">
      <c r="A1012" s="9" t="s">
        <v>173</v>
      </c>
      <c r="B1012" s="9" t="s">
        <v>630</v>
      </c>
      <c r="C1012" s="5" t="s">
        <v>201</v>
      </c>
      <c r="D1012" s="5" t="s">
        <v>685</v>
      </c>
      <c r="E1012" s="14"/>
      <c r="F1012" s="14">
        <v>22333.9</v>
      </c>
      <c r="G1012" s="5">
        <v>2058.7716695248037</v>
      </c>
      <c r="H1012" s="5">
        <v>733.99909106783866</v>
      </c>
      <c r="I1012" s="5">
        <v>141.1509754230116</v>
      </c>
      <c r="J1012" s="5">
        <v>849.26218707883538</v>
      </c>
      <c r="K1012" s="5">
        <v>1558.1993355392497</v>
      </c>
      <c r="L1012" s="5">
        <v>380.86864094493131</v>
      </c>
      <c r="M1012" s="5">
        <v>593.85356028279875</v>
      </c>
      <c r="N1012" s="5">
        <v>1282.4728305401211</v>
      </c>
      <c r="O1012" s="5">
        <v>7598.5782904015896</v>
      </c>
    </row>
    <row r="1013" spans="1:15" x14ac:dyDescent="0.2">
      <c r="A1013" s="9" t="str">
        <f>A1012</f>
        <v>3120</v>
      </c>
      <c r="B1013" s="9" t="str">
        <f>B1012</f>
        <v>WELDGREELEY 6</v>
      </c>
      <c r="C1013" s="5" t="str">
        <f>C1012</f>
        <v xml:space="preserve">$ </v>
      </c>
      <c r="D1013" s="5" t="s">
        <v>686</v>
      </c>
      <c r="E1013" s="14"/>
      <c r="F1013" s="14">
        <v>22373</v>
      </c>
      <c r="G1013" s="5">
        <v>2055.1736731774913</v>
      </c>
      <c r="H1013" s="5">
        <v>732.7163232467708</v>
      </c>
      <c r="I1013" s="5">
        <v>140.90429401510747</v>
      </c>
      <c r="J1013" s="5">
        <v>847.77798060161808</v>
      </c>
      <c r="K1013" s="5">
        <v>1555.476160550666</v>
      </c>
      <c r="L1013" s="5">
        <v>380.20301881732456</v>
      </c>
      <c r="M1013" s="5">
        <v>592.81571671210827</v>
      </c>
      <c r="N1013" s="5">
        <v>1280.2315268403884</v>
      </c>
      <c r="O1013" s="5"/>
    </row>
    <row r="1014" spans="1:15" x14ac:dyDescent="0.2">
      <c r="A1014" s="9" t="s">
        <v>173</v>
      </c>
      <c r="B1014" s="9" t="s">
        <v>630</v>
      </c>
      <c r="C1014" s="5" t="s">
        <v>200</v>
      </c>
      <c r="D1014" s="8" t="s">
        <v>199</v>
      </c>
      <c r="E1014" s="14"/>
      <c r="F1014" s="14"/>
      <c r="G1014" s="14">
        <v>9.3229191441078605</v>
      </c>
      <c r="H1014" s="14">
        <v>3.3238334678724213</v>
      </c>
      <c r="I1014" s="14">
        <v>0.63918653557362781</v>
      </c>
      <c r="J1014" s="14">
        <v>3.8457896130422711</v>
      </c>
      <c r="K1014" s="14">
        <v>7.0561328537166377</v>
      </c>
      <c r="L1014" s="14">
        <v>1.7247213941288715</v>
      </c>
      <c r="M1014" s="14">
        <v>2.6891999768167656</v>
      </c>
      <c r="N1014" s="14">
        <v>5.8075359597309832</v>
      </c>
      <c r="O1014" s="14">
        <v>34.409318944989437</v>
      </c>
    </row>
    <row r="1015" spans="1:15" x14ac:dyDescent="0.2">
      <c r="A1015" s="9" t="s">
        <v>173</v>
      </c>
      <c r="B1015" s="9" t="s">
        <v>630</v>
      </c>
      <c r="C1015" s="5"/>
      <c r="D1015" s="5"/>
      <c r="E1015" s="14"/>
      <c r="F1015" s="14"/>
      <c r="G1015" s="5"/>
      <c r="H1015" s="5"/>
      <c r="I1015" s="5"/>
      <c r="J1015" s="5"/>
      <c r="K1015" s="5"/>
      <c r="L1015" s="5"/>
      <c r="M1015" s="5"/>
      <c r="N1015" s="5"/>
      <c r="O1015" s="5"/>
    </row>
    <row r="1016" spans="1:15" x14ac:dyDescent="0.2">
      <c r="A1016" s="9" t="s">
        <v>65</v>
      </c>
      <c r="B1016" s="9" t="s">
        <v>631</v>
      </c>
      <c r="C1016" s="10"/>
      <c r="D1016" s="6" t="s">
        <v>233</v>
      </c>
      <c r="E1016" s="7" t="s">
        <v>237</v>
      </c>
      <c r="F1016" s="7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s="13" customFormat="1" x14ac:dyDescent="0.2">
      <c r="A1017" s="9" t="s">
        <v>65</v>
      </c>
      <c r="B1017" s="9" t="s">
        <v>631</v>
      </c>
      <c r="C1017" s="11" t="s">
        <v>201</v>
      </c>
      <c r="D1017" s="12" t="s">
        <v>202</v>
      </c>
      <c r="E1017" s="11"/>
      <c r="F1017" s="12"/>
      <c r="G1017" s="13">
        <v>515471.88000000006</v>
      </c>
      <c r="H1017" s="13">
        <v>498333.48999999987</v>
      </c>
      <c r="I1017" s="13">
        <v>517427.18000000005</v>
      </c>
      <c r="J1017" s="13">
        <v>1311768.9999999998</v>
      </c>
      <c r="K1017" s="13">
        <v>2430954.2599999993</v>
      </c>
      <c r="L1017" s="13">
        <v>1047891.03</v>
      </c>
      <c r="M1017" s="13">
        <v>588169.66999999993</v>
      </c>
      <c r="N1017" s="13">
        <v>1450219.04</v>
      </c>
      <c r="O1017" s="13">
        <v>8360235.5499999989</v>
      </c>
    </row>
    <row r="1018" spans="1:15" x14ac:dyDescent="0.2">
      <c r="A1018" s="9" t="s">
        <v>65</v>
      </c>
      <c r="B1018" s="9" t="s">
        <v>631</v>
      </c>
      <c r="C1018" s="5" t="s">
        <v>201</v>
      </c>
      <c r="D1018" s="5" t="s">
        <v>685</v>
      </c>
      <c r="E1018" s="14"/>
      <c r="F1018" s="14">
        <v>1135.5</v>
      </c>
      <c r="G1018" s="5">
        <v>453.96026420079266</v>
      </c>
      <c r="H1018" s="5">
        <v>438.86701012769691</v>
      </c>
      <c r="I1018" s="5">
        <v>455.68223690004407</v>
      </c>
      <c r="J1018" s="5">
        <v>1155.2346983707616</v>
      </c>
      <c r="K1018" s="5">
        <v>2140.8668075737555</v>
      </c>
      <c r="L1018" s="5">
        <v>922.84546895640688</v>
      </c>
      <c r="M1018" s="5">
        <v>517.98297666226324</v>
      </c>
      <c r="N1018" s="5">
        <v>1277.1633993835314</v>
      </c>
      <c r="O1018" s="5">
        <v>7362.6028621752521</v>
      </c>
    </row>
    <row r="1019" spans="1:15" x14ac:dyDescent="0.2">
      <c r="A1019" s="9" t="str">
        <f>A1018</f>
        <v>3130</v>
      </c>
      <c r="B1019" s="9" t="str">
        <f>B1018</f>
        <v>WELDPLATTE VALLE</v>
      </c>
      <c r="C1019" s="5" t="str">
        <f>C1018</f>
        <v xml:space="preserve">$ </v>
      </c>
      <c r="D1019" s="5" t="s">
        <v>686</v>
      </c>
      <c r="E1019" s="14"/>
      <c r="F1019" s="14">
        <v>1094</v>
      </c>
      <c r="G1019" s="5">
        <v>471.18087751371121</v>
      </c>
      <c r="H1019" s="5">
        <v>455.51507312614245</v>
      </c>
      <c r="I1019" s="5">
        <v>472.96817184643515</v>
      </c>
      <c r="J1019" s="5">
        <v>1199.0575868372941</v>
      </c>
      <c r="K1019" s="5">
        <v>2222.0788482632533</v>
      </c>
      <c r="L1019" s="5">
        <v>957.85286106032913</v>
      </c>
      <c r="M1019" s="5">
        <v>537.63223948811697</v>
      </c>
      <c r="N1019" s="5">
        <v>1325.6115539305301</v>
      </c>
      <c r="O1019" s="5"/>
    </row>
    <row r="1020" spans="1:15" x14ac:dyDescent="0.2">
      <c r="A1020" s="9" t="s">
        <v>65</v>
      </c>
      <c r="B1020" s="9" t="s">
        <v>631</v>
      </c>
      <c r="C1020" s="5" t="s">
        <v>200</v>
      </c>
      <c r="D1020" s="8" t="s">
        <v>199</v>
      </c>
      <c r="E1020" s="14"/>
      <c r="F1020" s="14"/>
      <c r="G1020" s="14">
        <v>2.2045474739227364</v>
      </c>
      <c r="H1020" s="14">
        <v>2.1312507610514095</v>
      </c>
      <c r="I1020" s="14">
        <v>2.2129098149989579</v>
      </c>
      <c r="J1020" s="14">
        <v>5.6101159879374078</v>
      </c>
      <c r="K1020" s="14">
        <v>10.39659830348983</v>
      </c>
      <c r="L1020" s="14">
        <v>4.4815742871032933</v>
      </c>
      <c r="M1020" s="14">
        <v>2.5154581860730585</v>
      </c>
      <c r="N1020" s="14">
        <v>6.2022330321232184</v>
      </c>
      <c r="O1020" s="14">
        <v>35.754687846699909</v>
      </c>
    </row>
    <row r="1021" spans="1:15" x14ac:dyDescent="0.2">
      <c r="A1021" s="9" t="s">
        <v>65</v>
      </c>
      <c r="B1021" s="9" t="s">
        <v>631</v>
      </c>
      <c r="C1021" s="5"/>
      <c r="D1021" s="5"/>
      <c r="E1021" s="14"/>
      <c r="F1021" s="14"/>
      <c r="G1021" s="5"/>
      <c r="H1021" s="5"/>
      <c r="I1021" s="5"/>
      <c r="J1021" s="5"/>
      <c r="K1021" s="5"/>
      <c r="L1021" s="5"/>
      <c r="M1021" s="5"/>
      <c r="N1021" s="5"/>
      <c r="O1021" s="5"/>
    </row>
    <row r="1022" spans="1:15" x14ac:dyDescent="0.2">
      <c r="A1022" s="16" t="s">
        <v>99</v>
      </c>
      <c r="B1022" s="9" t="s">
        <v>632</v>
      </c>
      <c r="C1022" s="10"/>
      <c r="D1022" s="6" t="s">
        <v>233</v>
      </c>
      <c r="E1022" s="7" t="s">
        <v>703</v>
      </c>
      <c r="F1022" s="7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s="13" customFormat="1" x14ac:dyDescent="0.2">
      <c r="A1023" s="16" t="s">
        <v>99</v>
      </c>
      <c r="B1023" s="9" t="s">
        <v>632</v>
      </c>
      <c r="C1023" s="11" t="s">
        <v>201</v>
      </c>
      <c r="D1023" s="12" t="s">
        <v>202</v>
      </c>
      <c r="E1023" s="11"/>
      <c r="F1023" s="12"/>
      <c r="G1023" s="13">
        <v>1448443.5000000002</v>
      </c>
      <c r="H1023" s="13">
        <v>1924192.74</v>
      </c>
      <c r="I1023" s="13">
        <v>967397.77</v>
      </c>
      <c r="J1023" s="13">
        <v>2407132.4900000007</v>
      </c>
      <c r="K1023" s="13">
        <v>4382222.9699999988</v>
      </c>
      <c r="L1023" s="13">
        <v>1140782.6900000002</v>
      </c>
      <c r="M1023" s="13">
        <v>1405704.3100000003</v>
      </c>
      <c r="N1023" s="13">
        <v>1749858.7100000002</v>
      </c>
      <c r="O1023" s="13">
        <v>15425735.18</v>
      </c>
    </row>
    <row r="1024" spans="1:15" x14ac:dyDescent="0.2">
      <c r="A1024" s="16" t="s">
        <v>99</v>
      </c>
      <c r="B1024" s="9" t="s">
        <v>632</v>
      </c>
      <c r="C1024" s="5" t="s">
        <v>201</v>
      </c>
      <c r="D1024" s="5" t="s">
        <v>685</v>
      </c>
      <c r="E1024" s="14"/>
      <c r="F1024" s="14">
        <v>2397.5</v>
      </c>
      <c r="G1024" s="5">
        <v>604.14744525547451</v>
      </c>
      <c r="H1024" s="5">
        <v>802.58299895724713</v>
      </c>
      <c r="I1024" s="5">
        <v>403.50271949947864</v>
      </c>
      <c r="J1024" s="5">
        <v>1004.0177226277375</v>
      </c>
      <c r="K1024" s="5">
        <v>1827.8302273201245</v>
      </c>
      <c r="L1024" s="5">
        <v>475.8217685088635</v>
      </c>
      <c r="M1024" s="5">
        <v>586.32088008342032</v>
      </c>
      <c r="N1024" s="5">
        <v>729.86807507820652</v>
      </c>
      <c r="O1024" s="5">
        <v>6434.0918373305522</v>
      </c>
    </row>
    <row r="1025" spans="1:15" x14ac:dyDescent="0.2">
      <c r="A1025" s="9" t="str">
        <f>A1024</f>
        <v>3140</v>
      </c>
      <c r="B1025" s="9" t="str">
        <f>B1024</f>
        <v xml:space="preserve">WELDWELD COUNTY </v>
      </c>
      <c r="C1025" s="5" t="str">
        <f>C1024</f>
        <v xml:space="preserve">$ </v>
      </c>
      <c r="D1025" s="5" t="s">
        <v>686</v>
      </c>
      <c r="E1025" s="14"/>
      <c r="F1025" s="14">
        <v>2522</v>
      </c>
      <c r="G1025" s="5">
        <v>574.32335448057108</v>
      </c>
      <c r="H1025" s="5">
        <v>762.9630214115781</v>
      </c>
      <c r="I1025" s="5">
        <v>383.58357256145916</v>
      </c>
      <c r="J1025" s="5">
        <v>954.45380253766882</v>
      </c>
      <c r="K1025" s="5">
        <v>1737.5983227597139</v>
      </c>
      <c r="L1025" s="5">
        <v>452.33254956383831</v>
      </c>
      <c r="M1025" s="5">
        <v>557.37680808881851</v>
      </c>
      <c r="N1025" s="5">
        <v>693.83771213322768</v>
      </c>
      <c r="O1025" s="5"/>
    </row>
    <row r="1026" spans="1:15" x14ac:dyDescent="0.2">
      <c r="A1026" s="16" t="s">
        <v>99</v>
      </c>
      <c r="B1026" s="9" t="s">
        <v>632</v>
      </c>
      <c r="C1026" s="5" t="s">
        <v>200</v>
      </c>
      <c r="D1026" s="8" t="s">
        <v>199</v>
      </c>
      <c r="E1026" s="14"/>
      <c r="F1026" s="14"/>
      <c r="G1026" s="14">
        <v>3.6430784310198447</v>
      </c>
      <c r="H1026" s="14">
        <v>4.8396675936748483</v>
      </c>
      <c r="I1026" s="14">
        <v>2.4331677073380469</v>
      </c>
      <c r="J1026" s="14">
        <v>6.0543420954466587</v>
      </c>
      <c r="K1026" s="14">
        <v>11.02202604514896</v>
      </c>
      <c r="L1026" s="14">
        <v>2.869259872697691</v>
      </c>
      <c r="M1026" s="14">
        <v>3.5355821971327388</v>
      </c>
      <c r="N1026" s="14">
        <v>4.4011882574178482</v>
      </c>
      <c r="O1026" s="14">
        <v>38.798312199876634</v>
      </c>
    </row>
    <row r="1027" spans="1:15" x14ac:dyDescent="0.2">
      <c r="A1027" s="16" t="s">
        <v>99</v>
      </c>
      <c r="B1027" s="9" t="s">
        <v>632</v>
      </c>
      <c r="C1027" s="5"/>
      <c r="D1027" s="5"/>
      <c r="E1027" s="14"/>
      <c r="F1027" s="14"/>
      <c r="G1027" s="5"/>
      <c r="H1027" s="5"/>
      <c r="I1027" s="5"/>
      <c r="J1027" s="5"/>
      <c r="K1027" s="5"/>
      <c r="L1027" s="5"/>
      <c r="M1027" s="5"/>
      <c r="N1027" s="5"/>
      <c r="O1027" s="5"/>
    </row>
    <row r="1028" spans="1:15" x14ac:dyDescent="0.2">
      <c r="A1028" s="9" t="s">
        <v>172</v>
      </c>
      <c r="B1028" s="9" t="s">
        <v>633</v>
      </c>
      <c r="C1028" s="10"/>
      <c r="D1028" s="6" t="s">
        <v>233</v>
      </c>
      <c r="E1028" s="7" t="s">
        <v>236</v>
      </c>
      <c r="F1028" s="7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s="13" customFormat="1" x14ac:dyDescent="0.2">
      <c r="A1029" s="9" t="s">
        <v>172</v>
      </c>
      <c r="B1029" s="9" t="s">
        <v>633</v>
      </c>
      <c r="C1029" s="11" t="s">
        <v>201</v>
      </c>
      <c r="D1029" s="12" t="s">
        <v>202</v>
      </c>
      <c r="E1029" s="11"/>
      <c r="F1029" s="12"/>
      <c r="G1029" s="13">
        <v>315097.46000000002</v>
      </c>
      <c r="H1029" s="13">
        <v>373518.15000000008</v>
      </c>
      <c r="I1029" s="13">
        <v>292000.48000000004</v>
      </c>
      <c r="J1029" s="13">
        <v>805257.11999999953</v>
      </c>
      <c r="K1029" s="13">
        <v>2048542.15</v>
      </c>
      <c r="L1029" s="13">
        <v>834935.65000000014</v>
      </c>
      <c r="M1029" s="13">
        <v>695527.58</v>
      </c>
      <c r="N1029" s="13">
        <v>425337.16</v>
      </c>
      <c r="O1029" s="13">
        <v>5790215.75</v>
      </c>
    </row>
    <row r="1030" spans="1:15" x14ac:dyDescent="0.2">
      <c r="A1030" s="9" t="s">
        <v>172</v>
      </c>
      <c r="B1030" s="9" t="s">
        <v>633</v>
      </c>
      <c r="C1030" s="5" t="s">
        <v>201</v>
      </c>
      <c r="D1030" s="5" t="s">
        <v>685</v>
      </c>
      <c r="E1030" s="14"/>
      <c r="F1030" s="14">
        <v>1033</v>
      </c>
      <c r="G1030" s="5">
        <v>305.03142303969025</v>
      </c>
      <c r="H1030" s="5">
        <v>361.58581800580839</v>
      </c>
      <c r="I1030" s="5">
        <v>282.6722942884802</v>
      </c>
      <c r="J1030" s="5">
        <v>779.53254598257456</v>
      </c>
      <c r="K1030" s="5">
        <v>1983.0998547918682</v>
      </c>
      <c r="L1030" s="5">
        <v>808.26297192642801</v>
      </c>
      <c r="M1030" s="5">
        <v>673.30840271055172</v>
      </c>
      <c r="N1030" s="5">
        <v>411.74942884801544</v>
      </c>
      <c r="O1030" s="5">
        <v>5605.2427395934174</v>
      </c>
    </row>
    <row r="1031" spans="1:15" x14ac:dyDescent="0.2">
      <c r="A1031" s="9" t="str">
        <f>A1030</f>
        <v>3145</v>
      </c>
      <c r="B1031" s="9" t="str">
        <f>B1030</f>
        <v>WELDAULT-HIGHLAN</v>
      </c>
      <c r="C1031" s="5" t="str">
        <f>C1030</f>
        <v xml:space="preserve">$ </v>
      </c>
      <c r="D1031" s="5" t="s">
        <v>686</v>
      </c>
      <c r="E1031" s="14"/>
      <c r="F1031" s="14">
        <v>993</v>
      </c>
      <c r="G1031" s="5">
        <v>317.31869083585099</v>
      </c>
      <c r="H1031" s="5">
        <v>376.15120845921456</v>
      </c>
      <c r="I1031" s="5">
        <v>294.05889224572007</v>
      </c>
      <c r="J1031" s="5">
        <v>810.93365558912342</v>
      </c>
      <c r="K1031" s="5">
        <v>2062.9830312185295</v>
      </c>
      <c r="L1031" s="5">
        <v>840.82139979859028</v>
      </c>
      <c r="M1031" s="5">
        <v>700.43059415911375</v>
      </c>
      <c r="N1031" s="5">
        <v>428.33550855991939</v>
      </c>
      <c r="O1031" s="5"/>
    </row>
    <row r="1032" spans="1:15" x14ac:dyDescent="0.2">
      <c r="A1032" s="9" t="s">
        <v>172</v>
      </c>
      <c r="B1032" s="9" t="s">
        <v>633</v>
      </c>
      <c r="C1032" s="5" t="s">
        <v>200</v>
      </c>
      <c r="D1032" s="8" t="s">
        <v>199</v>
      </c>
      <c r="E1032" s="14"/>
      <c r="F1032" s="14"/>
      <c r="G1032" s="14">
        <v>2.2761374003909629</v>
      </c>
      <c r="H1032" s="14">
        <v>2.6981449832691191</v>
      </c>
      <c r="I1032" s="14">
        <v>2.1092941004986629</v>
      </c>
      <c r="J1032" s="14">
        <v>5.8168537688723747</v>
      </c>
      <c r="K1032" s="14">
        <v>14.79784509812397</v>
      </c>
      <c r="L1032" s="14">
        <v>6.0312395405686203</v>
      </c>
      <c r="M1032" s="14">
        <v>5.0242116767346117</v>
      </c>
      <c r="N1032" s="14">
        <v>3.0724646833144096</v>
      </c>
      <c r="O1032" s="14">
        <v>41.826191251772734</v>
      </c>
    </row>
    <row r="1033" spans="1:15" x14ac:dyDescent="0.2">
      <c r="A1033" s="9" t="s">
        <v>172</v>
      </c>
      <c r="B1033" s="9" t="s">
        <v>633</v>
      </c>
      <c r="C1033" s="5"/>
      <c r="D1033" s="5"/>
      <c r="E1033" s="14"/>
      <c r="F1033" s="14"/>
      <c r="G1033" s="5"/>
      <c r="H1033" s="5"/>
      <c r="I1033" s="5"/>
      <c r="J1033" s="5"/>
      <c r="K1033" s="5"/>
      <c r="L1033" s="5"/>
      <c r="M1033" s="5"/>
      <c r="N1033" s="5"/>
      <c r="O1033" s="5"/>
    </row>
    <row r="1034" spans="1:15" x14ac:dyDescent="0.2">
      <c r="A1034" s="9" t="s">
        <v>146</v>
      </c>
      <c r="B1034" s="9" t="s">
        <v>634</v>
      </c>
      <c r="C1034" s="10"/>
      <c r="D1034" s="6" t="s">
        <v>233</v>
      </c>
      <c r="E1034" s="7" t="s">
        <v>235</v>
      </c>
      <c r="F1034" s="7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s="13" customFormat="1" x14ac:dyDescent="0.2">
      <c r="A1035" s="9" t="s">
        <v>146</v>
      </c>
      <c r="B1035" s="9" t="s">
        <v>634</v>
      </c>
      <c r="C1035" s="11" t="s">
        <v>201</v>
      </c>
      <c r="D1035" s="12" t="s">
        <v>202</v>
      </c>
      <c r="E1035" s="11"/>
      <c r="F1035" s="12"/>
      <c r="G1035" s="13">
        <v>97143.11</v>
      </c>
      <c r="H1035" s="13">
        <v>51633.120000000003</v>
      </c>
      <c r="I1035" s="13">
        <v>587110.49000000011</v>
      </c>
      <c r="J1035" s="13">
        <v>0</v>
      </c>
      <c r="K1035" s="13">
        <v>858117.74999999988</v>
      </c>
      <c r="L1035" s="13">
        <v>222534.62999999998</v>
      </c>
      <c r="M1035" s="13">
        <v>142995.51999999999</v>
      </c>
      <c r="N1035" s="13">
        <v>56168.75</v>
      </c>
      <c r="O1035" s="13">
        <v>2015703.3699999999</v>
      </c>
    </row>
    <row r="1036" spans="1:15" x14ac:dyDescent="0.2">
      <c r="A1036" s="9" t="s">
        <v>146</v>
      </c>
      <c r="B1036" s="9" t="s">
        <v>634</v>
      </c>
      <c r="C1036" s="5" t="s">
        <v>201</v>
      </c>
      <c r="D1036" s="5" t="s">
        <v>685</v>
      </c>
      <c r="E1036" s="14"/>
      <c r="F1036" s="14">
        <v>177.8</v>
      </c>
      <c r="G1036" s="5">
        <v>546.36169853768274</v>
      </c>
      <c r="H1036" s="5">
        <v>290.39999999999998</v>
      </c>
      <c r="I1036" s="5">
        <v>3302.0837457817775</v>
      </c>
      <c r="J1036" s="5">
        <v>0</v>
      </c>
      <c r="K1036" s="5">
        <v>4826.3090551181094</v>
      </c>
      <c r="L1036" s="5">
        <v>1251.6008436445443</v>
      </c>
      <c r="M1036" s="5">
        <v>804.24926884139472</v>
      </c>
      <c r="N1036" s="5">
        <v>315.90973003374575</v>
      </c>
      <c r="O1036" s="5">
        <v>11336.914341957254</v>
      </c>
    </row>
    <row r="1037" spans="1:15" x14ac:dyDescent="0.2">
      <c r="A1037" s="9" t="str">
        <f>A1036</f>
        <v>3146</v>
      </c>
      <c r="B1037" s="9" t="str">
        <f>B1036</f>
        <v>WELDBRIGGSDALE R</v>
      </c>
      <c r="C1037" s="5" t="str">
        <f>C1036</f>
        <v xml:space="preserve">$ </v>
      </c>
      <c r="D1037" s="5" t="s">
        <v>686</v>
      </c>
      <c r="E1037" s="14"/>
      <c r="F1037" s="14">
        <v>177</v>
      </c>
      <c r="G1037" s="5">
        <v>548.83112994350279</v>
      </c>
      <c r="H1037" s="5">
        <v>291.71254237288139</v>
      </c>
      <c r="I1037" s="5">
        <v>3317.0084180790968</v>
      </c>
      <c r="J1037" s="5">
        <v>0</v>
      </c>
      <c r="K1037" s="5">
        <v>4848.1228813559319</v>
      </c>
      <c r="L1037" s="5">
        <v>1257.2577966101694</v>
      </c>
      <c r="M1037" s="5">
        <v>807.88429378531066</v>
      </c>
      <c r="N1037" s="5">
        <v>317.3375706214689</v>
      </c>
      <c r="O1037" s="5"/>
    </row>
    <row r="1038" spans="1:15" x14ac:dyDescent="0.2">
      <c r="A1038" s="9" t="s">
        <v>146</v>
      </c>
      <c r="B1038" s="9" t="s">
        <v>634</v>
      </c>
      <c r="C1038" s="5" t="s">
        <v>200</v>
      </c>
      <c r="D1038" s="8" t="s">
        <v>199</v>
      </c>
      <c r="E1038" s="14"/>
      <c r="F1038" s="14"/>
      <c r="G1038" s="14">
        <v>2.120681037814975</v>
      </c>
      <c r="H1038" s="14">
        <v>1.1271759624251803</v>
      </c>
      <c r="I1038" s="14">
        <v>12.816905730578924</v>
      </c>
      <c r="J1038" s="14">
        <v>0</v>
      </c>
      <c r="K1038" s="14">
        <v>18.733125186515554</v>
      </c>
      <c r="L1038" s="14">
        <v>4.8580385175867997</v>
      </c>
      <c r="M1038" s="14">
        <v>3.1216613072866615</v>
      </c>
      <c r="N1038" s="14">
        <v>1.2261909572667571</v>
      </c>
      <c r="O1038" s="14">
        <v>44.00377869947485</v>
      </c>
    </row>
    <row r="1039" spans="1:15" x14ac:dyDescent="0.2">
      <c r="A1039" s="9" t="s">
        <v>146</v>
      </c>
      <c r="B1039" s="9" t="s">
        <v>634</v>
      </c>
      <c r="C1039" s="5"/>
      <c r="D1039" s="5"/>
      <c r="E1039" s="14"/>
      <c r="F1039" s="14"/>
      <c r="G1039" s="5"/>
      <c r="H1039" s="5"/>
      <c r="I1039" s="5"/>
      <c r="J1039" s="5"/>
      <c r="K1039" s="5"/>
      <c r="L1039" s="5"/>
      <c r="M1039" s="5"/>
      <c r="N1039" s="5"/>
      <c r="O1039" s="5"/>
    </row>
    <row r="1040" spans="1:15" x14ac:dyDescent="0.2">
      <c r="A1040" s="9" t="s">
        <v>69</v>
      </c>
      <c r="B1040" s="9" t="s">
        <v>635</v>
      </c>
      <c r="C1040" s="10"/>
      <c r="D1040" s="6" t="s">
        <v>233</v>
      </c>
      <c r="E1040" s="7" t="s">
        <v>234</v>
      </c>
      <c r="F1040" s="7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s="13" customFormat="1" x14ac:dyDescent="0.2">
      <c r="A1041" s="9" t="s">
        <v>69</v>
      </c>
      <c r="B1041" s="9" t="s">
        <v>635</v>
      </c>
      <c r="C1041" s="11" t="s">
        <v>201</v>
      </c>
      <c r="D1041" s="12" t="s">
        <v>202</v>
      </c>
      <c r="E1041" s="11"/>
      <c r="F1041" s="12"/>
      <c r="G1041" s="13">
        <v>85725.14</v>
      </c>
      <c r="H1041" s="13">
        <v>21547.370000000003</v>
      </c>
      <c r="I1041" s="13">
        <v>233591.13</v>
      </c>
      <c r="J1041" s="13">
        <v>115854.18000000001</v>
      </c>
      <c r="K1041" s="13">
        <v>515933.49</v>
      </c>
      <c r="L1041" s="13">
        <v>253166.16</v>
      </c>
      <c r="M1041" s="13">
        <v>158992.94</v>
      </c>
      <c r="N1041" s="13">
        <v>350296.4</v>
      </c>
      <c r="O1041" s="13">
        <v>1735106.81</v>
      </c>
    </row>
    <row r="1042" spans="1:15" x14ac:dyDescent="0.2">
      <c r="A1042" s="9" t="s">
        <v>69</v>
      </c>
      <c r="B1042" s="9" t="s">
        <v>635</v>
      </c>
      <c r="C1042" s="5" t="s">
        <v>201</v>
      </c>
      <c r="D1042" s="5" t="s">
        <v>685</v>
      </c>
      <c r="E1042" s="14"/>
      <c r="F1042" s="14">
        <v>199.3</v>
      </c>
      <c r="G1042" s="5">
        <v>430.13115905669844</v>
      </c>
      <c r="H1042" s="5">
        <v>108.11525338685399</v>
      </c>
      <c r="I1042" s="5">
        <v>1172.0578524836928</v>
      </c>
      <c r="J1042" s="5">
        <v>581.30546914199704</v>
      </c>
      <c r="K1042" s="5">
        <v>2588.7279979929754</v>
      </c>
      <c r="L1042" s="5">
        <v>1270.2767686904165</v>
      </c>
      <c r="M1042" s="5">
        <v>797.7568489713999</v>
      </c>
      <c r="N1042" s="5">
        <v>1757.6337180130456</v>
      </c>
      <c r="O1042" s="5">
        <v>8706.00506773708</v>
      </c>
    </row>
    <row r="1043" spans="1:15" x14ac:dyDescent="0.2">
      <c r="A1043" s="9" t="str">
        <f>A1042</f>
        <v>3147</v>
      </c>
      <c r="B1043" s="9" t="str">
        <f>B1042</f>
        <v>WELDPRAIRIE RE-1</v>
      </c>
      <c r="C1043" s="5" t="str">
        <f>C1042</f>
        <v xml:space="preserve">$ </v>
      </c>
      <c r="D1043" s="5" t="s">
        <v>686</v>
      </c>
      <c r="E1043" s="14"/>
      <c r="F1043" s="14">
        <v>189</v>
      </c>
      <c r="G1043" s="5">
        <v>453.57216931216931</v>
      </c>
      <c r="H1043" s="5">
        <v>114.0072486772487</v>
      </c>
      <c r="I1043" s="5">
        <v>1235.9319047619049</v>
      </c>
      <c r="J1043" s="5">
        <v>612.9850793650794</v>
      </c>
      <c r="K1043" s="5">
        <v>2729.8068253968254</v>
      </c>
      <c r="L1043" s="5">
        <v>1339.5034920634921</v>
      </c>
      <c r="M1043" s="5">
        <v>841.23248677248682</v>
      </c>
      <c r="N1043" s="5">
        <v>1853.4201058201058</v>
      </c>
      <c r="O1043" s="5"/>
    </row>
    <row r="1044" spans="1:15" x14ac:dyDescent="0.2">
      <c r="A1044" s="9" t="s">
        <v>69</v>
      </c>
      <c r="B1044" s="9" t="s">
        <v>635</v>
      </c>
      <c r="C1044" s="5" t="s">
        <v>200</v>
      </c>
      <c r="D1044" s="8" t="s">
        <v>199</v>
      </c>
      <c r="E1044" s="14"/>
      <c r="F1044" s="14"/>
      <c r="G1044" s="14">
        <v>2.2489140078232857</v>
      </c>
      <c r="H1044" s="14">
        <v>0.56527387677350249</v>
      </c>
      <c r="I1044" s="14">
        <v>6.1280315711385267</v>
      </c>
      <c r="J1044" s="14">
        <v>3.0393194839562865</v>
      </c>
      <c r="K1044" s="14">
        <v>13.535003299687295</v>
      </c>
      <c r="L1044" s="14">
        <v>6.6415630645902848</v>
      </c>
      <c r="M1044" s="14">
        <v>4.1710220585350717</v>
      </c>
      <c r="N1044" s="14">
        <v>9.1896785569562081</v>
      </c>
      <c r="O1044" s="14">
        <v>45.518805919460462</v>
      </c>
    </row>
    <row r="1045" spans="1:15" x14ac:dyDescent="0.2">
      <c r="A1045" s="9" t="s">
        <v>69</v>
      </c>
      <c r="B1045" s="9" t="s">
        <v>635</v>
      </c>
      <c r="C1045" s="5"/>
      <c r="D1045" s="5"/>
      <c r="E1045" s="14"/>
      <c r="F1045" s="14"/>
      <c r="G1045" s="5"/>
      <c r="H1045" s="5"/>
      <c r="I1045" s="5"/>
      <c r="J1045" s="5"/>
      <c r="K1045" s="5"/>
      <c r="L1045" s="5"/>
      <c r="M1045" s="5"/>
      <c r="N1045" s="5"/>
      <c r="O1045" s="5"/>
    </row>
    <row r="1046" spans="1:15" x14ac:dyDescent="0.2">
      <c r="A1046" s="9" t="s">
        <v>187</v>
      </c>
      <c r="B1046" s="9" t="s">
        <v>636</v>
      </c>
      <c r="C1046" s="10"/>
      <c r="D1046" s="6" t="s">
        <v>233</v>
      </c>
      <c r="E1046" s="7" t="s">
        <v>232</v>
      </c>
      <c r="F1046" s="7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s="13" customFormat="1" x14ac:dyDescent="0.2">
      <c r="A1047" s="9" t="s">
        <v>187</v>
      </c>
      <c r="B1047" s="9" t="s">
        <v>636</v>
      </c>
      <c r="C1047" s="11" t="s">
        <v>201</v>
      </c>
      <c r="D1047" s="12" t="s">
        <v>202</v>
      </c>
      <c r="E1047" s="11"/>
      <c r="F1047" s="12"/>
      <c r="G1047" s="13">
        <v>123192.46</v>
      </c>
      <c r="H1047" s="13">
        <v>52063.990000000005</v>
      </c>
      <c r="I1047" s="13">
        <v>241104.09</v>
      </c>
      <c r="J1047" s="13">
        <v>0</v>
      </c>
      <c r="K1047" s="13">
        <v>367429.78999999992</v>
      </c>
      <c r="L1047" s="13">
        <v>196031.86</v>
      </c>
      <c r="M1047" s="13">
        <v>99180.74</v>
      </c>
      <c r="N1047" s="13">
        <v>31928.909999999996</v>
      </c>
      <c r="O1047" s="13">
        <v>1110931.8399999999</v>
      </c>
    </row>
    <row r="1048" spans="1:15" x14ac:dyDescent="0.2">
      <c r="A1048" s="9" t="s">
        <v>187</v>
      </c>
      <c r="B1048" s="9" t="s">
        <v>636</v>
      </c>
      <c r="C1048" s="5" t="s">
        <v>201</v>
      </c>
      <c r="D1048" s="5" t="s">
        <v>685</v>
      </c>
      <c r="E1048" s="14"/>
      <c r="F1048" s="14">
        <v>64.3</v>
      </c>
      <c r="G1048" s="5">
        <v>1915.9013996889582</v>
      </c>
      <c r="H1048" s="5">
        <v>809.70435458786949</v>
      </c>
      <c r="I1048" s="5">
        <v>3749.6748055987559</v>
      </c>
      <c r="J1048" s="5">
        <v>0</v>
      </c>
      <c r="K1048" s="5">
        <v>5714.3046656298593</v>
      </c>
      <c r="L1048" s="5">
        <v>3048.7069984447899</v>
      </c>
      <c r="M1048" s="5">
        <v>1542.4687402799379</v>
      </c>
      <c r="N1048" s="5">
        <v>496.56158631415235</v>
      </c>
      <c r="O1048" s="5">
        <v>17277.322550544322</v>
      </c>
    </row>
    <row r="1049" spans="1:15" x14ac:dyDescent="0.2">
      <c r="A1049" s="9" t="str">
        <f>A1048</f>
        <v>3148</v>
      </c>
      <c r="B1049" s="9" t="str">
        <f>B1048</f>
        <v>WELDPAWNEE RE-12</v>
      </c>
      <c r="C1049" s="5" t="str">
        <f>C1048</f>
        <v xml:space="preserve">$ </v>
      </c>
      <c r="D1049" s="5" t="s">
        <v>686</v>
      </c>
      <c r="E1049" s="14"/>
      <c r="F1049" s="14">
        <v>67</v>
      </c>
      <c r="G1049" s="5">
        <v>1838.6934328358209</v>
      </c>
      <c r="H1049" s="5">
        <v>777.07447761194032</v>
      </c>
      <c r="I1049" s="5">
        <v>3598.5685074626867</v>
      </c>
      <c r="J1049" s="5">
        <v>0</v>
      </c>
      <c r="K1049" s="5">
        <v>5484.0267164179095</v>
      </c>
      <c r="L1049" s="5">
        <v>2925.8486567164177</v>
      </c>
      <c r="M1049" s="5">
        <v>1480.309552238806</v>
      </c>
      <c r="N1049" s="5">
        <v>476.55089552238798</v>
      </c>
      <c r="O1049" s="5"/>
    </row>
    <row r="1050" spans="1:15" x14ac:dyDescent="0.2">
      <c r="A1050" s="9" t="s">
        <v>187</v>
      </c>
      <c r="B1050" s="9" t="s">
        <v>636</v>
      </c>
      <c r="C1050" s="5" t="s">
        <v>200</v>
      </c>
      <c r="D1050" s="8" t="s">
        <v>199</v>
      </c>
      <c r="E1050" s="14"/>
      <c r="F1050" s="14"/>
      <c r="G1050" s="14">
        <v>5.1146880607234326</v>
      </c>
      <c r="H1050" s="14">
        <v>2.1615857662605666</v>
      </c>
      <c r="I1050" s="14">
        <v>10.010127328527963</v>
      </c>
      <c r="J1050" s="14">
        <v>0</v>
      </c>
      <c r="K1050" s="14">
        <v>15.254900828079229</v>
      </c>
      <c r="L1050" s="14">
        <v>8.1388245178593515</v>
      </c>
      <c r="M1050" s="14">
        <v>4.1177726845597125</v>
      </c>
      <c r="N1050" s="14">
        <v>1.3256202105949746</v>
      </c>
      <c r="O1050" s="14">
        <v>46.123519396605225</v>
      </c>
    </row>
    <row r="1051" spans="1:15" x14ac:dyDescent="0.2">
      <c r="A1051" s="9" t="s">
        <v>187</v>
      </c>
      <c r="B1051" s="9" t="s">
        <v>636</v>
      </c>
      <c r="C1051" s="5"/>
      <c r="D1051" s="5"/>
      <c r="E1051" s="14"/>
      <c r="F1051" s="14"/>
      <c r="G1051" s="5"/>
      <c r="H1051" s="5"/>
      <c r="I1051" s="5"/>
      <c r="J1051" s="5"/>
      <c r="K1051" s="5"/>
      <c r="L1051" s="5"/>
      <c r="M1051" s="5"/>
      <c r="N1051" s="5"/>
      <c r="O1051" s="5"/>
    </row>
    <row r="1052" spans="1:15" x14ac:dyDescent="0.2">
      <c r="A1052" s="9" t="s">
        <v>49</v>
      </c>
      <c r="B1052" s="9" t="s">
        <v>637</v>
      </c>
      <c r="C1052" s="10"/>
      <c r="D1052" s="6" t="s">
        <v>228</v>
      </c>
      <c r="E1052" s="7" t="s">
        <v>231</v>
      </c>
      <c r="F1052" s="7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s="13" customFormat="1" x14ac:dyDescent="0.2">
      <c r="A1053" s="9" t="s">
        <v>49</v>
      </c>
      <c r="B1053" s="9" t="s">
        <v>637</v>
      </c>
      <c r="C1053" s="11" t="s">
        <v>201</v>
      </c>
      <c r="D1053" s="12" t="s">
        <v>202</v>
      </c>
      <c r="E1053" s="11"/>
      <c r="F1053" s="12"/>
      <c r="G1053" s="13">
        <v>224550.81000000006</v>
      </c>
      <c r="H1053" s="13">
        <v>175472.81999999998</v>
      </c>
      <c r="I1053" s="13">
        <v>443494.38000000006</v>
      </c>
      <c r="J1053" s="13">
        <v>946971.16</v>
      </c>
      <c r="K1053" s="13">
        <v>2128681.62</v>
      </c>
      <c r="L1053" s="13">
        <v>357145.63000000006</v>
      </c>
      <c r="M1053" s="13">
        <v>394902.72</v>
      </c>
      <c r="N1053" s="13">
        <v>1037873.7199999999</v>
      </c>
      <c r="O1053" s="13">
        <v>5709092.8599999994</v>
      </c>
    </row>
    <row r="1054" spans="1:15" x14ac:dyDescent="0.2">
      <c r="A1054" s="9" t="s">
        <v>49</v>
      </c>
      <c r="B1054" s="9" t="s">
        <v>637</v>
      </c>
      <c r="C1054" s="5" t="s">
        <v>201</v>
      </c>
      <c r="D1054" s="5" t="s">
        <v>685</v>
      </c>
      <c r="E1054" s="14"/>
      <c r="F1054" s="14">
        <v>853.3</v>
      </c>
      <c r="G1054" s="5">
        <v>263.15575999062469</v>
      </c>
      <c r="H1054" s="5">
        <v>205.64024375952184</v>
      </c>
      <c r="I1054" s="5">
        <v>519.74027891714525</v>
      </c>
      <c r="J1054" s="5">
        <v>1109.7751787179188</v>
      </c>
      <c r="K1054" s="5">
        <v>2494.6462205554908</v>
      </c>
      <c r="L1054" s="5">
        <v>418.54638462439948</v>
      </c>
      <c r="M1054" s="5">
        <v>462.79470291808275</v>
      </c>
      <c r="N1054" s="5">
        <v>1216.3057775694363</v>
      </c>
      <c r="O1054" s="5">
        <v>6690.6045470526187</v>
      </c>
    </row>
    <row r="1055" spans="1:15" x14ac:dyDescent="0.2">
      <c r="A1055" s="9" t="str">
        <f>A1054</f>
        <v>3200</v>
      </c>
      <c r="B1055" s="9" t="str">
        <f>B1054</f>
        <v>YUMAYUMA 1</v>
      </c>
      <c r="C1055" s="5" t="str">
        <f>C1054</f>
        <v xml:space="preserve">$ </v>
      </c>
      <c r="D1055" s="5" t="s">
        <v>686</v>
      </c>
      <c r="E1055" s="14"/>
      <c r="F1055" s="14">
        <v>886</v>
      </c>
      <c r="G1055" s="5">
        <v>253.4433521444696</v>
      </c>
      <c r="H1055" s="5">
        <v>198.05058690744917</v>
      </c>
      <c r="I1055" s="5">
        <v>500.55799097065471</v>
      </c>
      <c r="J1055" s="5">
        <v>1068.8162076749436</v>
      </c>
      <c r="K1055" s="5">
        <v>2402.5751918735891</v>
      </c>
      <c r="L1055" s="5">
        <v>403.09890519187365</v>
      </c>
      <c r="M1055" s="5">
        <v>445.71413092550785</v>
      </c>
      <c r="N1055" s="5">
        <v>1171.415033860045</v>
      </c>
      <c r="O1055" s="5"/>
    </row>
    <row r="1056" spans="1:15" x14ac:dyDescent="0.2">
      <c r="A1056" s="9" t="s">
        <v>49</v>
      </c>
      <c r="B1056" s="9" t="s">
        <v>637</v>
      </c>
      <c r="C1056" s="5" t="s">
        <v>200</v>
      </c>
      <c r="D1056" s="8" t="s">
        <v>199</v>
      </c>
      <c r="E1056" s="14"/>
      <c r="F1056" s="14"/>
      <c r="G1056" s="14">
        <v>1.4017555321950594</v>
      </c>
      <c r="H1056" s="14">
        <v>1.0953868132778848</v>
      </c>
      <c r="I1056" s="14">
        <v>2.7685079410865536</v>
      </c>
      <c r="J1056" s="14">
        <v>5.9114552397258002</v>
      </c>
      <c r="K1056" s="14">
        <v>13.288267528925594</v>
      </c>
      <c r="L1056" s="14">
        <v>2.2294769840811965</v>
      </c>
      <c r="M1056" s="14">
        <v>2.4651751309152545</v>
      </c>
      <c r="N1056" s="14">
        <v>6.478913296860811</v>
      </c>
      <c r="O1056" s="14">
        <v>35.638938467068151</v>
      </c>
    </row>
    <row r="1057" spans="1:15" x14ac:dyDescent="0.2">
      <c r="A1057" s="9" t="s">
        <v>49</v>
      </c>
      <c r="B1057" s="9" t="s">
        <v>637</v>
      </c>
      <c r="C1057" s="5"/>
      <c r="D1057" s="5"/>
      <c r="E1057" s="14"/>
      <c r="F1057" s="14"/>
      <c r="G1057" s="5"/>
      <c r="H1057" s="5"/>
      <c r="I1057" s="5"/>
      <c r="J1057" s="5"/>
      <c r="K1057" s="5"/>
      <c r="L1057" s="5"/>
      <c r="M1057" s="5"/>
      <c r="N1057" s="5"/>
      <c r="O1057" s="5"/>
    </row>
    <row r="1058" spans="1:15" x14ac:dyDescent="0.2">
      <c r="A1058" s="9" t="s">
        <v>22</v>
      </c>
      <c r="B1058" s="9" t="s">
        <v>638</v>
      </c>
      <c r="C1058" s="10"/>
      <c r="D1058" s="6" t="s">
        <v>228</v>
      </c>
      <c r="E1058" s="7" t="s">
        <v>230</v>
      </c>
      <c r="F1058" s="7"/>
      <c r="G1058" s="10"/>
      <c r="H1058" s="10"/>
      <c r="I1058" s="10"/>
      <c r="J1058" s="10"/>
      <c r="K1058" s="10"/>
      <c r="L1058" s="10"/>
      <c r="M1058" s="10"/>
      <c r="N1058" s="10"/>
      <c r="O1058" s="10"/>
    </row>
    <row r="1059" spans="1:15" s="13" customFormat="1" x14ac:dyDescent="0.2">
      <c r="A1059" s="9" t="s">
        <v>22</v>
      </c>
      <c r="B1059" s="9" t="s">
        <v>638</v>
      </c>
      <c r="C1059" s="11" t="s">
        <v>201</v>
      </c>
      <c r="D1059" s="12" t="s">
        <v>202</v>
      </c>
      <c r="E1059" s="11"/>
      <c r="F1059" s="12"/>
      <c r="G1059" s="13">
        <v>209052.37000000002</v>
      </c>
      <c r="H1059" s="13">
        <v>557520.34999999986</v>
      </c>
      <c r="I1059" s="13">
        <v>327090.94000000006</v>
      </c>
      <c r="J1059" s="13">
        <v>361461.94999999995</v>
      </c>
      <c r="K1059" s="13">
        <v>1600691.9100000004</v>
      </c>
      <c r="L1059" s="13">
        <v>596441.06000000006</v>
      </c>
      <c r="M1059" s="13">
        <v>515088.76</v>
      </c>
      <c r="N1059" s="13">
        <v>792940.25</v>
      </c>
      <c r="O1059" s="13">
        <v>4960287.5900000008</v>
      </c>
    </row>
    <row r="1060" spans="1:15" x14ac:dyDescent="0.2">
      <c r="A1060" s="9" t="s">
        <v>22</v>
      </c>
      <c r="B1060" s="9" t="s">
        <v>638</v>
      </c>
      <c r="C1060" s="5" t="s">
        <v>201</v>
      </c>
      <c r="D1060" s="5" t="s">
        <v>685</v>
      </c>
      <c r="E1060" s="14"/>
      <c r="F1060" s="14">
        <v>715.9</v>
      </c>
      <c r="G1060" s="5">
        <v>292.01336778879738</v>
      </c>
      <c r="H1060" s="5">
        <v>778.76847325045378</v>
      </c>
      <c r="I1060" s="5">
        <v>456.89473390138295</v>
      </c>
      <c r="J1060" s="5">
        <v>504.90564324626342</v>
      </c>
      <c r="K1060" s="5">
        <v>2235.9155049587939</v>
      </c>
      <c r="L1060" s="5">
        <v>833.13459980444202</v>
      </c>
      <c r="M1060" s="5">
        <v>719.49819807235656</v>
      </c>
      <c r="N1060" s="5">
        <v>1107.6131442938959</v>
      </c>
      <c r="O1060" s="5">
        <v>6928.7436653163859</v>
      </c>
    </row>
    <row r="1061" spans="1:15" x14ac:dyDescent="0.2">
      <c r="A1061" s="9" t="str">
        <f>A1060</f>
        <v>3210</v>
      </c>
      <c r="B1061" s="9" t="str">
        <f>B1060</f>
        <v>YUMAWRAY RD-2</v>
      </c>
      <c r="C1061" s="5" t="str">
        <f>C1060</f>
        <v xml:space="preserve">$ </v>
      </c>
      <c r="D1061" s="5" t="s">
        <v>686</v>
      </c>
      <c r="E1061" s="14"/>
      <c r="F1061" s="14">
        <v>729</v>
      </c>
      <c r="G1061" s="5">
        <v>286.76593964334711</v>
      </c>
      <c r="H1061" s="5">
        <v>764.77414266117955</v>
      </c>
      <c r="I1061" s="5">
        <v>448.68441700960227</v>
      </c>
      <c r="J1061" s="5">
        <v>495.83257887517141</v>
      </c>
      <c r="K1061" s="5">
        <v>2195.7365020576135</v>
      </c>
      <c r="L1061" s="5">
        <v>818.16331961591231</v>
      </c>
      <c r="M1061" s="5">
        <v>706.56894375857337</v>
      </c>
      <c r="N1061" s="5">
        <v>1087.7095336076818</v>
      </c>
      <c r="O1061" s="5"/>
    </row>
    <row r="1062" spans="1:15" x14ac:dyDescent="0.2">
      <c r="A1062" s="9" t="s">
        <v>22</v>
      </c>
      <c r="B1062" s="9" t="s">
        <v>638</v>
      </c>
      <c r="C1062" s="5" t="s">
        <v>200</v>
      </c>
      <c r="D1062" s="8" t="s">
        <v>199</v>
      </c>
      <c r="E1062" s="14"/>
      <c r="F1062" s="14"/>
      <c r="G1062" s="14">
        <v>1.4972755276726439</v>
      </c>
      <c r="H1062" s="14">
        <v>3.99307396627212</v>
      </c>
      <c r="I1062" s="14">
        <v>2.3426917369338653</v>
      </c>
      <c r="J1062" s="14">
        <v>2.5888638905162025</v>
      </c>
      <c r="K1062" s="14">
        <v>11.464480523165475</v>
      </c>
      <c r="L1062" s="14">
        <v>4.2718319951939847</v>
      </c>
      <c r="M1062" s="14">
        <v>3.6891703018112052</v>
      </c>
      <c r="N1062" s="14">
        <v>5.6791990984442222</v>
      </c>
      <c r="O1062" s="14">
        <v>35.526587040009723</v>
      </c>
    </row>
    <row r="1063" spans="1:15" x14ac:dyDescent="0.2">
      <c r="A1063" s="9" t="s">
        <v>22</v>
      </c>
      <c r="B1063" s="9" t="s">
        <v>638</v>
      </c>
      <c r="C1063" s="5"/>
      <c r="D1063" s="5"/>
      <c r="E1063" s="14"/>
      <c r="F1063" s="14"/>
      <c r="G1063" s="5"/>
      <c r="H1063" s="5"/>
      <c r="I1063" s="5"/>
      <c r="J1063" s="5"/>
      <c r="K1063" s="5"/>
      <c r="L1063" s="5"/>
      <c r="M1063" s="5"/>
      <c r="N1063" s="5"/>
      <c r="O1063" s="5"/>
    </row>
    <row r="1064" spans="1:15" x14ac:dyDescent="0.2">
      <c r="A1064" s="9" t="s">
        <v>75</v>
      </c>
      <c r="B1064" s="9" t="s">
        <v>639</v>
      </c>
      <c r="C1064" s="10"/>
      <c r="D1064" s="6" t="s">
        <v>228</v>
      </c>
      <c r="E1064" s="7" t="s">
        <v>229</v>
      </c>
      <c r="F1064" s="7"/>
      <c r="G1064" s="10"/>
      <c r="H1064" s="10"/>
      <c r="I1064" s="10"/>
      <c r="J1064" s="10"/>
      <c r="K1064" s="10"/>
      <c r="L1064" s="10"/>
      <c r="M1064" s="10"/>
      <c r="N1064" s="10"/>
      <c r="O1064" s="10"/>
    </row>
    <row r="1065" spans="1:15" s="13" customFormat="1" x14ac:dyDescent="0.2">
      <c r="A1065" s="9" t="s">
        <v>75</v>
      </c>
      <c r="B1065" s="9" t="s">
        <v>639</v>
      </c>
      <c r="C1065" s="11" t="s">
        <v>201</v>
      </c>
      <c r="D1065" s="12" t="s">
        <v>202</v>
      </c>
      <c r="E1065" s="11"/>
      <c r="F1065" s="12"/>
      <c r="G1065" s="13">
        <v>50711.03</v>
      </c>
      <c r="H1065" s="13">
        <v>114228.17</v>
      </c>
      <c r="I1065" s="13">
        <v>267732.27</v>
      </c>
      <c r="J1065" s="13">
        <v>155752.42000000001</v>
      </c>
      <c r="K1065" s="13">
        <v>522491.04</v>
      </c>
      <c r="L1065" s="13">
        <v>221603.71000000002</v>
      </c>
      <c r="M1065" s="13">
        <v>195409.17</v>
      </c>
      <c r="N1065" s="13">
        <v>297807.19</v>
      </c>
      <c r="O1065" s="13">
        <v>1825734.9999999998</v>
      </c>
    </row>
    <row r="1066" spans="1:15" x14ac:dyDescent="0.2">
      <c r="A1066" s="9" t="s">
        <v>75</v>
      </c>
      <c r="B1066" s="9" t="s">
        <v>639</v>
      </c>
      <c r="C1066" s="5" t="s">
        <v>201</v>
      </c>
      <c r="D1066" s="5" t="s">
        <v>685</v>
      </c>
      <c r="E1066" s="14"/>
      <c r="F1066" s="14">
        <v>181.3</v>
      </c>
      <c r="G1066" s="5">
        <v>279.70783232211801</v>
      </c>
      <c r="H1066" s="5">
        <v>630.0505791505791</v>
      </c>
      <c r="I1066" s="5">
        <v>1476.7361831218975</v>
      </c>
      <c r="J1066" s="5">
        <v>859.08670711527861</v>
      </c>
      <c r="K1066" s="5">
        <v>2881.9141753998892</v>
      </c>
      <c r="L1066" s="5">
        <v>1222.303971318257</v>
      </c>
      <c r="M1066" s="5">
        <v>1077.8222283507998</v>
      </c>
      <c r="N1066" s="5">
        <v>1642.6210148924433</v>
      </c>
      <c r="O1066" s="5">
        <v>10070.242691671261</v>
      </c>
    </row>
    <row r="1067" spans="1:15" x14ac:dyDescent="0.2">
      <c r="A1067" s="9" t="str">
        <f>A1066</f>
        <v>3220</v>
      </c>
      <c r="B1067" s="9" t="str">
        <f>B1066</f>
        <v>YUMAIDALIA RJ-3</v>
      </c>
      <c r="C1067" s="5" t="str">
        <f>C1066</f>
        <v xml:space="preserve">$ </v>
      </c>
      <c r="D1067" s="5" t="s">
        <v>686</v>
      </c>
      <c r="E1067" s="14"/>
      <c r="F1067" s="14">
        <v>172</v>
      </c>
      <c r="G1067" s="5">
        <v>294.83156976744186</v>
      </c>
      <c r="H1067" s="5">
        <v>664.11726744186046</v>
      </c>
      <c r="I1067" s="5">
        <v>1556.5829651162792</v>
      </c>
      <c r="J1067" s="5">
        <v>905.53732558139541</v>
      </c>
      <c r="K1067" s="5">
        <v>3037.7386046511629</v>
      </c>
      <c r="L1067" s="5">
        <v>1288.3936627906978</v>
      </c>
      <c r="M1067" s="5">
        <v>1136.0998255813954</v>
      </c>
      <c r="N1067" s="5">
        <v>1731.4371511627908</v>
      </c>
      <c r="O1067" s="5"/>
    </row>
    <row r="1068" spans="1:15" x14ac:dyDescent="0.2">
      <c r="A1068" s="9" t="s">
        <v>75</v>
      </c>
      <c r="B1068" s="9" t="s">
        <v>639</v>
      </c>
      <c r="C1068" s="5" t="s">
        <v>200</v>
      </c>
      <c r="D1068" s="8" t="s">
        <v>199</v>
      </c>
      <c r="E1068" s="14"/>
      <c r="F1068" s="14"/>
      <c r="G1068" s="14">
        <v>1.2680391312378518</v>
      </c>
      <c r="H1068" s="14">
        <v>2.8562975244180535</v>
      </c>
      <c r="I1068" s="14">
        <v>6.6946972888371228</v>
      </c>
      <c r="J1068" s="14">
        <v>3.8946194416676811</v>
      </c>
      <c r="K1068" s="14">
        <v>13.064989696347356</v>
      </c>
      <c r="L1068" s="14">
        <v>5.541243707877455</v>
      </c>
      <c r="M1068" s="14">
        <v>4.8862441595587729</v>
      </c>
      <c r="N1068" s="14">
        <v>7.446726490942619</v>
      </c>
      <c r="O1068" s="14">
        <v>45.652857440886905</v>
      </c>
    </row>
    <row r="1069" spans="1:15" x14ac:dyDescent="0.2">
      <c r="A1069" s="9" t="s">
        <v>75</v>
      </c>
      <c r="B1069" s="9" t="s">
        <v>639</v>
      </c>
      <c r="C1069" s="5"/>
      <c r="D1069" s="5"/>
      <c r="E1069" s="14"/>
      <c r="F1069" s="14"/>
      <c r="G1069" s="5"/>
      <c r="H1069" s="5"/>
      <c r="I1069" s="5"/>
      <c r="J1069" s="5"/>
      <c r="K1069" s="5"/>
      <c r="L1069" s="5"/>
      <c r="M1069" s="5"/>
      <c r="N1069" s="5"/>
      <c r="O1069" s="5"/>
    </row>
    <row r="1070" spans="1:15" x14ac:dyDescent="0.2">
      <c r="A1070" s="9" t="s">
        <v>185</v>
      </c>
      <c r="B1070" s="9" t="s">
        <v>640</v>
      </c>
      <c r="C1070" s="10"/>
      <c r="D1070" s="6" t="s">
        <v>228</v>
      </c>
      <c r="E1070" s="7" t="s">
        <v>227</v>
      </c>
      <c r="F1070" s="7"/>
      <c r="G1070" s="10"/>
      <c r="H1070" s="10"/>
      <c r="I1070" s="10"/>
      <c r="J1070" s="10"/>
      <c r="K1070" s="10"/>
      <c r="L1070" s="10"/>
      <c r="M1070" s="10"/>
      <c r="N1070" s="10"/>
      <c r="O1070" s="10"/>
    </row>
    <row r="1071" spans="1:15" s="13" customFormat="1" x14ac:dyDescent="0.2">
      <c r="A1071" s="9" t="s">
        <v>185</v>
      </c>
      <c r="B1071" s="9" t="s">
        <v>640</v>
      </c>
      <c r="C1071" s="11" t="s">
        <v>201</v>
      </c>
      <c r="D1071" s="12" t="s">
        <v>202</v>
      </c>
      <c r="E1071" s="11"/>
      <c r="F1071" s="12"/>
      <c r="G1071" s="13">
        <v>66402.36</v>
      </c>
      <c r="H1071" s="13">
        <v>33959.279999999999</v>
      </c>
      <c r="I1071" s="13">
        <v>200809.96999999997</v>
      </c>
      <c r="J1071" s="13">
        <v>82233.61</v>
      </c>
      <c r="K1071" s="13">
        <v>304877.87</v>
      </c>
      <c r="L1071" s="13">
        <v>106086.20000000001</v>
      </c>
      <c r="M1071" s="13">
        <v>82330.200000000012</v>
      </c>
      <c r="N1071" s="13">
        <v>87922.050000000017</v>
      </c>
      <c r="O1071" s="13">
        <v>964621.54</v>
      </c>
    </row>
    <row r="1072" spans="1:15" x14ac:dyDescent="0.2">
      <c r="A1072" s="9" t="s">
        <v>185</v>
      </c>
      <c r="B1072" s="9" t="s">
        <v>640</v>
      </c>
      <c r="C1072" s="5" t="s">
        <v>201</v>
      </c>
      <c r="D1072" s="5" t="s">
        <v>685</v>
      </c>
      <c r="E1072" s="14"/>
      <c r="F1072" s="14">
        <v>59.5</v>
      </c>
      <c r="G1072" s="5">
        <v>1116.0060504201681</v>
      </c>
      <c r="H1072" s="5">
        <v>570.74420168067229</v>
      </c>
      <c r="I1072" s="5">
        <v>3374.957478991596</v>
      </c>
      <c r="J1072" s="5">
        <v>1382.0774789915965</v>
      </c>
      <c r="K1072" s="5">
        <v>5123.9978151260502</v>
      </c>
      <c r="L1072" s="5">
        <v>1782.9613445378154</v>
      </c>
      <c r="M1072" s="5">
        <v>1383.7008403361347</v>
      </c>
      <c r="N1072" s="5">
        <v>1477.6815126050424</v>
      </c>
      <c r="O1072" s="5">
        <v>16212.126722689076</v>
      </c>
    </row>
    <row r="1073" spans="1:15" x14ac:dyDescent="0.2">
      <c r="A1073" s="9" t="str">
        <f>A1072</f>
        <v>3230</v>
      </c>
      <c r="B1073" s="9" t="str">
        <f>B1072</f>
        <v>YUMALIBERTY J-4</v>
      </c>
      <c r="C1073" s="5" t="str">
        <f>C1072</f>
        <v xml:space="preserve">$ </v>
      </c>
      <c r="D1073" s="5" t="s">
        <v>686</v>
      </c>
      <c r="E1073" s="14"/>
      <c r="F1073" s="14">
        <v>68</v>
      </c>
      <c r="G1073" s="5">
        <v>976.50529411764705</v>
      </c>
      <c r="H1073" s="5">
        <v>499.40117647058821</v>
      </c>
      <c r="I1073" s="5">
        <v>2953.0877941176468</v>
      </c>
      <c r="J1073" s="5">
        <v>1209.3177941176471</v>
      </c>
      <c r="K1073" s="5">
        <v>4483.4980882352938</v>
      </c>
      <c r="L1073" s="5">
        <v>1560.0911764705884</v>
      </c>
      <c r="M1073" s="5">
        <v>1210.7382352941179</v>
      </c>
      <c r="N1073" s="5">
        <v>1292.9713235294121</v>
      </c>
      <c r="O1073" s="5"/>
    </row>
    <row r="1074" spans="1:15" x14ac:dyDescent="0.2">
      <c r="A1074" s="9" t="s">
        <v>185</v>
      </c>
      <c r="B1074" s="9" t="s">
        <v>640</v>
      </c>
      <c r="C1074" s="5" t="s">
        <v>200</v>
      </c>
      <c r="D1074" s="8" t="s">
        <v>199</v>
      </c>
      <c r="E1074" s="14"/>
      <c r="F1074" s="14"/>
      <c r="G1074" s="14">
        <v>3.5884263421014371</v>
      </c>
      <c r="H1074" s="14">
        <v>1.8351813837760962</v>
      </c>
      <c r="I1074" s="14">
        <v>10.851900235241628</v>
      </c>
      <c r="J1074" s="14">
        <v>4.4439572980553121</v>
      </c>
      <c r="K1074" s="14">
        <v>16.475796640838933</v>
      </c>
      <c r="L1074" s="14">
        <v>5.7329666387375617</v>
      </c>
      <c r="M1074" s="14">
        <v>4.4491770839241225</v>
      </c>
      <c r="N1074" s="14">
        <v>4.7513642628298109</v>
      </c>
      <c r="O1074" s="14">
        <v>52.128769885504902</v>
      </c>
    </row>
    <row r="1075" spans="1:15" x14ac:dyDescent="0.2">
      <c r="A1075" s="9" t="s">
        <v>185</v>
      </c>
      <c r="B1075" s="9" t="s">
        <v>640</v>
      </c>
      <c r="C1075" s="5"/>
      <c r="D1075" s="5"/>
      <c r="E1075" s="14"/>
      <c r="F1075" s="14"/>
      <c r="G1075" s="5"/>
      <c r="H1075" s="5"/>
      <c r="I1075" s="5"/>
      <c r="J1075" s="5"/>
      <c r="K1075" s="5"/>
      <c r="L1075" s="5"/>
      <c r="M1075" s="5"/>
      <c r="N1075" s="5"/>
      <c r="O1075" s="5"/>
    </row>
    <row r="1076" spans="1:15" x14ac:dyDescent="0.2">
      <c r="A1076" s="9" t="s">
        <v>122</v>
      </c>
      <c r="B1076" s="9" t="s">
        <v>641</v>
      </c>
      <c r="C1076" s="10"/>
      <c r="D1076" s="6"/>
      <c r="E1076" s="7" t="s">
        <v>226</v>
      </c>
      <c r="F1076" s="7"/>
      <c r="G1076" s="10"/>
      <c r="H1076" s="10"/>
      <c r="I1076" s="10"/>
      <c r="J1076" s="10"/>
      <c r="K1076" s="10"/>
      <c r="L1076" s="10"/>
      <c r="M1076" s="10"/>
      <c r="N1076" s="10"/>
      <c r="O1076" s="10"/>
    </row>
    <row r="1077" spans="1:15" s="13" customFormat="1" x14ac:dyDescent="0.2">
      <c r="A1077" s="9" t="s">
        <v>122</v>
      </c>
      <c r="B1077" s="9" t="s">
        <v>641</v>
      </c>
      <c r="C1077" s="11" t="s">
        <v>201</v>
      </c>
      <c r="D1077" s="12" t="s">
        <v>202</v>
      </c>
      <c r="E1077" s="11"/>
      <c r="F1077" s="12"/>
      <c r="G1077" s="13">
        <v>11282994.119999992</v>
      </c>
      <c r="H1077" s="13">
        <v>13817288.660000002</v>
      </c>
      <c r="I1077" s="13">
        <v>5354131.3800000018</v>
      </c>
      <c r="J1077" s="13">
        <v>29729123.669999979</v>
      </c>
      <c r="K1077" s="13">
        <v>40929330.840000004</v>
      </c>
      <c r="L1077" s="13">
        <v>3091544.68</v>
      </c>
      <c r="M1077" s="13">
        <v>4430407.6100000003</v>
      </c>
      <c r="N1077" s="13">
        <v>36674244.859999999</v>
      </c>
      <c r="O1077" s="13">
        <v>145309065.81999999</v>
      </c>
    </row>
    <row r="1078" spans="1:15" x14ac:dyDescent="0.2">
      <c r="A1078" s="9" t="s">
        <v>122</v>
      </c>
      <c r="B1078" s="9" t="s">
        <v>641</v>
      </c>
      <c r="C1078" s="5" t="s">
        <v>201</v>
      </c>
      <c r="D1078" s="5" t="s">
        <v>685</v>
      </c>
      <c r="E1078" s="14"/>
      <c r="F1078" s="14">
        <v>20290</v>
      </c>
      <c r="G1078" s="5">
        <v>556.08645243962508</v>
      </c>
      <c r="H1078" s="5">
        <v>680.99007688516519</v>
      </c>
      <c r="I1078" s="5">
        <v>263.88030458353876</v>
      </c>
      <c r="J1078" s="5">
        <v>1465.2106293740749</v>
      </c>
      <c r="K1078" s="5">
        <v>2017.2168969935931</v>
      </c>
      <c r="L1078" s="5">
        <v>152.36789945786103</v>
      </c>
      <c r="M1078" s="5">
        <v>218.35424396254314</v>
      </c>
      <c r="N1078" s="5">
        <v>1807.5034430754065</v>
      </c>
      <c r="O1078" s="5">
        <v>7161.6099467718086</v>
      </c>
    </row>
    <row r="1079" spans="1:15" x14ac:dyDescent="0.2">
      <c r="A1079" s="9" t="str">
        <f>A1078</f>
        <v>8001</v>
      </c>
      <c r="B1079" s="9" t="str">
        <f>B1078</f>
        <v>CHARTER SCHO</v>
      </c>
      <c r="C1079" s="5" t="str">
        <f>C1078</f>
        <v xml:space="preserve">$ </v>
      </c>
      <c r="D1079" s="5" t="s">
        <v>686</v>
      </c>
      <c r="E1079" s="14"/>
      <c r="F1079" s="14">
        <v>22003</v>
      </c>
      <c r="G1079" s="5">
        <v>512.79344271235698</v>
      </c>
      <c r="H1079" s="5">
        <v>627.97294278053005</v>
      </c>
      <c r="I1079" s="5">
        <v>243.3364259419171</v>
      </c>
      <c r="J1079" s="5">
        <v>1351.1395568786065</v>
      </c>
      <c r="K1079" s="5">
        <v>1860.1704694814346</v>
      </c>
      <c r="L1079" s="5">
        <v>140.50559832750079</v>
      </c>
      <c r="M1079" s="5">
        <v>201.354706630914</v>
      </c>
      <c r="N1079" s="5">
        <v>1666.7838412943688</v>
      </c>
      <c r="O1079" s="5"/>
    </row>
    <row r="1080" spans="1:15" x14ac:dyDescent="0.2">
      <c r="A1080" s="9" t="s">
        <v>122</v>
      </c>
      <c r="B1080" s="9" t="s">
        <v>641</v>
      </c>
      <c r="C1080" s="5" t="s">
        <v>200</v>
      </c>
      <c r="D1080" s="8" t="s">
        <v>199</v>
      </c>
      <c r="E1080" s="14"/>
      <c r="F1080" s="14"/>
      <c r="G1080" s="14">
        <v>3.4402188302952448</v>
      </c>
      <c r="H1080" s="14">
        <v>4.2129328550741985</v>
      </c>
      <c r="I1080" s="14">
        <v>1.6324907553307033</v>
      </c>
      <c r="J1080" s="14">
        <v>9.0644991896627953</v>
      </c>
      <c r="K1080" s="14">
        <v>12.47947602999832</v>
      </c>
      <c r="L1080" s="14">
        <v>0.94262126787628731</v>
      </c>
      <c r="M1080" s="14">
        <v>1.3508446006178867</v>
      </c>
      <c r="N1080" s="14">
        <v>11.182087521484119</v>
      </c>
      <c r="O1080" s="14">
        <v>44.30517105033956</v>
      </c>
    </row>
    <row r="1081" spans="1:15" x14ac:dyDescent="0.2">
      <c r="A1081" s="9" t="s">
        <v>122</v>
      </c>
      <c r="B1081" s="9" t="s">
        <v>641</v>
      </c>
      <c r="C1081" s="5"/>
      <c r="D1081" s="5"/>
      <c r="E1081" s="14"/>
      <c r="F1081" s="14"/>
      <c r="G1081" s="5"/>
      <c r="H1081" s="5"/>
      <c r="I1081" s="5"/>
      <c r="J1081" s="5"/>
      <c r="K1081" s="5"/>
      <c r="L1081" s="5"/>
      <c r="M1081" s="5"/>
      <c r="N1081" s="5"/>
      <c r="O1081" s="5"/>
    </row>
    <row r="1082" spans="1:15" x14ac:dyDescent="0.2">
      <c r="A1082" s="9" t="s">
        <v>121</v>
      </c>
      <c r="B1082" s="9" t="s">
        <v>642</v>
      </c>
      <c r="C1082" s="10"/>
      <c r="D1082" s="6"/>
      <c r="E1082" s="7" t="s">
        <v>225</v>
      </c>
      <c r="F1082" s="7"/>
      <c r="G1082" s="10"/>
      <c r="H1082" s="10"/>
      <c r="I1082" s="10"/>
      <c r="J1082" s="10"/>
      <c r="K1082" s="10"/>
      <c r="L1082" s="10"/>
      <c r="M1082" s="10"/>
      <c r="N1082" s="10"/>
      <c r="O1082" s="10"/>
    </row>
    <row r="1083" spans="1:15" s="13" customFormat="1" x14ac:dyDescent="0.2">
      <c r="A1083" s="9" t="s">
        <v>121</v>
      </c>
      <c r="B1083" s="9" t="s">
        <v>642</v>
      </c>
      <c r="C1083" s="11" t="s">
        <v>201</v>
      </c>
      <c r="D1083" s="12" t="s">
        <v>202</v>
      </c>
      <c r="E1083" s="11"/>
      <c r="F1083" s="12"/>
      <c r="G1083" s="13">
        <v>0</v>
      </c>
      <c r="H1083" s="13">
        <v>0</v>
      </c>
      <c r="I1083" s="13">
        <v>0</v>
      </c>
      <c r="J1083" s="13">
        <v>212468.77</v>
      </c>
      <c r="K1083" s="13">
        <v>0</v>
      </c>
      <c r="L1083" s="13">
        <v>0</v>
      </c>
      <c r="M1083" s="13">
        <v>13495.28</v>
      </c>
      <c r="N1083" s="13">
        <v>2030805.1399999997</v>
      </c>
      <c r="O1083" s="13">
        <v>2256769.1899999995</v>
      </c>
    </row>
    <row r="1084" spans="1:15" x14ac:dyDescent="0.2">
      <c r="A1084" s="9" t="s">
        <v>121</v>
      </c>
      <c r="B1084" s="9" t="s">
        <v>642</v>
      </c>
      <c r="C1084" s="5" t="s">
        <v>201</v>
      </c>
      <c r="D1084" s="5"/>
      <c r="E1084" s="14"/>
      <c r="F1084" s="14"/>
      <c r="G1084" s="5"/>
      <c r="H1084" s="5"/>
      <c r="I1084" s="5"/>
      <c r="J1084" s="5"/>
      <c r="K1084" s="5"/>
      <c r="L1084" s="5"/>
      <c r="M1084" s="5"/>
      <c r="N1084" s="5"/>
      <c r="O1084" s="5"/>
    </row>
    <row r="1085" spans="1:15" x14ac:dyDescent="0.2">
      <c r="A1085" s="9" t="s">
        <v>121</v>
      </c>
      <c r="B1085" s="9" t="s">
        <v>642</v>
      </c>
      <c r="C1085" s="5" t="s">
        <v>200</v>
      </c>
      <c r="D1085" s="8" t="s">
        <v>199</v>
      </c>
      <c r="E1085" s="14"/>
      <c r="F1085" s="14"/>
      <c r="G1085" s="14">
        <v>0</v>
      </c>
      <c r="H1085" s="14">
        <v>0</v>
      </c>
      <c r="I1085" s="14">
        <v>0</v>
      </c>
      <c r="J1085" s="14">
        <v>9.4147319513875516</v>
      </c>
      <c r="K1085" s="14">
        <v>0</v>
      </c>
      <c r="L1085" s="14">
        <v>0</v>
      </c>
      <c r="M1085" s="14">
        <v>0.59799114857643043</v>
      </c>
      <c r="N1085" s="14">
        <v>89.987276900036022</v>
      </c>
      <c r="O1085" s="14">
        <v>100</v>
      </c>
    </row>
    <row r="1086" spans="1:15" x14ac:dyDescent="0.2">
      <c r="A1086" s="9" t="s">
        <v>121</v>
      </c>
      <c r="B1086" s="9" t="s">
        <v>642</v>
      </c>
      <c r="C1086" s="5"/>
      <c r="D1086" s="5"/>
      <c r="E1086" s="14"/>
      <c r="F1086" s="14"/>
      <c r="G1086" s="5"/>
      <c r="H1086" s="5"/>
      <c r="I1086" s="5"/>
      <c r="J1086" s="5"/>
      <c r="K1086" s="5"/>
      <c r="L1086" s="5"/>
      <c r="M1086" s="5"/>
      <c r="N1086" s="5"/>
      <c r="O1086" s="5"/>
    </row>
    <row r="1087" spans="1:15" x14ac:dyDescent="0.2">
      <c r="A1087" s="9" t="s">
        <v>198</v>
      </c>
      <c r="B1087" s="9" t="s">
        <v>680</v>
      </c>
      <c r="C1087" s="10"/>
      <c r="D1087" s="6"/>
      <c r="E1087" s="17" t="s">
        <v>679</v>
      </c>
      <c r="F1087" s="7"/>
      <c r="G1087" s="10"/>
      <c r="H1087" s="10"/>
      <c r="I1087" s="10"/>
      <c r="J1087" s="10"/>
      <c r="K1087" s="10"/>
      <c r="L1087" s="10"/>
      <c r="M1087" s="10"/>
      <c r="N1087" s="10"/>
      <c r="O1087" s="10"/>
    </row>
    <row r="1088" spans="1:15" s="13" customFormat="1" x14ac:dyDescent="0.2">
      <c r="A1088" s="9" t="s">
        <v>198</v>
      </c>
      <c r="B1088" s="9" t="s">
        <v>680</v>
      </c>
      <c r="C1088" s="11" t="s">
        <v>201</v>
      </c>
      <c r="D1088" s="12" t="s">
        <v>202</v>
      </c>
      <c r="E1088" s="24"/>
      <c r="F1088" s="12"/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4625085</v>
      </c>
      <c r="N1088" s="13">
        <v>567665</v>
      </c>
      <c r="O1088" s="13">
        <v>5192750</v>
      </c>
    </row>
    <row r="1089" spans="1:15" x14ac:dyDescent="0.2">
      <c r="A1089" s="9" t="s">
        <v>198</v>
      </c>
      <c r="B1089" s="9" t="s">
        <v>680</v>
      </c>
      <c r="C1089" s="5" t="s">
        <v>201</v>
      </c>
      <c r="D1089" s="5"/>
      <c r="E1089" s="25"/>
      <c r="F1089" s="14"/>
      <c r="G1089" s="5"/>
      <c r="H1089" s="5"/>
      <c r="I1089" s="5"/>
      <c r="J1089" s="5"/>
      <c r="K1089" s="5"/>
      <c r="L1089" s="5"/>
      <c r="M1089" s="5"/>
      <c r="N1089" s="5"/>
      <c r="O1089" s="5"/>
    </row>
    <row r="1090" spans="1:15" x14ac:dyDescent="0.2">
      <c r="A1090" s="9" t="s">
        <v>198</v>
      </c>
      <c r="B1090" s="9" t="s">
        <v>680</v>
      </c>
      <c r="C1090" s="5" t="s">
        <v>200</v>
      </c>
      <c r="D1090" s="8" t="s">
        <v>199</v>
      </c>
      <c r="E1090" s="25"/>
      <c r="F1090" s="14"/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89.068123826488858</v>
      </c>
      <c r="N1090" s="14">
        <v>10.931876173511146</v>
      </c>
      <c r="O1090" s="14">
        <v>100</v>
      </c>
    </row>
    <row r="1091" spans="1:15" x14ac:dyDescent="0.2">
      <c r="A1091" s="9" t="s">
        <v>198</v>
      </c>
      <c r="B1091" s="9" t="s">
        <v>680</v>
      </c>
      <c r="C1091" s="5"/>
      <c r="D1091" s="5"/>
      <c r="E1091" s="25"/>
      <c r="F1091" s="14"/>
      <c r="G1091" s="5"/>
      <c r="H1091" s="5"/>
      <c r="I1091" s="5"/>
      <c r="J1091" s="5"/>
      <c r="K1091" s="5"/>
      <c r="L1091" s="5"/>
      <c r="M1091" s="5"/>
      <c r="N1091" s="5"/>
      <c r="O1091" s="5"/>
    </row>
    <row r="1092" spans="1:15" x14ac:dyDescent="0.2">
      <c r="A1092" s="16" t="s">
        <v>676</v>
      </c>
      <c r="B1092" s="9" t="s">
        <v>677</v>
      </c>
      <c r="C1092" s="10"/>
      <c r="D1092" s="6"/>
      <c r="E1092" s="17" t="s">
        <v>678</v>
      </c>
      <c r="F1092" s="7"/>
      <c r="G1092" s="10"/>
      <c r="H1092" s="10"/>
      <c r="I1092" s="10"/>
      <c r="J1092" s="10"/>
      <c r="K1092" s="10"/>
      <c r="L1092" s="10"/>
      <c r="M1092" s="10"/>
      <c r="N1092" s="10"/>
      <c r="O1092" s="10"/>
    </row>
    <row r="1093" spans="1:15" s="13" customFormat="1" x14ac:dyDescent="0.2">
      <c r="A1093" s="16" t="s">
        <v>676</v>
      </c>
      <c r="B1093" s="9" t="s">
        <v>677</v>
      </c>
      <c r="C1093" s="11" t="s">
        <v>201</v>
      </c>
      <c r="D1093" s="12" t="s">
        <v>202</v>
      </c>
      <c r="E1093" s="11"/>
      <c r="F1093" s="12"/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</row>
    <row r="1094" spans="1:15" x14ac:dyDescent="0.2">
      <c r="A1094" s="16" t="s">
        <v>676</v>
      </c>
      <c r="B1094" s="9" t="s">
        <v>677</v>
      </c>
      <c r="C1094" s="5" t="s">
        <v>201</v>
      </c>
      <c r="D1094" s="5"/>
      <c r="E1094" s="14"/>
      <c r="F1094" s="14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x14ac:dyDescent="0.2">
      <c r="A1095" s="16" t="s">
        <v>676</v>
      </c>
      <c r="B1095" s="9" t="s">
        <v>677</v>
      </c>
      <c r="C1095" s="5" t="s">
        <v>200</v>
      </c>
      <c r="D1095" s="8" t="s">
        <v>199</v>
      </c>
      <c r="E1095" s="14"/>
      <c r="F1095" s="14"/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 t="s">
        <v>704</v>
      </c>
    </row>
    <row r="1096" spans="1:15" x14ac:dyDescent="0.2">
      <c r="A1096" s="16" t="s">
        <v>676</v>
      </c>
      <c r="B1096" s="9" t="s">
        <v>677</v>
      </c>
      <c r="C1096" s="5"/>
      <c r="D1096" s="5"/>
      <c r="E1096" s="14"/>
      <c r="F1096" s="14"/>
      <c r="G1096" s="5"/>
      <c r="H1096" s="5"/>
      <c r="I1096" s="5"/>
      <c r="J1096" s="5"/>
      <c r="K1096" s="5"/>
      <c r="L1096" s="5"/>
      <c r="M1096" s="5"/>
      <c r="N1096" s="5"/>
      <c r="O1096" s="5"/>
    </row>
    <row r="1097" spans="1:15" x14ac:dyDescent="0.2">
      <c r="A1097" s="16" t="s">
        <v>682</v>
      </c>
      <c r="B1097" s="9" t="s">
        <v>684</v>
      </c>
      <c r="C1097" s="11"/>
      <c r="D1097" s="12"/>
      <c r="E1097" s="17" t="s">
        <v>683</v>
      </c>
      <c r="F1097" s="7"/>
      <c r="G1097" s="10"/>
      <c r="H1097" s="10"/>
      <c r="I1097" s="10"/>
      <c r="J1097" s="10"/>
      <c r="K1097" s="10"/>
      <c r="L1097" s="10"/>
      <c r="M1097" s="10"/>
      <c r="N1097" s="10"/>
      <c r="O1097" s="10"/>
    </row>
    <row r="1098" spans="1:15" s="13" customFormat="1" x14ac:dyDescent="0.2">
      <c r="A1098" s="16" t="s">
        <v>682</v>
      </c>
      <c r="B1098" s="9" t="s">
        <v>684</v>
      </c>
      <c r="C1098" s="11" t="s">
        <v>201</v>
      </c>
      <c r="D1098" s="12" t="s">
        <v>202</v>
      </c>
      <c r="E1098" s="11"/>
      <c r="F1098" s="12"/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</row>
    <row r="1099" spans="1:15" x14ac:dyDescent="0.2">
      <c r="A1099" s="16" t="s">
        <v>682</v>
      </c>
      <c r="B1099" s="9" t="s">
        <v>684</v>
      </c>
      <c r="C1099" s="5" t="s">
        <v>201</v>
      </c>
      <c r="D1099" s="5"/>
      <c r="E1099" s="14"/>
      <c r="F1099" s="14"/>
      <c r="G1099" s="5"/>
      <c r="H1099" s="5"/>
      <c r="I1099" s="5"/>
      <c r="J1099" s="5"/>
      <c r="K1099" s="5"/>
      <c r="L1099" s="5"/>
      <c r="M1099" s="5"/>
      <c r="N1099" s="5"/>
      <c r="O1099" s="5"/>
    </row>
    <row r="1100" spans="1:15" x14ac:dyDescent="0.2">
      <c r="A1100" s="16" t="s">
        <v>682</v>
      </c>
      <c r="B1100" s="9" t="s">
        <v>684</v>
      </c>
      <c r="C1100" s="5" t="s">
        <v>200</v>
      </c>
      <c r="D1100" s="8" t="s">
        <v>199</v>
      </c>
      <c r="E1100" s="14"/>
      <c r="F1100" s="14"/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 t="s">
        <v>704</v>
      </c>
    </row>
    <row r="1101" spans="1:15" x14ac:dyDescent="0.2">
      <c r="A1101" s="16" t="s">
        <v>682</v>
      </c>
      <c r="B1101" s="9" t="s">
        <v>684</v>
      </c>
      <c r="C1101" s="5"/>
      <c r="D1101" s="5"/>
      <c r="E1101" s="14"/>
      <c r="F1101" s="14"/>
      <c r="G1101" s="5"/>
      <c r="H1101" s="5"/>
      <c r="I1101" s="5"/>
      <c r="J1101" s="5"/>
      <c r="K1101" s="5"/>
      <c r="L1101" s="5"/>
      <c r="M1101" s="5"/>
      <c r="N1101" s="5"/>
      <c r="O1101" s="5"/>
    </row>
    <row r="1102" spans="1:15" x14ac:dyDescent="0.2">
      <c r="A1102" s="9" t="s">
        <v>33</v>
      </c>
      <c r="B1102" s="9" t="s">
        <v>643</v>
      </c>
      <c r="C1102" s="10"/>
      <c r="D1102" s="10"/>
      <c r="E1102" s="15" t="s">
        <v>224</v>
      </c>
      <c r="F1102" s="15"/>
      <c r="G1102" s="10"/>
      <c r="H1102" s="10"/>
      <c r="I1102" s="10"/>
      <c r="J1102" s="10"/>
      <c r="K1102" s="10"/>
      <c r="L1102" s="10"/>
      <c r="M1102" s="10"/>
      <c r="N1102" s="10"/>
      <c r="O1102" s="10"/>
    </row>
    <row r="1103" spans="1:15" s="13" customFormat="1" x14ac:dyDescent="0.2">
      <c r="A1103" s="9" t="s">
        <v>33</v>
      </c>
      <c r="B1103" s="9" t="s">
        <v>643</v>
      </c>
      <c r="C1103" s="11" t="s">
        <v>201</v>
      </c>
      <c r="D1103" s="12" t="s">
        <v>202</v>
      </c>
      <c r="E1103" s="11"/>
      <c r="F1103" s="11"/>
      <c r="G1103" s="13">
        <v>1494179.9499999997</v>
      </c>
      <c r="H1103" s="13">
        <v>2325304.46</v>
      </c>
      <c r="I1103" s="13">
        <v>413372.39999999997</v>
      </c>
      <c r="J1103" s="13">
        <v>245522.29</v>
      </c>
      <c r="K1103" s="13">
        <v>111652.90000000001</v>
      </c>
      <c r="L1103" s="13">
        <v>0</v>
      </c>
      <c r="M1103" s="13">
        <v>0</v>
      </c>
      <c r="N1103" s="13">
        <v>612445.56000000006</v>
      </c>
      <c r="O1103" s="13">
        <v>5202477.5600000005</v>
      </c>
    </row>
    <row r="1104" spans="1:15" x14ac:dyDescent="0.2">
      <c r="A1104" s="9" t="s">
        <v>33</v>
      </c>
      <c r="B1104" s="9" t="s">
        <v>643</v>
      </c>
      <c r="C1104" s="5"/>
      <c r="D1104" s="5"/>
      <c r="E1104" s="14"/>
      <c r="F1104" s="14"/>
      <c r="G1104" s="5"/>
      <c r="H1104" s="5"/>
      <c r="I1104" s="5"/>
      <c r="J1104" s="5"/>
      <c r="K1104" s="5"/>
      <c r="L1104" s="5"/>
      <c r="M1104" s="5"/>
      <c r="N1104" s="5"/>
      <c r="O1104" s="5"/>
    </row>
    <row r="1105" spans="1:15" x14ac:dyDescent="0.2">
      <c r="A1105" s="9" t="s">
        <v>33</v>
      </c>
      <c r="B1105" s="9" t="s">
        <v>643</v>
      </c>
      <c r="C1105" s="5" t="s">
        <v>200</v>
      </c>
      <c r="D1105" s="8" t="s">
        <v>199</v>
      </c>
      <c r="E1105" s="14"/>
      <c r="F1105" s="14"/>
      <c r="G1105" s="14">
        <v>8.9867237172217074</v>
      </c>
      <c r="H1105" s="14">
        <v>13.985510072226187</v>
      </c>
      <c r="I1105" s="14">
        <v>2.4862223262498331</v>
      </c>
      <c r="J1105" s="14">
        <v>1.4766902652184477</v>
      </c>
      <c r="K1105" s="14">
        <v>0.67153475357943604</v>
      </c>
      <c r="L1105" s="14">
        <v>0</v>
      </c>
      <c r="M1105" s="14">
        <v>0</v>
      </c>
      <c r="N1105" s="14">
        <v>3.683544970309053</v>
      </c>
      <c r="O1105" s="14">
        <v>31.29022610480467</v>
      </c>
    </row>
    <row r="1106" spans="1:15" x14ac:dyDescent="0.2">
      <c r="A1106" s="9" t="s">
        <v>33</v>
      </c>
      <c r="B1106" s="9" t="s">
        <v>643</v>
      </c>
      <c r="C1106" s="5"/>
      <c r="D1106" s="8"/>
      <c r="E1106" s="14"/>
      <c r="F1106" s="14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x14ac:dyDescent="0.2">
      <c r="A1107" s="9" t="s">
        <v>155</v>
      </c>
      <c r="B1107" s="9" t="s">
        <v>644</v>
      </c>
      <c r="C1107" s="10"/>
      <c r="D1107" s="6"/>
      <c r="E1107" s="15" t="s">
        <v>223</v>
      </c>
      <c r="F1107" s="15"/>
      <c r="G1107" s="10"/>
      <c r="H1107" s="10"/>
      <c r="I1107" s="10"/>
      <c r="J1107" s="10"/>
      <c r="K1107" s="10"/>
      <c r="L1107" s="10"/>
      <c r="M1107" s="10"/>
      <c r="N1107" s="10"/>
      <c r="O1107" s="10"/>
    </row>
    <row r="1108" spans="1:15" s="13" customFormat="1" x14ac:dyDescent="0.2">
      <c r="A1108" s="9" t="s">
        <v>155</v>
      </c>
      <c r="B1108" s="9" t="s">
        <v>644</v>
      </c>
      <c r="C1108" s="11" t="s">
        <v>201</v>
      </c>
      <c r="D1108" s="12" t="s">
        <v>202</v>
      </c>
      <c r="E1108" s="11"/>
      <c r="F1108" s="11"/>
      <c r="G1108" s="13">
        <v>1061049.9100000001</v>
      </c>
      <c r="H1108" s="13">
        <v>551171.12000000034</v>
      </c>
      <c r="I1108" s="13">
        <v>121678.05000000002</v>
      </c>
      <c r="J1108" s="13">
        <v>0</v>
      </c>
      <c r="K1108" s="13">
        <v>44781.05</v>
      </c>
      <c r="L1108" s="13">
        <v>0</v>
      </c>
      <c r="M1108" s="13">
        <v>0</v>
      </c>
      <c r="N1108" s="13">
        <v>569691.68999999994</v>
      </c>
      <c r="O1108" s="13">
        <v>2348371.8200000003</v>
      </c>
    </row>
    <row r="1109" spans="1:15" x14ac:dyDescent="0.2">
      <c r="A1109" s="9" t="s">
        <v>155</v>
      </c>
      <c r="B1109" s="9" t="s">
        <v>644</v>
      </c>
      <c r="C1109" s="5"/>
      <c r="D1109" s="5"/>
      <c r="E1109" s="14"/>
      <c r="F1109" s="14"/>
      <c r="G1109" s="5"/>
      <c r="H1109" s="5"/>
      <c r="I1109" s="5"/>
      <c r="J1109" s="5"/>
      <c r="K1109" s="5"/>
      <c r="L1109" s="5"/>
      <c r="M1109" s="5"/>
      <c r="N1109" s="5"/>
      <c r="O1109" s="5"/>
    </row>
    <row r="1110" spans="1:15" x14ac:dyDescent="0.2">
      <c r="A1110" s="9" t="s">
        <v>155</v>
      </c>
      <c r="B1110" s="9" t="s">
        <v>644</v>
      </c>
      <c r="C1110" s="5" t="s">
        <v>200</v>
      </c>
      <c r="D1110" s="8" t="s">
        <v>199</v>
      </c>
      <c r="E1110" s="14"/>
      <c r="F1110" s="14"/>
      <c r="G1110" s="14">
        <v>26.778973441537879</v>
      </c>
      <c r="H1110" s="14">
        <v>13.910558443214697</v>
      </c>
      <c r="I1110" s="14">
        <v>3.0709330811480093</v>
      </c>
      <c r="J1110" s="14">
        <v>0</v>
      </c>
      <c r="K1110" s="14">
        <v>1.1301924040822733</v>
      </c>
      <c r="L1110" s="14">
        <v>0</v>
      </c>
      <c r="M1110" s="14">
        <v>0</v>
      </c>
      <c r="N1110" s="14">
        <v>14.377984006779498</v>
      </c>
      <c r="O1110" s="14">
        <v>59.268641376762353</v>
      </c>
    </row>
    <row r="1111" spans="1:15" x14ac:dyDescent="0.2">
      <c r="A1111" s="9" t="s">
        <v>155</v>
      </c>
      <c r="B1111" s="9" t="s">
        <v>644</v>
      </c>
      <c r="C1111" s="5"/>
      <c r="D1111" s="8"/>
      <c r="E1111" s="14"/>
      <c r="F1111" s="14"/>
      <c r="G1111" s="5"/>
      <c r="H1111" s="5"/>
      <c r="I1111" s="5"/>
      <c r="J1111" s="5"/>
      <c r="K1111" s="5"/>
      <c r="L1111" s="5"/>
      <c r="M1111" s="5"/>
      <c r="N1111" s="5"/>
      <c r="O1111" s="5"/>
    </row>
    <row r="1112" spans="1:15" x14ac:dyDescent="0.2">
      <c r="A1112" s="9" t="s">
        <v>109</v>
      </c>
      <c r="B1112" s="9" t="s">
        <v>645</v>
      </c>
      <c r="C1112" s="10"/>
      <c r="D1112" s="6"/>
      <c r="E1112" s="15" t="s">
        <v>222</v>
      </c>
      <c r="F1112" s="15"/>
      <c r="G1112" s="10"/>
      <c r="H1112" s="10"/>
      <c r="I1112" s="10"/>
      <c r="J1112" s="10"/>
      <c r="K1112" s="10"/>
      <c r="L1112" s="10"/>
      <c r="M1112" s="10"/>
      <c r="N1112" s="10"/>
      <c r="O1112" s="10"/>
    </row>
    <row r="1113" spans="1:15" s="13" customFormat="1" x14ac:dyDescent="0.2">
      <c r="A1113" s="9" t="s">
        <v>109</v>
      </c>
      <c r="B1113" s="9" t="s">
        <v>645</v>
      </c>
      <c r="C1113" s="11" t="s">
        <v>201</v>
      </c>
      <c r="D1113" s="12" t="s">
        <v>202</v>
      </c>
      <c r="E1113" s="11"/>
      <c r="F1113" s="11"/>
      <c r="G1113" s="13">
        <v>4298433.830000001</v>
      </c>
      <c r="H1113" s="13">
        <v>1922493.4899999998</v>
      </c>
      <c r="I1113" s="13">
        <v>698138.55999999971</v>
      </c>
      <c r="J1113" s="13">
        <v>99262</v>
      </c>
      <c r="K1113" s="13">
        <v>184000.18000000002</v>
      </c>
      <c r="L1113" s="13">
        <v>0</v>
      </c>
      <c r="M1113" s="13">
        <v>0</v>
      </c>
      <c r="N1113" s="13">
        <v>1785217.7099999997</v>
      </c>
      <c r="O1113" s="13">
        <v>8987545.7699999996</v>
      </c>
    </row>
    <row r="1114" spans="1:15" x14ac:dyDescent="0.2">
      <c r="A1114" s="9" t="s">
        <v>109</v>
      </c>
      <c r="B1114" s="9" t="s">
        <v>645</v>
      </c>
      <c r="C1114" s="5"/>
      <c r="D1114" s="5"/>
      <c r="E1114" s="14"/>
      <c r="F1114" s="14"/>
      <c r="G1114" s="5"/>
      <c r="H1114" s="5"/>
      <c r="I1114" s="5"/>
      <c r="J1114" s="5"/>
      <c r="K1114" s="5"/>
      <c r="L1114" s="5"/>
      <c r="M1114" s="5"/>
      <c r="N1114" s="5"/>
      <c r="O1114" s="5"/>
    </row>
    <row r="1115" spans="1:15" x14ac:dyDescent="0.2">
      <c r="A1115" s="9" t="s">
        <v>109</v>
      </c>
      <c r="B1115" s="9" t="s">
        <v>645</v>
      </c>
      <c r="C1115" s="5" t="s">
        <v>200</v>
      </c>
      <c r="D1115" s="8" t="s">
        <v>199</v>
      </c>
      <c r="E1115" s="14"/>
      <c r="F1115" s="14"/>
      <c r="G1115" s="14">
        <v>29.588039063539309</v>
      </c>
      <c r="H1115" s="14">
        <v>13.233380978094527</v>
      </c>
      <c r="I1115" s="14">
        <v>4.8055993885203225</v>
      </c>
      <c r="J1115" s="14">
        <v>0.68326466096258098</v>
      </c>
      <c r="K1115" s="14">
        <v>1.2665553847872688</v>
      </c>
      <c r="L1115" s="14">
        <v>0</v>
      </c>
      <c r="M1115" s="14">
        <v>0</v>
      </c>
      <c r="N1115" s="14">
        <v>12.288450498353297</v>
      </c>
      <c r="O1115" s="14">
        <v>61.865289974257301</v>
      </c>
    </row>
    <row r="1116" spans="1:15" x14ac:dyDescent="0.2">
      <c r="A1116" s="9" t="s">
        <v>109</v>
      </c>
      <c r="B1116" s="9" t="s">
        <v>645</v>
      </c>
      <c r="C1116" s="5"/>
      <c r="D1116" s="8"/>
      <c r="E1116" s="14"/>
      <c r="F1116" s="14"/>
      <c r="G1116" s="5"/>
      <c r="H1116" s="5"/>
      <c r="I1116" s="5"/>
      <c r="J1116" s="5"/>
      <c r="K1116" s="5"/>
      <c r="L1116" s="5"/>
      <c r="M1116" s="5"/>
      <c r="N1116" s="5"/>
      <c r="O1116" s="5"/>
    </row>
    <row r="1117" spans="1:15" x14ac:dyDescent="0.2">
      <c r="A1117" s="9" t="s">
        <v>160</v>
      </c>
      <c r="B1117" s="9" t="s">
        <v>646</v>
      </c>
      <c r="C1117" s="10"/>
      <c r="D1117" s="6"/>
      <c r="E1117" s="15" t="s">
        <v>221</v>
      </c>
      <c r="F1117" s="15"/>
      <c r="G1117" s="10"/>
      <c r="H1117" s="10"/>
      <c r="I1117" s="10"/>
      <c r="J1117" s="10"/>
      <c r="K1117" s="10"/>
      <c r="L1117" s="10"/>
      <c r="M1117" s="10"/>
      <c r="N1117" s="10"/>
      <c r="O1117" s="10"/>
    </row>
    <row r="1118" spans="1:15" s="13" customFormat="1" x14ac:dyDescent="0.2">
      <c r="A1118" s="9" t="s">
        <v>160</v>
      </c>
      <c r="B1118" s="9" t="s">
        <v>646</v>
      </c>
      <c r="C1118" s="11" t="s">
        <v>201</v>
      </c>
      <c r="D1118" s="12" t="s">
        <v>202</v>
      </c>
      <c r="E1118" s="11"/>
      <c r="F1118" s="11"/>
      <c r="G1118" s="13">
        <v>1816140.0100000002</v>
      </c>
      <c r="H1118" s="13">
        <v>1657170.4100000006</v>
      </c>
      <c r="I1118" s="13">
        <v>262701.58000000007</v>
      </c>
      <c r="J1118" s="13">
        <v>102420.58</v>
      </c>
      <c r="K1118" s="13">
        <v>937356.13</v>
      </c>
      <c r="L1118" s="13">
        <v>0</v>
      </c>
      <c r="M1118" s="13">
        <v>0</v>
      </c>
      <c r="N1118" s="13">
        <v>800949.77000000025</v>
      </c>
      <c r="O1118" s="13">
        <v>5576738.4800000014</v>
      </c>
    </row>
    <row r="1119" spans="1:15" x14ac:dyDescent="0.2">
      <c r="A1119" s="9" t="s">
        <v>160</v>
      </c>
      <c r="B1119" s="9" t="s">
        <v>646</v>
      </c>
      <c r="C1119" s="5"/>
      <c r="D1119" s="5"/>
      <c r="E1119" s="14"/>
      <c r="F1119" s="14"/>
      <c r="G1119" s="5"/>
      <c r="H1119" s="5"/>
      <c r="I1119" s="5"/>
      <c r="J1119" s="5"/>
      <c r="K1119" s="5"/>
      <c r="L1119" s="5"/>
      <c r="M1119" s="5"/>
      <c r="N1119" s="5"/>
      <c r="O1119" s="5"/>
    </row>
    <row r="1120" spans="1:15" x14ac:dyDescent="0.2">
      <c r="A1120" s="9" t="s">
        <v>160</v>
      </c>
      <c r="B1120" s="9" t="s">
        <v>646</v>
      </c>
      <c r="C1120" s="5" t="s">
        <v>200</v>
      </c>
      <c r="D1120" s="8" t="s">
        <v>199</v>
      </c>
      <c r="E1120" s="14"/>
      <c r="F1120" s="14"/>
      <c r="G1120" s="14">
        <v>19.288365972131359</v>
      </c>
      <c r="H1120" s="14">
        <v>17.600024871577485</v>
      </c>
      <c r="I1120" s="14">
        <v>2.7900295068644767</v>
      </c>
      <c r="J1120" s="14">
        <v>1.0877606457874123</v>
      </c>
      <c r="K1120" s="14">
        <v>9.9552170989618443</v>
      </c>
      <c r="L1120" s="14">
        <v>0</v>
      </c>
      <c r="M1120" s="14">
        <v>0</v>
      </c>
      <c r="N1120" s="14">
        <v>8.5065095223877822</v>
      </c>
      <c r="O1120" s="14">
        <v>59.227907617710365</v>
      </c>
    </row>
    <row r="1121" spans="1:15" x14ac:dyDescent="0.2">
      <c r="A1121" s="9" t="s">
        <v>160</v>
      </c>
      <c r="B1121" s="9" t="s">
        <v>646</v>
      </c>
      <c r="C1121" s="5"/>
      <c r="D1121" s="8"/>
      <c r="E1121" s="14"/>
      <c r="F1121" s="14"/>
      <c r="G1121" s="5"/>
      <c r="H1121" s="5"/>
      <c r="I1121" s="5"/>
      <c r="J1121" s="5"/>
      <c r="K1121" s="5"/>
      <c r="L1121" s="5"/>
      <c r="M1121" s="5"/>
      <c r="N1121" s="5"/>
      <c r="O1121" s="5"/>
    </row>
    <row r="1122" spans="1:15" x14ac:dyDescent="0.2">
      <c r="A1122" s="9" t="s">
        <v>62</v>
      </c>
      <c r="B1122" s="9" t="s">
        <v>647</v>
      </c>
      <c r="C1122" s="10"/>
      <c r="D1122" s="6"/>
      <c r="E1122" s="15" t="s">
        <v>220</v>
      </c>
      <c r="F1122" s="15"/>
      <c r="G1122" s="10"/>
      <c r="H1122" s="10"/>
      <c r="I1122" s="10"/>
      <c r="J1122" s="10"/>
      <c r="K1122" s="10"/>
      <c r="L1122" s="10"/>
      <c r="M1122" s="10"/>
      <c r="N1122" s="10"/>
      <c r="O1122" s="10"/>
    </row>
    <row r="1123" spans="1:15" s="13" customFormat="1" x14ac:dyDescent="0.2">
      <c r="A1123" s="9" t="s">
        <v>62</v>
      </c>
      <c r="B1123" s="9" t="s">
        <v>647</v>
      </c>
      <c r="C1123" s="11" t="s">
        <v>201</v>
      </c>
      <c r="D1123" s="12" t="s">
        <v>202</v>
      </c>
      <c r="E1123" s="11"/>
      <c r="F1123" s="11"/>
      <c r="G1123" s="13">
        <v>2250345.7999999998</v>
      </c>
      <c r="H1123" s="13">
        <v>1424943.81</v>
      </c>
      <c r="I1123" s="13">
        <v>148100.59000000003</v>
      </c>
      <c r="J1123" s="13">
        <v>150257.11000000002</v>
      </c>
      <c r="K1123" s="13">
        <v>476701.24999999994</v>
      </c>
      <c r="L1123" s="13">
        <v>338.44000000000005</v>
      </c>
      <c r="M1123" s="13">
        <v>16511.810000000001</v>
      </c>
      <c r="N1123" s="13">
        <v>1855106.92</v>
      </c>
      <c r="O1123" s="13">
        <v>6322305.7299999995</v>
      </c>
    </row>
    <row r="1124" spans="1:15" x14ac:dyDescent="0.2">
      <c r="A1124" s="9" t="s">
        <v>62</v>
      </c>
      <c r="B1124" s="9" t="s">
        <v>647</v>
      </c>
      <c r="C1124" s="5"/>
      <c r="D1124" s="5"/>
      <c r="E1124" s="14"/>
      <c r="F1124" s="14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x14ac:dyDescent="0.2">
      <c r="A1125" s="9" t="s">
        <v>62</v>
      </c>
      <c r="B1125" s="9" t="s">
        <v>647</v>
      </c>
      <c r="C1125" s="5" t="s">
        <v>200</v>
      </c>
      <c r="D1125" s="8" t="s">
        <v>199</v>
      </c>
      <c r="E1125" s="14"/>
      <c r="F1125" s="14"/>
      <c r="G1125" s="14">
        <v>14.389684121036842</v>
      </c>
      <c r="H1125" s="14">
        <v>9.111706883505077</v>
      </c>
      <c r="I1125" s="14">
        <v>0.94701921288683188</v>
      </c>
      <c r="J1125" s="14">
        <v>0.96080893427129566</v>
      </c>
      <c r="K1125" s="14">
        <v>3.0482339236944886</v>
      </c>
      <c r="L1125" s="14">
        <v>2.1641317054133234E-3</v>
      </c>
      <c r="M1125" s="14">
        <v>0.10558365303971387</v>
      </c>
      <c r="N1125" s="14">
        <v>11.862355816403666</v>
      </c>
      <c r="O1125" s="14">
        <v>40.427556676543325</v>
      </c>
    </row>
    <row r="1126" spans="1:15" x14ac:dyDescent="0.2">
      <c r="A1126" s="9" t="s">
        <v>62</v>
      </c>
      <c r="B1126" s="9" t="s">
        <v>647</v>
      </c>
      <c r="C1126" s="5"/>
      <c r="D1126" s="8"/>
      <c r="E1126" s="14"/>
      <c r="F1126" s="14"/>
      <c r="G1126" s="5"/>
      <c r="H1126" s="5"/>
      <c r="I1126" s="5"/>
      <c r="J1126" s="5"/>
      <c r="K1126" s="5"/>
      <c r="L1126" s="5"/>
      <c r="M1126" s="5"/>
      <c r="N1126" s="5"/>
      <c r="O1126" s="5"/>
    </row>
    <row r="1127" spans="1:15" x14ac:dyDescent="0.2">
      <c r="A1127" s="9" t="s">
        <v>152</v>
      </c>
      <c r="B1127" s="9" t="s">
        <v>648</v>
      </c>
      <c r="C1127" s="10"/>
      <c r="D1127" s="6"/>
      <c r="E1127" s="15" t="s">
        <v>219</v>
      </c>
      <c r="F1127" s="15"/>
      <c r="G1127" s="10"/>
      <c r="H1127" s="10"/>
      <c r="I1127" s="10"/>
      <c r="J1127" s="10"/>
      <c r="K1127" s="10"/>
      <c r="L1127" s="10"/>
      <c r="M1127" s="10"/>
      <c r="N1127" s="10"/>
      <c r="O1127" s="10"/>
    </row>
    <row r="1128" spans="1:15" s="13" customFormat="1" x14ac:dyDescent="0.2">
      <c r="A1128" s="9" t="s">
        <v>152</v>
      </c>
      <c r="B1128" s="9" t="s">
        <v>648</v>
      </c>
      <c r="C1128" s="11" t="s">
        <v>201</v>
      </c>
      <c r="D1128" s="12" t="s">
        <v>202</v>
      </c>
      <c r="E1128" s="11"/>
      <c r="F1128" s="11"/>
      <c r="G1128" s="13">
        <v>3742444.4</v>
      </c>
      <c r="H1128" s="13">
        <v>1148348.7599999998</v>
      </c>
      <c r="I1128" s="13">
        <v>28778.699999999997</v>
      </c>
      <c r="J1128" s="13">
        <v>0</v>
      </c>
      <c r="K1128" s="13">
        <v>65062.97</v>
      </c>
      <c r="L1128" s="13">
        <v>0</v>
      </c>
      <c r="M1128" s="13">
        <v>0</v>
      </c>
      <c r="N1128" s="13">
        <v>867240.59000000008</v>
      </c>
      <c r="O1128" s="13">
        <v>5851875.4199999999</v>
      </c>
    </row>
    <row r="1129" spans="1:15" x14ac:dyDescent="0.2">
      <c r="A1129" s="9" t="s">
        <v>152</v>
      </c>
      <c r="B1129" s="9" t="s">
        <v>648</v>
      </c>
      <c r="C1129" s="5"/>
      <c r="D1129" s="5"/>
      <c r="E1129" s="14"/>
      <c r="F1129" s="14"/>
      <c r="G1129" s="5"/>
      <c r="H1129" s="5"/>
      <c r="I1129" s="5"/>
      <c r="J1129" s="5"/>
      <c r="K1129" s="5"/>
      <c r="L1129" s="5"/>
      <c r="M1129" s="5"/>
      <c r="N1129" s="5"/>
      <c r="O1129" s="5"/>
    </row>
    <row r="1130" spans="1:15" x14ac:dyDescent="0.2">
      <c r="A1130" s="9" t="s">
        <v>152</v>
      </c>
      <c r="B1130" s="9" t="s">
        <v>648</v>
      </c>
      <c r="C1130" s="5" t="s">
        <v>200</v>
      </c>
      <c r="D1130" s="8" t="s">
        <v>199</v>
      </c>
      <c r="E1130" s="14"/>
      <c r="F1130" s="14"/>
      <c r="G1130" s="14">
        <v>42.50747097080508</v>
      </c>
      <c r="H1130" s="14">
        <v>13.04318684869707</v>
      </c>
      <c r="I1130" s="14">
        <v>0.32687453014065032</v>
      </c>
      <c r="J1130" s="14">
        <v>0</v>
      </c>
      <c r="K1130" s="14">
        <v>0.73899890364419618</v>
      </c>
      <c r="L1130" s="14">
        <v>0</v>
      </c>
      <c r="M1130" s="14">
        <v>0</v>
      </c>
      <c r="N1130" s="14">
        <v>9.850301103772944</v>
      </c>
      <c r="O1130" s="14">
        <v>66.466832357059943</v>
      </c>
    </row>
    <row r="1131" spans="1:15" x14ac:dyDescent="0.2">
      <c r="A1131" s="9" t="s">
        <v>152</v>
      </c>
      <c r="B1131" s="9" t="s">
        <v>648</v>
      </c>
      <c r="C1131" s="5"/>
      <c r="D1131" s="8"/>
      <c r="E1131" s="14"/>
      <c r="F1131" s="14"/>
      <c r="G1131" s="5"/>
      <c r="H1131" s="5"/>
      <c r="I1131" s="5"/>
      <c r="J1131" s="5"/>
      <c r="K1131" s="5"/>
      <c r="L1131" s="5"/>
      <c r="M1131" s="5"/>
      <c r="N1131" s="5"/>
      <c r="O1131" s="5"/>
    </row>
    <row r="1132" spans="1:15" x14ac:dyDescent="0.2">
      <c r="A1132" s="9" t="s">
        <v>165</v>
      </c>
      <c r="B1132" s="9" t="s">
        <v>649</v>
      </c>
      <c r="C1132" s="10"/>
      <c r="D1132" s="6"/>
      <c r="E1132" s="15" t="s">
        <v>218</v>
      </c>
      <c r="F1132" s="15"/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s="13" customFormat="1" x14ac:dyDescent="0.2">
      <c r="A1133" s="9" t="s">
        <v>165</v>
      </c>
      <c r="B1133" s="9" t="s">
        <v>649</v>
      </c>
      <c r="C1133" s="11" t="s">
        <v>201</v>
      </c>
      <c r="D1133" s="12" t="s">
        <v>202</v>
      </c>
      <c r="E1133" s="11"/>
      <c r="F1133" s="11"/>
      <c r="G1133" s="13">
        <v>1482038.2100000002</v>
      </c>
      <c r="H1133" s="13">
        <v>1015589.0300000001</v>
      </c>
      <c r="I1133" s="13">
        <v>2206.04</v>
      </c>
      <c r="J1133" s="13">
        <v>125861.32999999997</v>
      </c>
      <c r="K1133" s="13">
        <v>73777.25</v>
      </c>
      <c r="L1133" s="13">
        <v>4111.82</v>
      </c>
      <c r="M1133" s="13">
        <v>0</v>
      </c>
      <c r="N1133" s="13">
        <v>1045821.91</v>
      </c>
      <c r="O1133" s="13">
        <v>3749405.5900000003</v>
      </c>
    </row>
    <row r="1134" spans="1:15" x14ac:dyDescent="0.2">
      <c r="A1134" s="9" t="s">
        <v>165</v>
      </c>
      <c r="B1134" s="9" t="s">
        <v>649</v>
      </c>
      <c r="C1134" s="5"/>
      <c r="D1134" s="5"/>
      <c r="E1134" s="14"/>
      <c r="F1134" s="14"/>
      <c r="G1134" s="5"/>
      <c r="H1134" s="5"/>
      <c r="I1134" s="5"/>
      <c r="J1134" s="5"/>
      <c r="K1134" s="5"/>
      <c r="L1134" s="5"/>
      <c r="M1134" s="5"/>
      <c r="N1134" s="5"/>
      <c r="O1134" s="5"/>
    </row>
    <row r="1135" spans="1:15" x14ac:dyDescent="0.2">
      <c r="A1135" s="9" t="s">
        <v>165</v>
      </c>
      <c r="B1135" s="9" t="s">
        <v>649</v>
      </c>
      <c r="C1135" s="5" t="s">
        <v>200</v>
      </c>
      <c r="D1135" s="8" t="s">
        <v>199</v>
      </c>
      <c r="E1135" s="14"/>
      <c r="F1135" s="14"/>
      <c r="G1135" s="14">
        <v>21.383429820205993</v>
      </c>
      <c r="H1135" s="14">
        <v>14.653317709788388</v>
      </c>
      <c r="I1135" s="14">
        <v>3.1829612220704635E-2</v>
      </c>
      <c r="J1135" s="14">
        <v>1.8159767399875517</v>
      </c>
      <c r="K1135" s="14">
        <v>1.064487161706035</v>
      </c>
      <c r="L1135" s="14">
        <v>5.932695514194563E-2</v>
      </c>
      <c r="M1135" s="14">
        <v>0</v>
      </c>
      <c r="N1135" s="14">
        <v>15.089529585690499</v>
      </c>
      <c r="O1135" s="14">
        <v>54.097897584741119</v>
      </c>
    </row>
    <row r="1136" spans="1:15" x14ac:dyDescent="0.2">
      <c r="A1136" s="9" t="s">
        <v>165</v>
      </c>
      <c r="B1136" s="9" t="s">
        <v>649</v>
      </c>
      <c r="C1136" s="5"/>
      <c r="D1136" s="8"/>
      <c r="E1136" s="14"/>
      <c r="F1136" s="14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x14ac:dyDescent="0.2">
      <c r="A1137" s="9" t="s">
        <v>112</v>
      </c>
      <c r="B1137" s="9" t="s">
        <v>650</v>
      </c>
      <c r="C1137" s="10"/>
      <c r="D1137" s="6"/>
      <c r="E1137" s="15" t="s">
        <v>217</v>
      </c>
      <c r="F1137" s="15"/>
      <c r="G1137" s="10"/>
      <c r="H1137" s="10"/>
      <c r="I1137" s="10"/>
      <c r="J1137" s="10"/>
      <c r="K1137" s="10"/>
      <c r="L1137" s="10"/>
      <c r="M1137" s="10"/>
      <c r="N1137" s="10"/>
      <c r="O1137" s="10"/>
    </row>
    <row r="1138" spans="1:15" s="13" customFormat="1" x14ac:dyDescent="0.2">
      <c r="A1138" s="9" t="s">
        <v>112</v>
      </c>
      <c r="B1138" s="9" t="s">
        <v>650</v>
      </c>
      <c r="C1138" s="11" t="s">
        <v>201</v>
      </c>
      <c r="D1138" s="12" t="s">
        <v>202</v>
      </c>
      <c r="E1138" s="11"/>
      <c r="F1138" s="11"/>
      <c r="G1138" s="13">
        <v>828678.24</v>
      </c>
      <c r="H1138" s="13">
        <v>1576013.1099999999</v>
      </c>
      <c r="I1138" s="13">
        <v>315851.48</v>
      </c>
      <c r="J1138" s="13">
        <v>0</v>
      </c>
      <c r="K1138" s="13">
        <v>11676.92</v>
      </c>
      <c r="L1138" s="13">
        <v>0</v>
      </c>
      <c r="M1138" s="13">
        <v>0</v>
      </c>
      <c r="N1138" s="13">
        <v>626485.03</v>
      </c>
      <c r="O1138" s="13">
        <v>3358704.7799999993</v>
      </c>
    </row>
    <row r="1139" spans="1:15" x14ac:dyDescent="0.2">
      <c r="A1139" s="9" t="s">
        <v>112</v>
      </c>
      <c r="B1139" s="9" t="s">
        <v>650</v>
      </c>
      <c r="C1139" s="5"/>
      <c r="D1139" s="5"/>
      <c r="E1139" s="14"/>
      <c r="F1139" s="14"/>
      <c r="G1139" s="5"/>
      <c r="H1139" s="5"/>
      <c r="I1139" s="5"/>
      <c r="J1139" s="5"/>
      <c r="K1139" s="5"/>
      <c r="L1139" s="5"/>
      <c r="M1139" s="5"/>
      <c r="N1139" s="5"/>
      <c r="O1139" s="5"/>
    </row>
    <row r="1140" spans="1:15" x14ac:dyDescent="0.2">
      <c r="A1140" s="9" t="s">
        <v>112</v>
      </c>
      <c r="B1140" s="9" t="s">
        <v>650</v>
      </c>
      <c r="C1140" s="5" t="s">
        <v>200</v>
      </c>
      <c r="D1140" s="8" t="s">
        <v>199</v>
      </c>
      <c r="E1140" s="14"/>
      <c r="F1140" s="14"/>
      <c r="G1140" s="14">
        <v>18.164123931239175</v>
      </c>
      <c r="H1140" s="14">
        <v>34.545250575540244</v>
      </c>
      <c r="I1140" s="14">
        <v>6.9232726885471392</v>
      </c>
      <c r="J1140" s="14">
        <v>0</v>
      </c>
      <c r="K1140" s="14">
        <v>0.2559509973559404</v>
      </c>
      <c r="L1140" s="14">
        <v>0</v>
      </c>
      <c r="M1140" s="14">
        <v>0</v>
      </c>
      <c r="N1140" s="14">
        <v>13.732171519293296</v>
      </c>
      <c r="O1140" s="14">
        <v>73.620769711975782</v>
      </c>
    </row>
    <row r="1141" spans="1:15" x14ac:dyDescent="0.2">
      <c r="A1141" s="9" t="s">
        <v>112</v>
      </c>
      <c r="B1141" s="9" t="s">
        <v>650</v>
      </c>
      <c r="C1141" s="5"/>
      <c r="D1141" s="8"/>
      <c r="E1141" s="14"/>
      <c r="F1141" s="14"/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1:15" x14ac:dyDescent="0.2">
      <c r="A1142" s="9" t="s">
        <v>97</v>
      </c>
      <c r="B1142" s="9" t="s">
        <v>651</v>
      </c>
      <c r="C1142" s="10"/>
      <c r="D1142" s="6"/>
      <c r="E1142" s="15" t="s">
        <v>216</v>
      </c>
      <c r="F1142" s="15"/>
      <c r="G1142" s="10"/>
      <c r="H1142" s="10"/>
      <c r="I1142" s="10"/>
      <c r="J1142" s="10"/>
      <c r="K1142" s="10"/>
      <c r="L1142" s="10"/>
      <c r="M1142" s="10"/>
      <c r="N1142" s="10"/>
      <c r="O1142" s="10"/>
    </row>
    <row r="1143" spans="1:15" s="13" customFormat="1" x14ac:dyDescent="0.2">
      <c r="A1143" s="9" t="s">
        <v>97</v>
      </c>
      <c r="B1143" s="9" t="s">
        <v>651</v>
      </c>
      <c r="C1143" s="11" t="s">
        <v>201</v>
      </c>
      <c r="D1143" s="12" t="s">
        <v>202</v>
      </c>
      <c r="E1143" s="11"/>
      <c r="F1143" s="11"/>
      <c r="G1143" s="13">
        <v>775394.21</v>
      </c>
      <c r="H1143" s="13">
        <v>224398.79</v>
      </c>
      <c r="I1143" s="13">
        <v>339817.5799999999</v>
      </c>
      <c r="J1143" s="13">
        <v>412125</v>
      </c>
      <c r="K1143" s="13">
        <v>103345.76999999997</v>
      </c>
      <c r="L1143" s="13">
        <v>0</v>
      </c>
      <c r="M1143" s="13">
        <v>0</v>
      </c>
      <c r="N1143" s="13">
        <v>515357.69</v>
      </c>
      <c r="O1143" s="13">
        <v>2370439.04</v>
      </c>
    </row>
    <row r="1144" spans="1:15" x14ac:dyDescent="0.2">
      <c r="A1144" s="9" t="s">
        <v>97</v>
      </c>
      <c r="B1144" s="9" t="s">
        <v>651</v>
      </c>
      <c r="C1144" s="5"/>
      <c r="D1144" s="5"/>
      <c r="E1144" s="14"/>
      <c r="F1144" s="14"/>
      <c r="G1144" s="5"/>
      <c r="H1144" s="5"/>
      <c r="I1144" s="5"/>
      <c r="J1144" s="5"/>
      <c r="K1144" s="5"/>
      <c r="L1144" s="5"/>
      <c r="M1144" s="5"/>
      <c r="N1144" s="5"/>
      <c r="O1144" s="5"/>
    </row>
    <row r="1145" spans="1:15" x14ac:dyDescent="0.2">
      <c r="A1145" s="9" t="s">
        <v>97</v>
      </c>
      <c r="B1145" s="9" t="s">
        <v>651</v>
      </c>
      <c r="C1145" s="5" t="s">
        <v>200</v>
      </c>
      <c r="D1145" s="8" t="s">
        <v>199</v>
      </c>
      <c r="E1145" s="14"/>
      <c r="F1145" s="14"/>
      <c r="G1145" s="14">
        <v>21.545392105182003</v>
      </c>
      <c r="H1145" s="14">
        <v>6.2352282956541476</v>
      </c>
      <c r="I1145" s="14">
        <v>9.4422977511452544</v>
      </c>
      <c r="J1145" s="14">
        <v>11.451458634631967</v>
      </c>
      <c r="K1145" s="14">
        <v>2.871604028436006</v>
      </c>
      <c r="L1145" s="14">
        <v>0</v>
      </c>
      <c r="M1145" s="14">
        <v>0</v>
      </c>
      <c r="N1145" s="14">
        <v>14.319920580101874</v>
      </c>
      <c r="O1145" s="14">
        <v>65.865901395151255</v>
      </c>
    </row>
    <row r="1146" spans="1:15" x14ac:dyDescent="0.2">
      <c r="A1146" s="9" t="s">
        <v>97</v>
      </c>
      <c r="B1146" s="9" t="s">
        <v>651</v>
      </c>
      <c r="C1146" s="5"/>
      <c r="D1146" s="8"/>
      <c r="E1146" s="14"/>
      <c r="F1146" s="14"/>
      <c r="G1146" s="5"/>
      <c r="H1146" s="5"/>
      <c r="I1146" s="5"/>
      <c r="J1146" s="5"/>
      <c r="K1146" s="5"/>
      <c r="L1146" s="5"/>
      <c r="M1146" s="5"/>
      <c r="N1146" s="5"/>
      <c r="O1146" s="5"/>
    </row>
    <row r="1147" spans="1:15" x14ac:dyDescent="0.2">
      <c r="A1147" s="9" t="s">
        <v>140</v>
      </c>
      <c r="B1147" s="9" t="s">
        <v>652</v>
      </c>
      <c r="C1147" s="10"/>
      <c r="D1147" s="6"/>
      <c r="E1147" s="15" t="s">
        <v>215</v>
      </c>
      <c r="F1147" s="15"/>
      <c r="G1147" s="10"/>
      <c r="H1147" s="10"/>
      <c r="I1147" s="10"/>
      <c r="J1147" s="10"/>
      <c r="K1147" s="10"/>
      <c r="L1147" s="10"/>
      <c r="M1147" s="10"/>
      <c r="N1147" s="10"/>
      <c r="O1147" s="10"/>
    </row>
    <row r="1148" spans="1:15" s="13" customFormat="1" x14ac:dyDescent="0.2">
      <c r="A1148" s="9" t="s">
        <v>140</v>
      </c>
      <c r="B1148" s="9" t="s">
        <v>652</v>
      </c>
      <c r="C1148" s="11" t="s">
        <v>201</v>
      </c>
      <c r="D1148" s="12" t="s">
        <v>202</v>
      </c>
      <c r="E1148" s="11"/>
      <c r="F1148" s="11"/>
      <c r="G1148" s="13">
        <v>1295759.5899999999</v>
      </c>
      <c r="H1148" s="13">
        <v>391229.41999999993</v>
      </c>
      <c r="I1148" s="13">
        <v>237335.52</v>
      </c>
      <c r="J1148" s="13">
        <v>0</v>
      </c>
      <c r="K1148" s="13">
        <v>0</v>
      </c>
      <c r="L1148" s="13">
        <v>0</v>
      </c>
      <c r="M1148" s="13">
        <v>0</v>
      </c>
      <c r="N1148" s="13">
        <v>399085.48999999993</v>
      </c>
      <c r="O1148" s="13">
        <v>2323410.0199999996</v>
      </c>
    </row>
    <row r="1149" spans="1:15" x14ac:dyDescent="0.2">
      <c r="A1149" s="9" t="s">
        <v>140</v>
      </c>
      <c r="B1149" s="9" t="s">
        <v>652</v>
      </c>
      <c r="C1149" s="5"/>
      <c r="D1149" s="5"/>
      <c r="E1149" s="14"/>
      <c r="F1149" s="14"/>
      <c r="G1149" s="5"/>
      <c r="H1149" s="5"/>
      <c r="I1149" s="5"/>
      <c r="J1149" s="5"/>
      <c r="K1149" s="5"/>
      <c r="L1149" s="5"/>
      <c r="M1149" s="5"/>
      <c r="N1149" s="5"/>
      <c r="O1149" s="5"/>
    </row>
    <row r="1150" spans="1:15" x14ac:dyDescent="0.2">
      <c r="A1150" s="9" t="s">
        <v>140</v>
      </c>
      <c r="B1150" s="9" t="s">
        <v>652</v>
      </c>
      <c r="C1150" s="5" t="s">
        <v>200</v>
      </c>
      <c r="D1150" s="8" t="s">
        <v>199</v>
      </c>
      <c r="E1150" s="14"/>
      <c r="F1150" s="14"/>
      <c r="G1150" s="14">
        <v>30.797149978322246</v>
      </c>
      <c r="H1150" s="14">
        <v>9.2986007718237484</v>
      </c>
      <c r="I1150" s="14">
        <v>5.64090565953141</v>
      </c>
      <c r="J1150" s="14">
        <v>0</v>
      </c>
      <c r="K1150" s="14">
        <v>0</v>
      </c>
      <c r="L1150" s="14">
        <v>0</v>
      </c>
      <c r="M1150" s="14">
        <v>0</v>
      </c>
      <c r="N1150" s="14">
        <v>9.4853210306567917</v>
      </c>
      <c r="O1150" s="14">
        <v>55.221977440334193</v>
      </c>
    </row>
    <row r="1151" spans="1:15" x14ac:dyDescent="0.2">
      <c r="A1151" s="9" t="s">
        <v>140</v>
      </c>
      <c r="B1151" s="9" t="s">
        <v>652</v>
      </c>
      <c r="C1151" s="5"/>
      <c r="D1151" s="8"/>
      <c r="E1151" s="14"/>
      <c r="F1151" s="14"/>
      <c r="G1151" s="5"/>
      <c r="H1151" s="5"/>
      <c r="I1151" s="5"/>
      <c r="J1151" s="5"/>
      <c r="K1151" s="5"/>
      <c r="L1151" s="5"/>
      <c r="M1151" s="5"/>
      <c r="N1151" s="5"/>
      <c r="O1151" s="5"/>
    </row>
    <row r="1152" spans="1:15" x14ac:dyDescent="0.2">
      <c r="A1152" s="9" t="s">
        <v>142</v>
      </c>
      <c r="B1152" s="9" t="s">
        <v>653</v>
      </c>
      <c r="C1152" s="10"/>
      <c r="D1152" s="6"/>
      <c r="E1152" s="15" t="s">
        <v>214</v>
      </c>
      <c r="F1152" s="15"/>
      <c r="G1152" s="10"/>
      <c r="H1152" s="10"/>
      <c r="I1152" s="10"/>
      <c r="J1152" s="10"/>
      <c r="K1152" s="10"/>
      <c r="L1152" s="10"/>
      <c r="M1152" s="10"/>
      <c r="N1152" s="10"/>
      <c r="O1152" s="10"/>
    </row>
    <row r="1153" spans="1:15" s="13" customFormat="1" x14ac:dyDescent="0.2">
      <c r="A1153" s="9" t="s">
        <v>142</v>
      </c>
      <c r="B1153" s="9" t="s">
        <v>653</v>
      </c>
      <c r="C1153" s="11" t="s">
        <v>201</v>
      </c>
      <c r="D1153" s="12" t="s">
        <v>202</v>
      </c>
      <c r="E1153" s="11"/>
      <c r="F1153" s="11"/>
      <c r="G1153" s="13">
        <v>0</v>
      </c>
      <c r="H1153" s="13">
        <v>0</v>
      </c>
      <c r="I1153" s="13">
        <v>815085.78999999992</v>
      </c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  <c r="O1153" s="13">
        <v>815085.78999999992</v>
      </c>
    </row>
    <row r="1154" spans="1:15" x14ac:dyDescent="0.2">
      <c r="A1154" s="9" t="s">
        <v>142</v>
      </c>
      <c r="B1154" s="9" t="s">
        <v>653</v>
      </c>
      <c r="C1154" s="5"/>
      <c r="D1154" s="5"/>
      <c r="E1154" s="14"/>
      <c r="F1154" s="14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x14ac:dyDescent="0.2">
      <c r="A1155" s="9" t="s">
        <v>142</v>
      </c>
      <c r="B1155" s="9" t="s">
        <v>653</v>
      </c>
      <c r="C1155" s="5" t="s">
        <v>200</v>
      </c>
      <c r="D1155" s="8" t="s">
        <v>199</v>
      </c>
      <c r="E1155" s="14"/>
      <c r="F1155" s="14"/>
      <c r="G1155" s="14">
        <v>0</v>
      </c>
      <c r="H1155" s="14">
        <v>0</v>
      </c>
      <c r="I1155" s="14">
        <v>100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100</v>
      </c>
    </row>
    <row r="1156" spans="1:15" x14ac:dyDescent="0.2">
      <c r="A1156" s="9" t="s">
        <v>142</v>
      </c>
      <c r="B1156" s="9" t="s">
        <v>653</v>
      </c>
      <c r="C1156" s="5"/>
      <c r="D1156" s="8"/>
      <c r="E1156" s="14"/>
      <c r="F1156" s="14"/>
      <c r="G1156" s="5"/>
      <c r="H1156" s="5"/>
      <c r="I1156" s="5"/>
      <c r="J1156" s="5"/>
      <c r="K1156" s="5"/>
      <c r="L1156" s="5"/>
      <c r="M1156" s="5"/>
      <c r="N1156" s="5"/>
      <c r="O1156" s="5"/>
    </row>
    <row r="1157" spans="1:15" x14ac:dyDescent="0.2">
      <c r="A1157" s="9" t="s">
        <v>145</v>
      </c>
      <c r="B1157" s="9" t="s">
        <v>654</v>
      </c>
      <c r="C1157" s="10"/>
      <c r="D1157" s="6"/>
      <c r="E1157" s="15" t="s">
        <v>213</v>
      </c>
      <c r="F1157" s="15"/>
      <c r="G1157" s="10"/>
      <c r="H1157" s="10"/>
      <c r="I1157" s="10"/>
      <c r="J1157" s="10"/>
      <c r="K1157" s="10"/>
      <c r="L1157" s="10"/>
      <c r="M1157" s="10"/>
      <c r="N1157" s="10"/>
      <c r="O1157" s="10"/>
    </row>
    <row r="1158" spans="1:15" s="13" customFormat="1" x14ac:dyDescent="0.2">
      <c r="A1158" s="9" t="s">
        <v>145</v>
      </c>
      <c r="B1158" s="9" t="s">
        <v>654</v>
      </c>
      <c r="C1158" s="11" t="s">
        <v>201</v>
      </c>
      <c r="D1158" s="12" t="s">
        <v>202</v>
      </c>
      <c r="E1158" s="11"/>
      <c r="F1158" s="11"/>
      <c r="G1158" s="13">
        <v>504064.54999999993</v>
      </c>
      <c r="H1158" s="13">
        <v>1015782.7999999999</v>
      </c>
      <c r="I1158" s="13">
        <v>191482.72000000003</v>
      </c>
      <c r="J1158" s="13">
        <v>0</v>
      </c>
      <c r="K1158" s="13">
        <v>0</v>
      </c>
      <c r="L1158" s="13">
        <v>0</v>
      </c>
      <c r="M1158" s="13">
        <v>0</v>
      </c>
      <c r="N1158" s="13">
        <v>235439.24</v>
      </c>
      <c r="O1158" s="13">
        <v>1946769.3099999998</v>
      </c>
    </row>
    <row r="1159" spans="1:15" x14ac:dyDescent="0.2">
      <c r="A1159" s="9" t="s">
        <v>145</v>
      </c>
      <c r="B1159" s="9" t="s">
        <v>654</v>
      </c>
      <c r="C1159" s="5"/>
      <c r="D1159" s="5"/>
      <c r="E1159" s="14"/>
      <c r="F1159" s="14"/>
      <c r="G1159" s="5"/>
      <c r="H1159" s="5"/>
      <c r="I1159" s="5"/>
      <c r="J1159" s="5"/>
      <c r="K1159" s="5"/>
      <c r="L1159" s="5"/>
      <c r="M1159" s="5"/>
      <c r="N1159" s="5"/>
      <c r="O1159" s="5"/>
    </row>
    <row r="1160" spans="1:15" x14ac:dyDescent="0.2">
      <c r="A1160" s="9" t="s">
        <v>145</v>
      </c>
      <c r="B1160" s="9" t="s">
        <v>654</v>
      </c>
      <c r="C1160" s="5" t="s">
        <v>200</v>
      </c>
      <c r="D1160" s="8" t="s">
        <v>199</v>
      </c>
      <c r="E1160" s="14"/>
      <c r="F1160" s="14"/>
      <c r="G1160" s="14">
        <v>19.179713295896029</v>
      </c>
      <c r="H1160" s="14">
        <v>38.650650744835154</v>
      </c>
      <c r="I1160" s="14">
        <v>7.2859392129804368</v>
      </c>
      <c r="J1160" s="14">
        <v>0</v>
      </c>
      <c r="K1160" s="14">
        <v>0</v>
      </c>
      <c r="L1160" s="14">
        <v>0</v>
      </c>
      <c r="M1160" s="14">
        <v>0</v>
      </c>
      <c r="N1160" s="14">
        <v>8.9584897843017455</v>
      </c>
      <c r="O1160" s="14">
        <v>74.074793038013368</v>
      </c>
    </row>
    <row r="1161" spans="1:15" x14ac:dyDescent="0.2">
      <c r="A1161" s="9" t="s">
        <v>145</v>
      </c>
      <c r="B1161" s="9" t="s">
        <v>654</v>
      </c>
      <c r="C1161" s="5"/>
      <c r="D1161" s="8"/>
      <c r="E1161" s="14"/>
      <c r="F1161" s="14"/>
      <c r="G1161" s="5"/>
      <c r="H1161" s="5"/>
      <c r="I1161" s="5"/>
      <c r="J1161" s="5"/>
      <c r="K1161" s="5"/>
      <c r="L1161" s="5"/>
      <c r="M1161" s="5"/>
      <c r="N1161" s="5"/>
      <c r="O1161" s="5"/>
    </row>
    <row r="1162" spans="1:15" x14ac:dyDescent="0.2">
      <c r="A1162" s="9" t="s">
        <v>191</v>
      </c>
      <c r="B1162" s="9" t="s">
        <v>655</v>
      </c>
      <c r="C1162" s="10"/>
      <c r="D1162" s="6"/>
      <c r="E1162" s="15" t="s">
        <v>212</v>
      </c>
      <c r="F1162" s="15"/>
      <c r="G1162" s="10"/>
      <c r="H1162" s="10"/>
      <c r="I1162" s="10"/>
      <c r="J1162" s="10"/>
      <c r="K1162" s="10"/>
      <c r="L1162" s="10"/>
      <c r="M1162" s="10"/>
      <c r="N1162" s="10"/>
      <c r="O1162" s="10"/>
    </row>
    <row r="1163" spans="1:15" s="13" customFormat="1" x14ac:dyDescent="0.2">
      <c r="A1163" s="9" t="s">
        <v>191</v>
      </c>
      <c r="B1163" s="9" t="s">
        <v>655</v>
      </c>
      <c r="C1163" s="11" t="s">
        <v>201</v>
      </c>
      <c r="D1163" s="12" t="s">
        <v>202</v>
      </c>
      <c r="E1163" s="11"/>
      <c r="F1163" s="11"/>
      <c r="G1163" s="13">
        <v>0</v>
      </c>
      <c r="H1163" s="13">
        <v>-7471.9599999999991</v>
      </c>
      <c r="I1163" s="13">
        <v>0</v>
      </c>
      <c r="J1163" s="13">
        <v>596662.15</v>
      </c>
      <c r="K1163" s="13">
        <v>186191.62</v>
      </c>
      <c r="L1163" s="13">
        <v>0</v>
      </c>
      <c r="M1163" s="13">
        <v>0</v>
      </c>
      <c r="N1163" s="13">
        <v>185910.90000000002</v>
      </c>
      <c r="O1163" s="13">
        <v>961292.71000000008</v>
      </c>
    </row>
    <row r="1164" spans="1:15" x14ac:dyDescent="0.2">
      <c r="A1164" s="9" t="s">
        <v>191</v>
      </c>
      <c r="B1164" s="9" t="s">
        <v>655</v>
      </c>
      <c r="C1164" s="5"/>
      <c r="D1164" s="5"/>
      <c r="E1164" s="14"/>
      <c r="F1164" s="14"/>
      <c r="G1164" s="5"/>
      <c r="H1164" s="5"/>
      <c r="I1164" s="5"/>
      <c r="J1164" s="5"/>
      <c r="K1164" s="5"/>
      <c r="L1164" s="5"/>
      <c r="M1164" s="5"/>
      <c r="N1164" s="5"/>
      <c r="O1164" s="5"/>
    </row>
    <row r="1165" spans="1:15" x14ac:dyDescent="0.2">
      <c r="A1165" s="9" t="s">
        <v>191</v>
      </c>
      <c r="B1165" s="9" t="s">
        <v>655</v>
      </c>
      <c r="C1165" s="5" t="s">
        <v>200</v>
      </c>
      <c r="D1165" s="8" t="s">
        <v>199</v>
      </c>
      <c r="E1165" s="14"/>
      <c r="F1165" s="14"/>
      <c r="G1165" s="14">
        <v>0</v>
      </c>
      <c r="H1165" s="14">
        <v>-0.13860526756817024</v>
      </c>
      <c r="I1165" s="14">
        <v>0</v>
      </c>
      <c r="J1165" s="14">
        <v>11.068115587951453</v>
      </c>
      <c r="K1165" s="14">
        <v>3.4538647569113161</v>
      </c>
      <c r="L1165" s="14">
        <v>0</v>
      </c>
      <c r="M1165" s="14">
        <v>0</v>
      </c>
      <c r="N1165" s="14">
        <v>3.4486573855239251</v>
      </c>
      <c r="O1165" s="14">
        <v>17.832032462818525</v>
      </c>
    </row>
    <row r="1166" spans="1:15" x14ac:dyDescent="0.2">
      <c r="A1166" s="9" t="s">
        <v>191</v>
      </c>
      <c r="B1166" s="9" t="s">
        <v>655</v>
      </c>
      <c r="C1166" s="5"/>
      <c r="D1166" s="8"/>
      <c r="E1166" s="14"/>
      <c r="F1166" s="14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x14ac:dyDescent="0.2">
      <c r="A1167" s="9" t="s">
        <v>170</v>
      </c>
      <c r="B1167" s="9" t="s">
        <v>656</v>
      </c>
      <c r="C1167" s="10"/>
      <c r="D1167" s="6"/>
      <c r="E1167" s="15" t="s">
        <v>211</v>
      </c>
      <c r="F1167" s="15"/>
      <c r="G1167" s="10"/>
      <c r="H1167" s="10"/>
      <c r="I1167" s="10"/>
      <c r="J1167" s="10"/>
      <c r="K1167" s="10"/>
      <c r="L1167" s="10"/>
      <c r="M1167" s="10"/>
      <c r="N1167" s="10"/>
      <c r="O1167" s="10"/>
    </row>
    <row r="1168" spans="1:15" s="13" customFormat="1" x14ac:dyDescent="0.2">
      <c r="A1168" s="9" t="s">
        <v>170</v>
      </c>
      <c r="B1168" s="9" t="s">
        <v>656</v>
      </c>
      <c r="C1168" s="11" t="s">
        <v>201</v>
      </c>
      <c r="D1168" s="12" t="s">
        <v>202</v>
      </c>
      <c r="E1168" s="11"/>
      <c r="F1168" s="11"/>
      <c r="G1168" s="13">
        <v>127691.51999999999</v>
      </c>
      <c r="H1168" s="13">
        <v>59980.75</v>
      </c>
      <c r="I1168" s="13">
        <v>176607.42</v>
      </c>
      <c r="J1168" s="13">
        <v>115631.13</v>
      </c>
      <c r="K1168" s="13">
        <v>480263.15</v>
      </c>
      <c r="L1168" s="13">
        <v>0</v>
      </c>
      <c r="M1168" s="13">
        <v>0</v>
      </c>
      <c r="N1168" s="13">
        <v>272067.69</v>
      </c>
      <c r="O1168" s="13">
        <v>1232241.6599999999</v>
      </c>
    </row>
    <row r="1169" spans="1:15" x14ac:dyDescent="0.2">
      <c r="A1169" s="9" t="s">
        <v>170</v>
      </c>
      <c r="B1169" s="9" t="s">
        <v>656</v>
      </c>
      <c r="C1169" s="5"/>
      <c r="D1169" s="5"/>
      <c r="E1169" s="14"/>
      <c r="F1169" s="14"/>
      <c r="G1169" s="5"/>
      <c r="H1169" s="5"/>
      <c r="I1169" s="5"/>
      <c r="J1169" s="5"/>
      <c r="K1169" s="5"/>
      <c r="L1169" s="5"/>
      <c r="M1169" s="5"/>
      <c r="N1169" s="5"/>
      <c r="O1169" s="5"/>
    </row>
    <row r="1170" spans="1:15" x14ac:dyDescent="0.2">
      <c r="A1170" s="9" t="s">
        <v>170</v>
      </c>
      <c r="B1170" s="9" t="s">
        <v>656</v>
      </c>
      <c r="C1170" s="5" t="s">
        <v>200</v>
      </c>
      <c r="D1170" s="8" t="s">
        <v>199</v>
      </c>
      <c r="E1170" s="14"/>
      <c r="F1170" s="14"/>
      <c r="G1170" s="14">
        <v>4.8077194345476872</v>
      </c>
      <c r="H1170" s="14">
        <v>2.2583380436989566</v>
      </c>
      <c r="I1170" s="14">
        <v>6.6494542896766049</v>
      </c>
      <c r="J1170" s="14">
        <v>4.3536331225418117</v>
      </c>
      <c r="K1170" s="14">
        <v>18.082410483891895</v>
      </c>
      <c r="L1170" s="14">
        <v>0</v>
      </c>
      <c r="M1170" s="14">
        <v>0</v>
      </c>
      <c r="N1170" s="14">
        <v>10.243633412191317</v>
      </c>
      <c r="O1170" s="14">
        <v>46.395188786548268</v>
      </c>
    </row>
    <row r="1171" spans="1:15" x14ac:dyDescent="0.2">
      <c r="A1171" s="9" t="s">
        <v>170</v>
      </c>
      <c r="B1171" s="9" t="s">
        <v>656</v>
      </c>
      <c r="C1171" s="5"/>
      <c r="D1171" s="8"/>
      <c r="E1171" s="14"/>
      <c r="F1171" s="14"/>
      <c r="G1171" s="5"/>
      <c r="H1171" s="5"/>
      <c r="I1171" s="5"/>
      <c r="J1171" s="5"/>
      <c r="K1171" s="5"/>
      <c r="L1171" s="5"/>
      <c r="M1171" s="5"/>
      <c r="N1171" s="5"/>
      <c r="O1171" s="5"/>
    </row>
    <row r="1172" spans="1:15" x14ac:dyDescent="0.2">
      <c r="A1172" s="9" t="s">
        <v>163</v>
      </c>
      <c r="B1172" s="9" t="s">
        <v>657</v>
      </c>
      <c r="C1172" s="10"/>
      <c r="D1172" s="6"/>
      <c r="E1172" s="15" t="s">
        <v>210</v>
      </c>
      <c r="F1172" s="15"/>
      <c r="G1172" s="10"/>
      <c r="H1172" s="10"/>
      <c r="I1172" s="10"/>
      <c r="J1172" s="10"/>
      <c r="K1172" s="10"/>
      <c r="L1172" s="10"/>
      <c r="M1172" s="10"/>
      <c r="N1172" s="10"/>
      <c r="O1172" s="10"/>
    </row>
    <row r="1173" spans="1:15" s="13" customFormat="1" x14ac:dyDescent="0.2">
      <c r="A1173" s="9" t="s">
        <v>163</v>
      </c>
      <c r="B1173" s="9" t="s">
        <v>657</v>
      </c>
      <c r="C1173" s="11" t="s">
        <v>201</v>
      </c>
      <c r="D1173" s="12" t="s">
        <v>202</v>
      </c>
      <c r="E1173" s="11"/>
      <c r="F1173" s="11"/>
      <c r="G1173" s="13">
        <v>600139.76</v>
      </c>
      <c r="H1173" s="13">
        <v>215443.74</v>
      </c>
      <c r="I1173" s="13">
        <v>14599</v>
      </c>
      <c r="J1173" s="13">
        <v>35061.479999999996</v>
      </c>
      <c r="K1173" s="13">
        <v>6000</v>
      </c>
      <c r="L1173" s="13">
        <v>0</v>
      </c>
      <c r="M1173" s="13">
        <v>0</v>
      </c>
      <c r="N1173" s="13">
        <v>35140.49</v>
      </c>
      <c r="O1173" s="13">
        <v>906384.47</v>
      </c>
    </row>
    <row r="1174" spans="1:15" x14ac:dyDescent="0.2">
      <c r="A1174" s="9" t="s">
        <v>163</v>
      </c>
      <c r="B1174" s="9" t="s">
        <v>657</v>
      </c>
      <c r="C1174" s="5"/>
      <c r="D1174" s="5"/>
      <c r="E1174" s="14"/>
      <c r="F1174" s="14"/>
      <c r="G1174" s="5"/>
      <c r="H1174" s="5"/>
      <c r="I1174" s="5"/>
      <c r="J1174" s="5"/>
      <c r="K1174" s="5"/>
      <c r="L1174" s="5"/>
      <c r="M1174" s="5"/>
      <c r="N1174" s="5"/>
      <c r="O1174" s="5"/>
    </row>
    <row r="1175" spans="1:15" x14ac:dyDescent="0.2">
      <c r="A1175" s="9" t="s">
        <v>163</v>
      </c>
      <c r="B1175" s="9" t="s">
        <v>657</v>
      </c>
      <c r="C1175" s="5" t="s">
        <v>200</v>
      </c>
      <c r="D1175" s="8" t="s">
        <v>199</v>
      </c>
      <c r="E1175" s="14"/>
      <c r="F1175" s="14"/>
      <c r="G1175" s="14">
        <v>27.702121233982606</v>
      </c>
      <c r="H1175" s="14">
        <v>9.9447645404840816</v>
      </c>
      <c r="I1175" s="14">
        <v>0.67388181028851024</v>
      </c>
      <c r="J1175" s="14">
        <v>1.6184186323579965</v>
      </c>
      <c r="K1175" s="14">
        <v>0.27695669989253108</v>
      </c>
      <c r="L1175" s="14">
        <v>0</v>
      </c>
      <c r="M1175" s="14">
        <v>0</v>
      </c>
      <c r="N1175" s="14">
        <v>1.6220656905010817</v>
      </c>
      <c r="O1175" s="14">
        <v>41.838208607506807</v>
      </c>
    </row>
    <row r="1176" spans="1:15" x14ac:dyDescent="0.2">
      <c r="A1176" s="9" t="s">
        <v>163</v>
      </c>
      <c r="B1176" s="9" t="s">
        <v>657</v>
      </c>
      <c r="C1176" s="5"/>
      <c r="D1176" s="8"/>
      <c r="E1176" s="14"/>
      <c r="F1176" s="14"/>
      <c r="G1176" s="5"/>
      <c r="H1176" s="5"/>
      <c r="I1176" s="5"/>
      <c r="J1176" s="5"/>
      <c r="K1176" s="5"/>
      <c r="L1176" s="5"/>
      <c r="M1176" s="5"/>
      <c r="N1176" s="5"/>
      <c r="O1176" s="5"/>
    </row>
    <row r="1177" spans="1:15" x14ac:dyDescent="0.2">
      <c r="A1177" s="9" t="s">
        <v>46</v>
      </c>
      <c r="B1177" s="9" t="s">
        <v>658</v>
      </c>
      <c r="C1177" s="10"/>
      <c r="D1177" s="6"/>
      <c r="E1177" s="15" t="s">
        <v>209</v>
      </c>
      <c r="F1177" s="15"/>
      <c r="G1177" s="10"/>
      <c r="H1177" s="10"/>
      <c r="I1177" s="10"/>
      <c r="J1177" s="10"/>
      <c r="K1177" s="10"/>
      <c r="L1177" s="10"/>
      <c r="M1177" s="10"/>
      <c r="N1177" s="10"/>
      <c r="O1177" s="10"/>
    </row>
    <row r="1178" spans="1:15" s="13" customFormat="1" x14ac:dyDescent="0.2">
      <c r="A1178" s="9" t="s">
        <v>46</v>
      </c>
      <c r="B1178" s="9" t="s">
        <v>658</v>
      </c>
      <c r="C1178" s="11" t="s">
        <v>201</v>
      </c>
      <c r="D1178" s="12" t="s">
        <v>202</v>
      </c>
      <c r="E1178" s="11"/>
      <c r="F1178" s="11"/>
      <c r="G1178" s="13">
        <v>619131.25</v>
      </c>
      <c r="H1178" s="13">
        <v>158574.08000000002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558022.31999999995</v>
      </c>
      <c r="O1178" s="13">
        <v>1335727.6499999999</v>
      </c>
    </row>
    <row r="1179" spans="1:15" x14ac:dyDescent="0.2">
      <c r="A1179" s="9" t="s">
        <v>46</v>
      </c>
      <c r="B1179" s="9" t="s">
        <v>658</v>
      </c>
      <c r="C1179" s="5"/>
      <c r="D1179" s="5"/>
      <c r="E1179" s="2"/>
      <c r="F1179" s="2"/>
      <c r="G1179" s="5"/>
      <c r="H1179" s="5"/>
      <c r="I1179" s="5"/>
      <c r="J1179" s="5"/>
      <c r="K1179" s="5"/>
      <c r="L1179" s="5"/>
      <c r="M1179" s="5"/>
      <c r="N1179" s="5"/>
      <c r="O1179" s="5"/>
    </row>
    <row r="1180" spans="1:15" x14ac:dyDescent="0.2">
      <c r="A1180" s="9" t="s">
        <v>46</v>
      </c>
      <c r="B1180" s="9" t="s">
        <v>658</v>
      </c>
      <c r="C1180" s="5" t="s">
        <v>200</v>
      </c>
      <c r="D1180" s="8" t="s">
        <v>199</v>
      </c>
      <c r="E1180" s="2"/>
      <c r="F1180" s="2"/>
      <c r="G1180" s="14">
        <v>38.007049359407901</v>
      </c>
      <c r="H1180" s="14">
        <v>9.7344995680361759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34.25571211256306</v>
      </c>
      <c r="O1180" s="14">
        <v>81.997261040007132</v>
      </c>
    </row>
    <row r="1181" spans="1:15" x14ac:dyDescent="0.2">
      <c r="A1181" s="9" t="s">
        <v>46</v>
      </c>
      <c r="B1181" s="9" t="s">
        <v>658</v>
      </c>
      <c r="C1181" s="5"/>
      <c r="D1181" s="8"/>
      <c r="E1181" s="2"/>
      <c r="F1181" s="2"/>
      <c r="G1181" s="5"/>
      <c r="H1181" s="5"/>
      <c r="I1181" s="5"/>
      <c r="J1181" s="5"/>
      <c r="K1181" s="5"/>
      <c r="L1181" s="5"/>
      <c r="M1181" s="5"/>
      <c r="N1181" s="5"/>
      <c r="O1181" s="5"/>
    </row>
    <row r="1182" spans="1:15" x14ac:dyDescent="0.2">
      <c r="A1182" s="9" t="s">
        <v>76</v>
      </c>
      <c r="B1182" s="9" t="s">
        <v>659</v>
      </c>
      <c r="C1182" s="5"/>
      <c r="D1182" s="6"/>
      <c r="E1182" s="7" t="s">
        <v>208</v>
      </c>
      <c r="F1182" s="7"/>
      <c r="G1182" s="10"/>
      <c r="H1182" s="10"/>
      <c r="I1182" s="10"/>
      <c r="J1182" s="10"/>
      <c r="K1182" s="10"/>
      <c r="L1182" s="10"/>
      <c r="M1182" s="10"/>
      <c r="N1182" s="10"/>
      <c r="O1182" s="10"/>
    </row>
    <row r="1183" spans="1:15" s="13" customFormat="1" x14ac:dyDescent="0.2">
      <c r="A1183" s="9" t="s">
        <v>76</v>
      </c>
      <c r="B1183" s="9" t="s">
        <v>659</v>
      </c>
      <c r="C1183" s="11" t="s">
        <v>201</v>
      </c>
      <c r="D1183" s="12" t="s">
        <v>202</v>
      </c>
      <c r="E1183" s="12"/>
      <c r="F1183" s="12"/>
      <c r="G1183" s="13">
        <v>1258998.49</v>
      </c>
      <c r="H1183" s="13">
        <v>1069055.3199999998</v>
      </c>
      <c r="I1183" s="13">
        <v>391063.82000000007</v>
      </c>
      <c r="J1183" s="13">
        <v>0</v>
      </c>
      <c r="K1183" s="13">
        <v>581589.4</v>
      </c>
      <c r="L1183" s="13">
        <v>0</v>
      </c>
      <c r="M1183" s="13">
        <v>0</v>
      </c>
      <c r="N1183" s="13">
        <v>114800.13</v>
      </c>
      <c r="O1183" s="13">
        <v>3415507.1599999997</v>
      </c>
    </row>
    <row r="1184" spans="1:15" x14ac:dyDescent="0.2">
      <c r="A1184" s="9" t="s">
        <v>76</v>
      </c>
      <c r="B1184" s="9" t="s">
        <v>659</v>
      </c>
      <c r="C1184" s="5"/>
      <c r="D1184" s="5"/>
      <c r="E1184" s="2"/>
      <c r="F1184" s="2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x14ac:dyDescent="0.2">
      <c r="A1185" s="9" t="s">
        <v>76</v>
      </c>
      <c r="B1185" s="9" t="s">
        <v>659</v>
      </c>
      <c r="C1185" s="5" t="s">
        <v>200</v>
      </c>
      <c r="D1185" s="8" t="s">
        <v>199</v>
      </c>
      <c r="E1185" s="2"/>
      <c r="F1185" s="2"/>
      <c r="G1185" s="14">
        <v>27.120777320064864</v>
      </c>
      <c r="H1185" s="14">
        <v>23.029107268072007</v>
      </c>
      <c r="I1185" s="14">
        <v>8.4241203340553099</v>
      </c>
      <c r="J1185" s="14">
        <v>0</v>
      </c>
      <c r="K1185" s="14">
        <v>12.528336399442491</v>
      </c>
      <c r="L1185" s="14">
        <v>0</v>
      </c>
      <c r="M1185" s="14">
        <v>0</v>
      </c>
      <c r="N1185" s="14">
        <v>2.4729725943074787</v>
      </c>
      <c r="O1185" s="14">
        <v>73.575313915942147</v>
      </c>
    </row>
    <row r="1186" spans="1:15" x14ac:dyDescent="0.2">
      <c r="A1186" s="9" t="s">
        <v>76</v>
      </c>
      <c r="B1186" s="9" t="s">
        <v>659</v>
      </c>
      <c r="C1186" s="5"/>
      <c r="D1186" s="8"/>
      <c r="E1186" s="2"/>
      <c r="F1186" s="2"/>
      <c r="G1186" s="5"/>
      <c r="H1186" s="5"/>
      <c r="I1186" s="5"/>
      <c r="J1186" s="5"/>
      <c r="K1186" s="5"/>
      <c r="L1186" s="5"/>
      <c r="M1186" s="5"/>
      <c r="N1186" s="5"/>
      <c r="O1186" s="5"/>
    </row>
    <row r="1187" spans="1:15" x14ac:dyDescent="0.2">
      <c r="A1187" s="9" t="s">
        <v>660</v>
      </c>
      <c r="B1187" s="9" t="s">
        <v>661</v>
      </c>
      <c r="C1187" s="5"/>
      <c r="D1187" s="6"/>
      <c r="E1187" s="7" t="s">
        <v>207</v>
      </c>
      <c r="F1187" s="7"/>
      <c r="G1187" s="10"/>
      <c r="H1187" s="10"/>
      <c r="I1187" s="10"/>
      <c r="J1187" s="10"/>
      <c r="K1187" s="10"/>
      <c r="L1187" s="10"/>
      <c r="M1187" s="10"/>
      <c r="N1187" s="10"/>
      <c r="O1187" s="10"/>
    </row>
    <row r="1188" spans="1:15" s="13" customFormat="1" x14ac:dyDescent="0.2">
      <c r="A1188" s="9" t="s">
        <v>660</v>
      </c>
      <c r="B1188" s="9" t="s">
        <v>661</v>
      </c>
      <c r="C1188" s="11" t="s">
        <v>201</v>
      </c>
      <c r="D1188" s="12" t="s">
        <v>202</v>
      </c>
      <c r="E1188" s="12"/>
      <c r="F1188" s="12"/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</row>
    <row r="1189" spans="1:15" x14ac:dyDescent="0.2">
      <c r="A1189" s="9" t="s">
        <v>660</v>
      </c>
      <c r="B1189" s="9" t="s">
        <v>661</v>
      </c>
      <c r="C1189" s="5"/>
      <c r="D1189" s="5"/>
      <c r="E1189" s="2"/>
      <c r="F1189" s="2"/>
      <c r="G1189" s="5"/>
      <c r="H1189" s="5"/>
      <c r="I1189" s="5"/>
      <c r="J1189" s="5"/>
      <c r="K1189" s="5"/>
      <c r="L1189" s="5"/>
      <c r="M1189" s="5"/>
      <c r="N1189" s="5"/>
      <c r="O1189" s="5"/>
    </row>
    <row r="1190" spans="1:15" x14ac:dyDescent="0.2">
      <c r="A1190" s="9" t="s">
        <v>660</v>
      </c>
      <c r="B1190" s="9" t="s">
        <v>661</v>
      </c>
      <c r="C1190" s="5" t="s">
        <v>200</v>
      </c>
      <c r="D1190" s="8" t="s">
        <v>199</v>
      </c>
      <c r="E1190" s="2"/>
      <c r="F1190" s="2"/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9" t="s">
        <v>704</v>
      </c>
    </row>
    <row r="1191" spans="1:15" x14ac:dyDescent="0.2">
      <c r="A1191" s="9" t="s">
        <v>660</v>
      </c>
      <c r="B1191" s="9" t="s">
        <v>661</v>
      </c>
      <c r="C1191" s="5"/>
      <c r="D1191" s="8"/>
      <c r="E1191" s="2"/>
      <c r="F1191" s="2"/>
      <c r="G1191" s="5"/>
      <c r="H1191" s="5"/>
      <c r="I1191" s="5"/>
      <c r="J1191" s="5"/>
      <c r="K1191" s="5"/>
      <c r="L1191" s="5"/>
      <c r="M1191" s="5"/>
      <c r="N1191" s="5"/>
      <c r="O1191" s="5"/>
    </row>
    <row r="1192" spans="1:15" x14ac:dyDescent="0.2">
      <c r="A1192" s="9" t="s">
        <v>118</v>
      </c>
      <c r="B1192" s="9" t="s">
        <v>662</v>
      </c>
      <c r="C1192" s="5"/>
      <c r="D1192" s="6"/>
      <c r="E1192" s="7" t="s">
        <v>206</v>
      </c>
      <c r="F1192" s="7"/>
      <c r="G1192" s="10"/>
      <c r="H1192" s="10"/>
      <c r="I1192" s="10"/>
      <c r="J1192" s="10"/>
      <c r="K1192" s="10"/>
      <c r="L1192" s="10"/>
      <c r="M1192" s="10"/>
      <c r="N1192" s="10"/>
      <c r="O1192" s="10"/>
    </row>
    <row r="1193" spans="1:15" s="13" customFormat="1" x14ac:dyDescent="0.2">
      <c r="A1193" s="9" t="s">
        <v>118</v>
      </c>
      <c r="B1193" s="9" t="s">
        <v>662</v>
      </c>
      <c r="C1193" s="11" t="s">
        <v>201</v>
      </c>
      <c r="D1193" s="12" t="s">
        <v>202</v>
      </c>
      <c r="E1193" s="12"/>
      <c r="F1193" s="12"/>
      <c r="G1193" s="13">
        <v>605593.09</v>
      </c>
      <c r="H1193" s="13">
        <v>446321.07</v>
      </c>
      <c r="I1193" s="13">
        <v>10104.5</v>
      </c>
      <c r="J1193" s="13">
        <v>0</v>
      </c>
      <c r="K1193" s="13">
        <v>0</v>
      </c>
      <c r="L1193" s="13">
        <v>0</v>
      </c>
      <c r="M1193" s="13">
        <v>0</v>
      </c>
      <c r="N1193" s="13">
        <v>47806.940000000017</v>
      </c>
      <c r="O1193" s="13">
        <v>1109825.5999999999</v>
      </c>
    </row>
    <row r="1194" spans="1:15" x14ac:dyDescent="0.2">
      <c r="A1194" s="9" t="s">
        <v>118</v>
      </c>
      <c r="B1194" s="9" t="s">
        <v>662</v>
      </c>
      <c r="C1194" s="5"/>
      <c r="D1194" s="5"/>
      <c r="E1194" s="2"/>
      <c r="F1194" s="2"/>
      <c r="G1194" s="5"/>
      <c r="H1194" s="5"/>
      <c r="I1194" s="5"/>
      <c r="J1194" s="5"/>
      <c r="K1194" s="5"/>
      <c r="L1194" s="5"/>
      <c r="M1194" s="5"/>
      <c r="N1194" s="5"/>
      <c r="O1194" s="5"/>
    </row>
    <row r="1195" spans="1:15" x14ac:dyDescent="0.2">
      <c r="A1195" s="9" t="s">
        <v>118</v>
      </c>
      <c r="B1195" s="9" t="s">
        <v>662</v>
      </c>
      <c r="C1195" s="5" t="s">
        <v>200</v>
      </c>
      <c r="D1195" s="8" t="s">
        <v>199</v>
      </c>
      <c r="E1195" s="2"/>
      <c r="F1195" s="2"/>
      <c r="G1195" s="14">
        <v>25.645241924393314</v>
      </c>
      <c r="H1195" s="14">
        <v>18.900499370136611</v>
      </c>
      <c r="I1195" s="14">
        <v>0.42789845410064414</v>
      </c>
      <c r="J1195" s="14">
        <v>0</v>
      </c>
      <c r="K1195" s="14">
        <v>0</v>
      </c>
      <c r="L1195" s="14">
        <v>0</v>
      </c>
      <c r="M1195" s="14">
        <v>0</v>
      </c>
      <c r="N1195" s="14">
        <v>2.0244955931794997</v>
      </c>
      <c r="O1195" s="14">
        <v>46.998135341810062</v>
      </c>
    </row>
    <row r="1196" spans="1:15" x14ac:dyDescent="0.2">
      <c r="A1196" s="9" t="s">
        <v>118</v>
      </c>
      <c r="B1196" s="9" t="s">
        <v>662</v>
      </c>
      <c r="C1196" s="5"/>
      <c r="D1196" s="8"/>
      <c r="E1196" s="2"/>
      <c r="F1196" s="2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x14ac:dyDescent="0.2">
      <c r="A1197" s="9" t="s">
        <v>675</v>
      </c>
      <c r="B1197" s="9" t="s">
        <v>681</v>
      </c>
      <c r="C1197" s="5"/>
      <c r="D1197" s="6"/>
      <c r="E1197" s="17" t="s">
        <v>690</v>
      </c>
      <c r="F1197" s="7"/>
      <c r="G1197" s="10"/>
      <c r="H1197" s="10"/>
      <c r="I1197" s="10"/>
      <c r="J1197" s="10"/>
      <c r="K1197" s="10"/>
      <c r="L1197" s="10"/>
      <c r="M1197" s="10"/>
      <c r="N1197" s="10"/>
      <c r="O1197" s="10"/>
    </row>
    <row r="1198" spans="1:15" s="13" customFormat="1" x14ac:dyDescent="0.2">
      <c r="A1198" s="9" t="s">
        <v>675</v>
      </c>
      <c r="B1198" s="9" t="s">
        <v>681</v>
      </c>
      <c r="C1198" s="11" t="s">
        <v>201</v>
      </c>
      <c r="D1198" s="12" t="s">
        <v>202</v>
      </c>
      <c r="E1198" s="12"/>
      <c r="F1198" s="12"/>
      <c r="G1198" s="13">
        <v>0</v>
      </c>
      <c r="H1198" s="13">
        <v>0</v>
      </c>
      <c r="I1198" s="13">
        <v>1247427.2399999998</v>
      </c>
      <c r="J1198" s="13">
        <v>0</v>
      </c>
      <c r="K1198" s="13">
        <v>20498.349999999999</v>
      </c>
      <c r="L1198" s="13">
        <v>0</v>
      </c>
      <c r="M1198" s="13">
        <v>0</v>
      </c>
      <c r="N1198" s="13">
        <v>173630.12</v>
      </c>
      <c r="O1198" s="13">
        <v>1441555.71</v>
      </c>
    </row>
    <row r="1199" spans="1:15" x14ac:dyDescent="0.2">
      <c r="A1199" s="9" t="s">
        <v>675</v>
      </c>
      <c r="B1199" s="9" t="s">
        <v>681</v>
      </c>
      <c r="C1199" s="5"/>
      <c r="D1199" s="5"/>
      <c r="E1199" s="2"/>
      <c r="F1199" s="2"/>
      <c r="G1199" s="5"/>
      <c r="H1199" s="5"/>
      <c r="I1199" s="5"/>
      <c r="J1199" s="5"/>
      <c r="K1199" s="5"/>
      <c r="L1199" s="5"/>
      <c r="M1199" s="5"/>
      <c r="N1199" s="5"/>
      <c r="O1199" s="5"/>
    </row>
    <row r="1200" spans="1:15" x14ac:dyDescent="0.2">
      <c r="A1200" s="9" t="s">
        <v>675</v>
      </c>
      <c r="B1200" s="9" t="s">
        <v>681</v>
      </c>
      <c r="C1200" s="5" t="s">
        <v>200</v>
      </c>
      <c r="D1200" s="8" t="s">
        <v>199</v>
      </c>
      <c r="E1200" s="2"/>
      <c r="F1200" s="2"/>
      <c r="G1200" s="14">
        <v>0</v>
      </c>
      <c r="H1200" s="14">
        <v>0</v>
      </c>
      <c r="I1200" s="14">
        <v>52.825195467270333</v>
      </c>
      <c r="J1200" s="14">
        <v>0</v>
      </c>
      <c r="K1200" s="14">
        <v>0.86805010407382233</v>
      </c>
      <c r="L1200" s="14">
        <v>0</v>
      </c>
      <c r="M1200" s="14">
        <v>0</v>
      </c>
      <c r="N1200" s="14">
        <v>7.3527695515175742</v>
      </c>
      <c r="O1200" s="14">
        <v>61.046015122861739</v>
      </c>
    </row>
    <row r="1201" spans="1:15" x14ac:dyDescent="0.2">
      <c r="A1201" s="9" t="s">
        <v>675</v>
      </c>
      <c r="B1201" s="9" t="s">
        <v>681</v>
      </c>
      <c r="C1201" s="5"/>
      <c r="D1201" s="8"/>
      <c r="E1201" s="2"/>
      <c r="F1201" s="2"/>
      <c r="G1201" s="5"/>
      <c r="H1201" s="5"/>
      <c r="I1201" s="5"/>
      <c r="J1201" s="5"/>
      <c r="K1201" s="5"/>
      <c r="L1201" s="5"/>
      <c r="M1201" s="5"/>
      <c r="N1201" s="5"/>
      <c r="O1201" s="5"/>
    </row>
    <row r="1202" spans="1:15" x14ac:dyDescent="0.2">
      <c r="A1202" s="16" t="s">
        <v>687</v>
      </c>
      <c r="B1202" s="9" t="s">
        <v>689</v>
      </c>
      <c r="C1202" s="5"/>
      <c r="D1202" s="6"/>
      <c r="E1202" s="7" t="s">
        <v>688</v>
      </c>
      <c r="F1202" s="7"/>
      <c r="G1202" s="10"/>
      <c r="H1202" s="10"/>
      <c r="I1202" s="10"/>
      <c r="J1202" s="10"/>
      <c r="K1202" s="10"/>
      <c r="L1202" s="10"/>
      <c r="M1202" s="10"/>
      <c r="N1202" s="10"/>
      <c r="O1202" s="10"/>
    </row>
    <row r="1203" spans="1:15" s="13" customFormat="1" x14ac:dyDescent="0.2">
      <c r="A1203" s="16" t="s">
        <v>687</v>
      </c>
      <c r="B1203" s="9" t="s">
        <v>689</v>
      </c>
      <c r="C1203" s="11" t="s">
        <v>201</v>
      </c>
      <c r="D1203" s="12" t="s">
        <v>202</v>
      </c>
      <c r="E1203" s="12"/>
      <c r="F1203" s="12"/>
      <c r="G1203" s="13">
        <v>2425907.4400000004</v>
      </c>
      <c r="H1203" s="13">
        <v>2936722.9700000007</v>
      </c>
      <c r="I1203" s="13">
        <v>129100.26000000001</v>
      </c>
      <c r="J1203" s="13">
        <v>487430.57000000012</v>
      </c>
      <c r="K1203" s="13">
        <v>307065.38</v>
      </c>
      <c r="L1203" s="13">
        <v>207233.52</v>
      </c>
      <c r="M1203" s="13">
        <v>8563.07</v>
      </c>
      <c r="N1203" s="13">
        <v>885769.34</v>
      </c>
      <c r="O1203" s="13">
        <v>7387792.5500000007</v>
      </c>
    </row>
    <row r="1204" spans="1:15" x14ac:dyDescent="0.2">
      <c r="A1204" s="16" t="s">
        <v>687</v>
      </c>
      <c r="B1204" s="9" t="s">
        <v>689</v>
      </c>
      <c r="C1204" s="5"/>
      <c r="D1204" s="5"/>
      <c r="E1204" s="2"/>
      <c r="F1204" s="2"/>
      <c r="G1204" s="5"/>
      <c r="H1204" s="5"/>
      <c r="I1204" s="5"/>
      <c r="J1204" s="5"/>
      <c r="K1204" s="5"/>
      <c r="L1204" s="5"/>
      <c r="M1204" s="5"/>
      <c r="N1204" s="5"/>
      <c r="O1204" s="5"/>
    </row>
    <row r="1205" spans="1:15" x14ac:dyDescent="0.2">
      <c r="A1205" s="16" t="s">
        <v>687</v>
      </c>
      <c r="B1205" s="9" t="s">
        <v>689</v>
      </c>
      <c r="C1205" s="5" t="s">
        <v>200</v>
      </c>
      <c r="D1205" s="8" t="s">
        <v>199</v>
      </c>
      <c r="E1205" s="2"/>
      <c r="F1205" s="2"/>
      <c r="G1205" s="14">
        <v>20.990683029366295</v>
      </c>
      <c r="H1205" s="14">
        <v>25.410623666799577</v>
      </c>
      <c r="I1205" s="14">
        <v>1.1170676143640399</v>
      </c>
      <c r="J1205" s="14">
        <v>4.2175972689598327</v>
      </c>
      <c r="K1205" s="14">
        <v>2.6569488821353842</v>
      </c>
      <c r="L1205" s="14">
        <v>1.7931323593202877</v>
      </c>
      <c r="M1205" s="14">
        <v>7.40937948268445E-2</v>
      </c>
      <c r="N1205" s="14">
        <v>7.6643086815674133</v>
      </c>
      <c r="O1205" s="14">
        <v>63.924455297339669</v>
      </c>
    </row>
    <row r="1206" spans="1:15" x14ac:dyDescent="0.2">
      <c r="A1206" s="16" t="s">
        <v>687</v>
      </c>
      <c r="B1206" s="9" t="s">
        <v>689</v>
      </c>
      <c r="C1206" s="5"/>
      <c r="D1206" s="8"/>
      <c r="E1206" s="2"/>
      <c r="F1206" s="2"/>
      <c r="G1206" s="5"/>
      <c r="H1206" s="5"/>
      <c r="I1206" s="5"/>
      <c r="J1206" s="5"/>
      <c r="K1206" s="5"/>
      <c r="L1206" s="5"/>
      <c r="M1206" s="5"/>
      <c r="N1206" s="5"/>
      <c r="O1206" s="5"/>
    </row>
    <row r="1207" spans="1:15" ht="15" x14ac:dyDescent="0.25">
      <c r="A1207"/>
      <c r="B1207"/>
      <c r="C1207" s="10"/>
      <c r="D1207" s="6" t="s">
        <v>205</v>
      </c>
      <c r="E1207" s="7"/>
      <c r="F1207" s="7"/>
      <c r="G1207" s="5"/>
      <c r="H1207" s="5"/>
      <c r="I1207" s="5"/>
      <c r="J1207" s="5"/>
      <c r="K1207" s="5"/>
      <c r="L1207" s="5"/>
      <c r="M1207" s="5"/>
      <c r="N1207" s="5"/>
      <c r="O1207" s="5"/>
    </row>
    <row r="1208" spans="1:15" s="13" customFormat="1" ht="15" x14ac:dyDescent="0.25">
      <c r="A1208"/>
      <c r="B1208"/>
      <c r="C1208" s="11" t="s">
        <v>201</v>
      </c>
      <c r="D1208" s="12" t="s">
        <v>202</v>
      </c>
      <c r="E1208" s="12"/>
      <c r="F1208" s="12"/>
      <c r="G1208" s="24">
        <f>SUMIF($D$7:$D$1081,$D1208,G$7:G$1081)</f>
        <v>950744860.88999999</v>
      </c>
      <c r="H1208" s="24">
        <f t="shared" ref="H1208:N1208" si="0">SUMIF($D$7:$D$1081,$D1208,H$7:H$1081)</f>
        <v>753680934.11999989</v>
      </c>
      <c r="I1208" s="24">
        <f t="shared" si="0"/>
        <v>202378644.96999988</v>
      </c>
      <c r="J1208" s="24">
        <f t="shared" si="0"/>
        <v>982214081.82000065</v>
      </c>
      <c r="K1208" s="24">
        <f t="shared" si="0"/>
        <v>1218796279.7700005</v>
      </c>
      <c r="L1208" s="24">
        <f t="shared" si="0"/>
        <v>403158951.91000009</v>
      </c>
      <c r="M1208" s="24">
        <f t="shared" si="0"/>
        <v>402189485.47000021</v>
      </c>
      <c r="N1208" s="24">
        <f t="shared" si="0"/>
        <v>1339179506.1100006</v>
      </c>
      <c r="O1208" s="24">
        <f>SUMIF($D$7:$D$1081,$D1208,O$7:O$1081)</f>
        <v>6252342745.0600033</v>
      </c>
    </row>
    <row r="1209" spans="1:15" ht="15" x14ac:dyDescent="0.25">
      <c r="A1209"/>
      <c r="B1209"/>
      <c r="C1209" s="5" t="s">
        <v>201</v>
      </c>
      <c r="D1209" s="5" t="s">
        <v>685</v>
      </c>
      <c r="E1209" s="19"/>
      <c r="F1209" s="24">
        <f>SUMIF($D$7:$D$1081,$D1209,F$7:F$1081)</f>
        <v>879404.96000000043</v>
      </c>
      <c r="G1209" s="20">
        <f>G1208/$F1209</f>
        <v>1081.1229230387778</v>
      </c>
      <c r="H1209" s="20">
        <f t="shared" ref="H1209:O1209" si="1">H1208/$F1209</f>
        <v>857.03511851923088</v>
      </c>
      <c r="I1209" s="20">
        <f t="shared" si="1"/>
        <v>230.13134355075707</v>
      </c>
      <c r="J1209" s="20">
        <f t="shared" si="1"/>
        <v>1116.9075983151154</v>
      </c>
      <c r="K1209" s="20">
        <f t="shared" si="1"/>
        <v>1385.9329151043221</v>
      </c>
      <c r="L1209" s="20">
        <f t="shared" si="1"/>
        <v>458.44516491014548</v>
      </c>
      <c r="M1209" s="20">
        <f t="shared" si="1"/>
        <v>457.34275307021238</v>
      </c>
      <c r="N1209" s="20">
        <f t="shared" si="1"/>
        <v>1522.8245996133567</v>
      </c>
      <c r="O1209" s="20">
        <f t="shared" si="1"/>
        <v>7109.7424161219196</v>
      </c>
    </row>
    <row r="1210" spans="1:15" ht="15" x14ac:dyDescent="0.25">
      <c r="A1210"/>
      <c r="B1210"/>
      <c r="C1210" s="5" t="s">
        <v>201</v>
      </c>
      <c r="D1210" s="5" t="s">
        <v>686</v>
      </c>
      <c r="E1210" s="19"/>
      <c r="F1210" s="24">
        <f>SUMIF($D$7:$D$1081,$D1210,F$7:F$1081)</f>
        <v>877512</v>
      </c>
      <c r="G1210" s="20">
        <f>G1208/$F1210</f>
        <v>1083.455110460028</v>
      </c>
      <c r="H1210" s="5">
        <f t="shared" ref="H1210:N1210" si="2">IFERROR(H1208/$F1210,0)</f>
        <v>858.88390599786658</v>
      </c>
      <c r="I1210" s="5">
        <f t="shared" si="2"/>
        <v>230.62778055456778</v>
      </c>
      <c r="J1210" s="5">
        <f t="shared" si="2"/>
        <v>1119.316980075487</v>
      </c>
      <c r="K1210" s="5">
        <f t="shared" si="2"/>
        <v>1388.9226355537023</v>
      </c>
      <c r="L1210" s="5">
        <f t="shared" si="2"/>
        <v>459.4341181773014</v>
      </c>
      <c r="M1210" s="5">
        <f t="shared" si="2"/>
        <v>458.32932822571109</v>
      </c>
      <c r="N1210" s="5">
        <f t="shared" si="2"/>
        <v>1526.1096214182833</v>
      </c>
      <c r="O1210" s="20"/>
    </row>
    <row r="1211" spans="1:15" ht="15" x14ac:dyDescent="0.25">
      <c r="A1211"/>
      <c r="B1211"/>
      <c r="C1211" s="5" t="s">
        <v>200</v>
      </c>
      <c r="D1211" s="8" t="s">
        <v>199</v>
      </c>
      <c r="E1211" s="2"/>
      <c r="F1211" s="2"/>
      <c r="G1211" s="25">
        <v>5.4371969370398476</v>
      </c>
      <c r="H1211" s="25">
        <v>4.3102117456270088</v>
      </c>
      <c r="I1211" s="25">
        <v>1.1573794335560126</v>
      </c>
      <c r="J1211" s="25">
        <v>5.6171656738589526</v>
      </c>
      <c r="K1211" s="25">
        <v>6.9701511644644318</v>
      </c>
      <c r="L1211" s="25">
        <v>2.3056181617571379</v>
      </c>
      <c r="M1211" s="25">
        <v>2.3000738983327782</v>
      </c>
      <c r="N1211" s="25">
        <v>7.6586085376803084</v>
      </c>
      <c r="O1211" s="14">
        <v>35.756405552316487</v>
      </c>
    </row>
    <row r="1212" spans="1:15" ht="15" x14ac:dyDescent="0.25">
      <c r="A1212"/>
      <c r="B1212"/>
      <c r="C1212" s="5"/>
      <c r="D1212" s="5"/>
      <c r="E1212" s="2"/>
      <c r="F1212" s="2"/>
      <c r="G1212" s="20"/>
      <c r="H1212" s="20"/>
      <c r="I1212" s="20"/>
      <c r="J1212" s="20"/>
      <c r="K1212" s="20"/>
      <c r="L1212" s="20"/>
      <c r="M1212" s="20"/>
      <c r="N1212" s="20"/>
      <c r="O1212" s="5"/>
    </row>
    <row r="1213" spans="1:15" ht="15" x14ac:dyDescent="0.25">
      <c r="A1213"/>
      <c r="B1213"/>
      <c r="C1213" s="10"/>
      <c r="D1213" s="6" t="s">
        <v>204</v>
      </c>
      <c r="E1213" s="7"/>
      <c r="F1213" s="7"/>
      <c r="G1213" s="26"/>
      <c r="H1213" s="26"/>
      <c r="I1213" s="26"/>
      <c r="J1213" s="26"/>
      <c r="K1213" s="26"/>
      <c r="L1213" s="26"/>
      <c r="M1213" s="26"/>
      <c r="N1213" s="26"/>
      <c r="O1213" s="10"/>
    </row>
    <row r="1214" spans="1:15" s="13" customFormat="1" ht="15" x14ac:dyDescent="0.25">
      <c r="A1214"/>
      <c r="B1214"/>
      <c r="C1214" s="11" t="s">
        <v>201</v>
      </c>
      <c r="D1214" s="12" t="s">
        <v>202</v>
      </c>
      <c r="E1214" s="12"/>
      <c r="F1214" s="12"/>
      <c r="G1214" s="24">
        <f t="shared" ref="G1214:O1214" si="3">SUMIF($D$1082:$D$1206,$D1214,G$1082:G$1206)</f>
        <v>25185990.250000004</v>
      </c>
      <c r="H1214" s="24">
        <f t="shared" si="3"/>
        <v>18131071.170000002</v>
      </c>
      <c r="I1214" s="24">
        <f t="shared" si="3"/>
        <v>5543451.25</v>
      </c>
      <c r="J1214" s="24">
        <f t="shared" si="3"/>
        <v>2582702.41</v>
      </c>
      <c r="K1214" s="24">
        <f t="shared" si="3"/>
        <v>3589962.32</v>
      </c>
      <c r="L1214" s="24">
        <f t="shared" si="3"/>
        <v>211683.78</v>
      </c>
      <c r="M1214" s="24">
        <f t="shared" si="3"/>
        <v>4663655.16</v>
      </c>
      <c r="N1214" s="24">
        <f t="shared" si="3"/>
        <v>14184459.67</v>
      </c>
      <c r="O1214" s="24">
        <f t="shared" si="3"/>
        <v>74092976.010000005</v>
      </c>
    </row>
    <row r="1215" spans="1:15" ht="15" x14ac:dyDescent="0.25">
      <c r="A1215"/>
      <c r="B1215"/>
      <c r="C1215" s="5"/>
      <c r="D1215" s="5"/>
      <c r="E1215" s="2"/>
      <c r="F1215" s="2"/>
      <c r="G1215" s="20"/>
      <c r="H1215" s="20"/>
      <c r="I1215" s="20"/>
      <c r="J1215" s="20"/>
      <c r="K1215" s="20"/>
      <c r="L1215" s="20"/>
      <c r="M1215" s="20"/>
      <c r="N1215" s="20"/>
      <c r="O1215" s="5"/>
    </row>
    <row r="1216" spans="1:15" ht="15" x14ac:dyDescent="0.25">
      <c r="A1216"/>
      <c r="B1216"/>
      <c r="C1216" s="5" t="s">
        <v>200</v>
      </c>
      <c r="D1216" s="8" t="s">
        <v>199</v>
      </c>
      <c r="E1216" s="2"/>
      <c r="F1216" s="2"/>
      <c r="G1216" s="25">
        <v>14.894320088286017</v>
      </c>
      <c r="H1216" s="25">
        <v>10.722229893242909</v>
      </c>
      <c r="I1216" s="25">
        <v>3.2782486013750933</v>
      </c>
      <c r="J1216" s="25">
        <v>1.5273410338641622</v>
      </c>
      <c r="K1216" s="25">
        <v>2.1230075676284308</v>
      </c>
      <c r="L1216" s="25">
        <v>0.12518411805620061</v>
      </c>
      <c r="M1216" s="25">
        <v>2.7579607569500566</v>
      </c>
      <c r="N1216" s="25">
        <v>8.3883095525443494</v>
      </c>
      <c r="O1216" s="14">
        <v>43.81660161194722</v>
      </c>
    </row>
    <row r="1217" spans="1:15" ht="15" x14ac:dyDescent="0.25">
      <c r="A1217"/>
      <c r="B1217"/>
      <c r="C1217" s="5"/>
      <c r="D1217" s="8"/>
      <c r="E1217" s="2"/>
      <c r="F1217" s="2"/>
      <c r="G1217" s="24"/>
      <c r="H1217" s="24"/>
      <c r="I1217" s="24"/>
      <c r="J1217" s="24"/>
      <c r="K1217" s="24"/>
      <c r="L1217" s="24"/>
      <c r="M1217" s="24"/>
      <c r="N1217" s="24"/>
      <c r="O1217" s="5"/>
    </row>
    <row r="1218" spans="1:15" ht="15" x14ac:dyDescent="0.25">
      <c r="A1218"/>
      <c r="B1218"/>
      <c r="C1218" s="10"/>
      <c r="D1218" s="6" t="s">
        <v>203</v>
      </c>
      <c r="E1218" s="7"/>
      <c r="F1218" s="7"/>
      <c r="G1218" s="26"/>
      <c r="H1218" s="26"/>
      <c r="I1218" s="26"/>
      <c r="J1218" s="26"/>
      <c r="K1218" s="26"/>
      <c r="L1218" s="26"/>
      <c r="M1218" s="26"/>
      <c r="N1218" s="26"/>
      <c r="O1218" s="10"/>
    </row>
    <row r="1219" spans="1:15" s="13" customFormat="1" ht="15" x14ac:dyDescent="0.25">
      <c r="A1219"/>
      <c r="B1219"/>
      <c r="C1219" s="5" t="s">
        <v>201</v>
      </c>
      <c r="D1219" s="8" t="s">
        <v>202</v>
      </c>
      <c r="E1219" s="2"/>
      <c r="F1219" s="2"/>
      <c r="G1219" s="24">
        <f>G1208+G1214</f>
        <v>975930851.13999999</v>
      </c>
      <c r="H1219" s="24">
        <f t="shared" ref="H1219:N1219" si="4">H1208+H1214</f>
        <v>771812005.28999984</v>
      </c>
      <c r="I1219" s="24">
        <f t="shared" si="4"/>
        <v>207922096.21999988</v>
      </c>
      <c r="J1219" s="24">
        <f t="shared" si="4"/>
        <v>984796784.23000062</v>
      </c>
      <c r="K1219" s="24">
        <f t="shared" si="4"/>
        <v>1222386242.0900004</v>
      </c>
      <c r="L1219" s="24">
        <f t="shared" si="4"/>
        <v>403370635.69000006</v>
      </c>
      <c r="M1219" s="24">
        <f t="shared" si="4"/>
        <v>406853140.63000023</v>
      </c>
      <c r="N1219" s="24">
        <f t="shared" si="4"/>
        <v>1353363965.7800007</v>
      </c>
      <c r="O1219" s="24">
        <f>O1208+O1214</f>
        <v>6326435721.0700035</v>
      </c>
    </row>
    <row r="1220" spans="1:15" ht="15" x14ac:dyDescent="0.25">
      <c r="A1220"/>
      <c r="B1220"/>
      <c r="C1220" s="5" t="s">
        <v>201</v>
      </c>
      <c r="D1220" s="5" t="s">
        <v>685</v>
      </c>
      <c r="E1220" s="19"/>
      <c r="F1220" s="19">
        <f>F1209</f>
        <v>879404.96000000043</v>
      </c>
      <c r="G1220" s="20">
        <f>G1219/$F1220</f>
        <v>1109.7627322229334</v>
      </c>
      <c r="H1220" s="20">
        <f>H1219/$F1220</f>
        <v>877.65254961718597</v>
      </c>
      <c r="I1220" s="20">
        <f t="shared" ref="I1220:O1220" si="5">I1219/$F1220</f>
        <v>236.43498237717444</v>
      </c>
      <c r="J1220" s="20">
        <f t="shared" si="5"/>
        <v>1119.844473278841</v>
      </c>
      <c r="K1220" s="20">
        <f t="shared" si="5"/>
        <v>1390.0151780926956</v>
      </c>
      <c r="L1220" s="20">
        <f t="shared" si="5"/>
        <v>458.68587742557179</v>
      </c>
      <c r="M1220" s="20">
        <f t="shared" si="5"/>
        <v>462.64594712997757</v>
      </c>
      <c r="N1220" s="20">
        <f t="shared" si="5"/>
        <v>1538.9542103333144</v>
      </c>
      <c r="O1220" s="20">
        <f t="shared" si="5"/>
        <v>7193.9959504776962</v>
      </c>
    </row>
    <row r="1221" spans="1:15" ht="15" x14ac:dyDescent="0.25">
      <c r="A1221"/>
      <c r="B1221"/>
      <c r="C1221" s="5" t="s">
        <v>201</v>
      </c>
      <c r="D1221" s="5" t="s">
        <v>686</v>
      </c>
      <c r="E1221" s="19"/>
      <c r="F1221" s="19">
        <f>F1210</f>
        <v>877512</v>
      </c>
      <c r="G1221" s="20">
        <f>G1219/$F1221</f>
        <v>1112.1567011505256</v>
      </c>
      <c r="H1221" s="20"/>
      <c r="I1221" s="20"/>
      <c r="J1221" s="20"/>
      <c r="K1221" s="20"/>
      <c r="L1221" s="20"/>
      <c r="M1221" s="20"/>
      <c r="N1221" s="20"/>
      <c r="O1221" s="20"/>
    </row>
    <row r="1222" spans="1:15" ht="15" x14ac:dyDescent="0.25">
      <c r="A1222"/>
      <c r="B1222"/>
      <c r="C1222" s="5" t="s">
        <v>200</v>
      </c>
      <c r="D1222" s="8" t="s">
        <v>199</v>
      </c>
      <c r="E1222" s="2"/>
      <c r="F1222" s="2"/>
      <c r="G1222" s="25">
        <v>5.5277762030810953</v>
      </c>
      <c r="H1222" s="25">
        <v>4.3716253370930005</v>
      </c>
      <c r="I1222" s="25">
        <v>1.177692880839952</v>
      </c>
      <c r="J1222" s="25">
        <v>5.5779937916487352</v>
      </c>
      <c r="K1222" s="25">
        <v>6.9237257661296221</v>
      </c>
      <c r="L1222" s="25">
        <v>2.2847342087651796</v>
      </c>
      <c r="M1222" s="25">
        <v>2.3044594873665871</v>
      </c>
      <c r="N1222" s="25">
        <v>7.6655975322507368</v>
      </c>
      <c r="O1222" s="14">
        <v>35.833605207174919</v>
      </c>
    </row>
    <row r="1223" spans="1:15" ht="15" x14ac:dyDescent="0.25">
      <c r="A1223"/>
      <c r="B1223"/>
      <c r="C1223" s="5"/>
      <c r="D1223" s="8"/>
      <c r="E1223" s="2"/>
      <c r="F1223" s="2"/>
      <c r="G1223" s="25"/>
      <c r="H1223" s="25"/>
      <c r="I1223" s="25"/>
      <c r="J1223" s="25"/>
      <c r="K1223" s="25"/>
      <c r="L1223" s="25"/>
      <c r="M1223" s="25"/>
      <c r="N1223" s="25"/>
      <c r="O1223" s="14"/>
    </row>
    <row r="1224" spans="1:15" ht="15" x14ac:dyDescent="0.25">
      <c r="A1224"/>
      <c r="B1224"/>
      <c r="C1224" s="5"/>
      <c r="D1224" s="8"/>
      <c r="E1224" s="2"/>
      <c r="F1224" s="2"/>
      <c r="G1224" s="25"/>
      <c r="H1224" s="25"/>
      <c r="I1224" s="25"/>
      <c r="J1224" s="25"/>
      <c r="K1224" s="25"/>
      <c r="L1224" s="25"/>
      <c r="M1224" s="25"/>
      <c r="N1224" s="25"/>
      <c r="O1224" s="14"/>
    </row>
    <row r="1225" spans="1:15" ht="15" x14ac:dyDescent="0.25">
      <c r="A1225"/>
      <c r="B1225"/>
      <c r="C1225" s="5"/>
      <c r="D1225" s="8"/>
      <c r="E1225" s="2"/>
      <c r="F1225" s="2"/>
      <c r="G1225" s="5"/>
      <c r="H1225" s="5"/>
      <c r="I1225" s="5"/>
      <c r="J1225" s="5"/>
      <c r="K1225" s="5"/>
      <c r="L1225" s="5"/>
      <c r="M1225" s="5"/>
      <c r="N1225" s="5"/>
      <c r="O1225" s="5"/>
    </row>
    <row r="1226" spans="1:15" s="22" customFormat="1" ht="15" x14ac:dyDescent="0.25">
      <c r="A1226"/>
      <c r="B1226"/>
      <c r="C1226" s="20"/>
      <c r="D1226" s="21"/>
      <c r="E1226" s="1"/>
      <c r="F1226" s="1"/>
      <c r="G1226" s="1"/>
      <c r="H1226" s="20"/>
      <c r="I1226" s="20"/>
      <c r="J1226" s="20"/>
      <c r="K1226" s="20"/>
      <c r="L1226" s="20"/>
      <c r="M1226" s="20"/>
      <c r="N1226" s="20"/>
      <c r="O1226" s="20"/>
    </row>
    <row r="1227" spans="1:15" s="22" customFormat="1" ht="15" x14ac:dyDescent="0.25">
      <c r="A1227"/>
      <c r="B1227"/>
      <c r="C1227" s="20"/>
      <c r="D1227" s="21"/>
      <c r="E1227" s="1"/>
      <c r="F1227" s="1"/>
      <c r="G1227" s="1"/>
      <c r="H1227" s="20"/>
      <c r="I1227" s="20"/>
      <c r="J1227" s="20"/>
      <c r="K1227" s="20"/>
      <c r="L1227" s="20"/>
      <c r="M1227" s="20"/>
      <c r="N1227" s="20"/>
      <c r="O1227" s="20"/>
    </row>
    <row r="1228" spans="1:15" s="22" customFormat="1" ht="15" x14ac:dyDescent="0.25">
      <c r="A1228"/>
      <c r="B1228"/>
      <c r="C1228" s="20"/>
      <c r="D1228" s="21"/>
      <c r="E1228" s="1"/>
      <c r="F1228" s="1"/>
      <c r="G1228" s="1"/>
      <c r="H1228" s="20"/>
      <c r="I1228" s="20"/>
      <c r="J1228" s="20"/>
      <c r="K1228" s="20"/>
      <c r="L1228" s="20"/>
      <c r="M1228" s="20"/>
      <c r="N1228" s="20"/>
      <c r="O1228" s="20"/>
    </row>
    <row r="1229" spans="1:15" s="22" customFormat="1" ht="15" x14ac:dyDescent="0.25">
      <c r="A1229"/>
      <c r="B1229"/>
      <c r="C1229" s="20"/>
      <c r="D1229" s="21"/>
      <c r="E1229" s="1"/>
      <c r="F1229" s="1"/>
      <c r="G1229" s="1"/>
      <c r="H1229" s="20"/>
      <c r="I1229" s="20"/>
      <c r="J1229" s="20"/>
      <c r="K1229" s="20"/>
      <c r="L1229" s="20"/>
      <c r="M1229" s="20"/>
      <c r="N1229" s="20"/>
      <c r="O1229" s="20"/>
    </row>
    <row r="1230" spans="1:15" s="22" customFormat="1" ht="15" x14ac:dyDescent="0.25">
      <c r="A1230"/>
      <c r="B1230"/>
      <c r="C1230" s="20"/>
      <c r="D1230" s="21"/>
      <c r="E1230" s="1"/>
      <c r="F1230" s="1"/>
      <c r="G1230" s="1"/>
      <c r="H1230" s="20"/>
      <c r="I1230" s="20"/>
      <c r="J1230" s="20"/>
      <c r="K1230" s="20"/>
      <c r="L1230" s="20"/>
      <c r="M1230" s="20"/>
      <c r="N1230" s="20"/>
      <c r="O1230" s="20"/>
    </row>
    <row r="1231" spans="1:15" s="22" customFormat="1" ht="15" x14ac:dyDescent="0.25">
      <c r="A1231"/>
      <c r="B1231"/>
      <c r="C1231" s="20"/>
      <c r="D1231" s="21"/>
      <c r="E1231" s="1"/>
      <c r="F1231" s="1"/>
      <c r="G1231" s="1"/>
      <c r="H1231" s="20"/>
      <c r="I1231" s="20"/>
      <c r="J1231" s="20"/>
      <c r="K1231" s="20"/>
      <c r="L1231" s="20"/>
      <c r="M1231" s="20"/>
      <c r="N1231" s="20"/>
      <c r="O1231" s="20"/>
    </row>
    <row r="1232" spans="1:15" s="22" customFormat="1" ht="15" x14ac:dyDescent="0.25">
      <c r="A1232"/>
      <c r="B1232"/>
      <c r="C1232" s="20"/>
      <c r="D1232" s="21"/>
      <c r="E1232" s="1"/>
      <c r="F1232" s="1"/>
      <c r="G1232" s="1"/>
      <c r="H1232" s="20"/>
      <c r="I1232" s="20"/>
      <c r="J1232" s="20"/>
      <c r="K1232" s="20"/>
      <c r="L1232" s="20"/>
      <c r="M1232" s="20"/>
      <c r="N1232" s="20"/>
      <c r="O1232" s="20"/>
    </row>
    <row r="1233" spans="1:15" s="22" customFormat="1" ht="15" x14ac:dyDescent="0.25">
      <c r="A1233"/>
      <c r="B1233"/>
      <c r="C1233" s="20"/>
      <c r="D1233" s="21"/>
      <c r="E1233" s="1"/>
      <c r="F1233" s="1"/>
      <c r="G1233" s="1"/>
      <c r="H1233" s="20"/>
      <c r="I1233" s="20"/>
      <c r="J1233" s="20"/>
      <c r="K1233" s="20"/>
      <c r="L1233" s="20"/>
      <c r="M1233" s="20"/>
      <c r="N1233" s="20"/>
      <c r="O1233" s="20"/>
    </row>
    <row r="1234" spans="1:15" s="22" customFormat="1" ht="15" x14ac:dyDescent="0.25">
      <c r="A1234"/>
      <c r="B1234"/>
      <c r="C1234" s="20"/>
      <c r="D1234" s="21"/>
      <c r="E1234" s="1"/>
      <c r="F1234" s="1"/>
      <c r="G1234" s="1"/>
      <c r="H1234" s="20"/>
      <c r="I1234" s="20"/>
      <c r="J1234" s="20"/>
      <c r="K1234" s="20"/>
      <c r="L1234" s="20"/>
      <c r="M1234" s="20"/>
      <c r="N1234" s="20"/>
      <c r="O1234" s="20"/>
    </row>
    <row r="1235" spans="1:15" s="22" customFormat="1" ht="15" x14ac:dyDescent="0.25">
      <c r="A1235"/>
      <c r="B1235"/>
      <c r="C1235" s="20"/>
      <c r="D1235" s="21"/>
      <c r="E1235" s="1"/>
      <c r="F1235" s="1"/>
      <c r="G1235" s="1"/>
      <c r="H1235" s="20"/>
      <c r="I1235" s="20"/>
      <c r="J1235" s="20"/>
      <c r="K1235" s="20"/>
      <c r="L1235" s="20"/>
      <c r="M1235" s="20"/>
      <c r="N1235" s="20"/>
      <c r="O1235" s="20"/>
    </row>
    <row r="1236" spans="1:15" s="22" customFormat="1" ht="15" x14ac:dyDescent="0.25">
      <c r="A1236"/>
      <c r="B1236"/>
      <c r="C1236" s="20"/>
      <c r="D1236" s="21"/>
      <c r="E1236" s="1"/>
      <c r="F1236" s="1"/>
      <c r="G1236" s="1"/>
      <c r="H1236" s="20"/>
      <c r="I1236" s="20"/>
      <c r="J1236" s="20"/>
      <c r="K1236" s="20"/>
      <c r="L1236" s="20"/>
      <c r="M1236" s="20"/>
      <c r="N1236" s="20"/>
      <c r="O1236" s="20"/>
    </row>
    <row r="1237" spans="1:15" s="22" customFormat="1" ht="15" x14ac:dyDescent="0.25">
      <c r="A1237"/>
      <c r="B1237"/>
      <c r="C1237" s="20"/>
      <c r="D1237" s="21"/>
      <c r="E1237" s="1"/>
      <c r="F1237" s="1"/>
      <c r="G1237" s="1"/>
      <c r="H1237" s="20"/>
      <c r="I1237" s="20"/>
      <c r="J1237" s="20"/>
      <c r="K1237" s="20"/>
      <c r="L1237" s="20"/>
      <c r="M1237" s="20"/>
      <c r="N1237" s="20"/>
      <c r="O1237" s="20"/>
    </row>
    <row r="1238" spans="1:15" s="22" customFormat="1" ht="15" x14ac:dyDescent="0.25">
      <c r="A1238"/>
      <c r="B1238"/>
      <c r="C1238" s="20"/>
      <c r="D1238" s="21"/>
      <c r="E1238" s="1"/>
      <c r="F1238" s="1"/>
      <c r="G1238" s="1"/>
      <c r="H1238" s="20"/>
      <c r="I1238" s="20"/>
      <c r="J1238" s="20"/>
      <c r="K1238" s="20"/>
      <c r="L1238" s="20"/>
      <c r="M1238" s="20"/>
      <c r="N1238" s="20"/>
      <c r="O1238" s="20"/>
    </row>
    <row r="1239" spans="1:15" s="22" customFormat="1" ht="15" x14ac:dyDescent="0.25">
      <c r="A1239"/>
      <c r="B1239"/>
      <c r="C1239" s="20"/>
      <c r="D1239" s="21"/>
      <c r="E1239" s="1"/>
      <c r="F1239" s="1"/>
      <c r="G1239" s="1"/>
      <c r="H1239" s="20"/>
      <c r="I1239" s="20"/>
      <c r="J1239" s="20"/>
      <c r="K1239" s="20"/>
      <c r="L1239" s="20"/>
      <c r="M1239" s="20"/>
      <c r="N1239" s="20"/>
      <c r="O1239" s="20"/>
    </row>
    <row r="1240" spans="1:15" s="22" customFormat="1" ht="15" x14ac:dyDescent="0.25">
      <c r="A1240"/>
      <c r="B1240"/>
      <c r="C1240" s="20"/>
      <c r="D1240" s="21"/>
      <c r="E1240" s="1"/>
      <c r="F1240" s="1"/>
      <c r="G1240" s="1"/>
      <c r="H1240" s="20"/>
      <c r="I1240" s="20"/>
      <c r="J1240" s="20"/>
      <c r="K1240" s="20"/>
      <c r="L1240" s="20"/>
      <c r="M1240" s="20"/>
      <c r="N1240" s="20"/>
      <c r="O1240" s="20"/>
    </row>
    <row r="1241" spans="1:15" s="22" customFormat="1" ht="15" x14ac:dyDescent="0.25">
      <c r="A1241"/>
      <c r="B1241"/>
      <c r="C1241" s="20"/>
      <c r="D1241" s="21"/>
      <c r="E1241" s="1"/>
      <c r="F1241" s="1"/>
      <c r="G1241" s="1"/>
      <c r="H1241" s="20"/>
      <c r="I1241" s="20"/>
      <c r="J1241" s="20"/>
      <c r="K1241" s="20"/>
      <c r="L1241" s="20"/>
      <c r="M1241" s="20"/>
      <c r="N1241" s="20"/>
      <c r="O1241" s="20"/>
    </row>
    <row r="1242" spans="1:15" s="22" customFormat="1" ht="15" x14ac:dyDescent="0.25">
      <c r="A1242"/>
      <c r="B1242"/>
      <c r="C1242" s="20"/>
      <c r="D1242" s="21"/>
      <c r="E1242" s="1"/>
      <c r="F1242" s="1"/>
      <c r="G1242" s="1"/>
      <c r="H1242" s="20"/>
      <c r="I1242" s="20"/>
      <c r="J1242" s="20"/>
      <c r="K1242" s="20"/>
      <c r="L1242" s="20"/>
      <c r="M1242" s="20"/>
      <c r="N1242" s="20"/>
      <c r="O1242" s="20"/>
    </row>
    <row r="1243" spans="1:15" s="22" customFormat="1" ht="15" x14ac:dyDescent="0.25">
      <c r="A1243"/>
      <c r="B1243"/>
      <c r="C1243" s="20"/>
      <c r="D1243" s="21"/>
      <c r="E1243" s="1"/>
      <c r="F1243" s="1"/>
      <c r="G1243" s="1"/>
      <c r="H1243" s="20"/>
      <c r="I1243" s="20"/>
      <c r="J1243" s="20"/>
      <c r="K1243" s="20"/>
      <c r="L1243" s="20"/>
      <c r="M1243" s="20"/>
      <c r="N1243" s="20"/>
      <c r="O1243" s="20"/>
    </row>
    <row r="1244" spans="1:15" s="22" customFormat="1" ht="15" x14ac:dyDescent="0.25">
      <c r="A1244"/>
      <c r="B1244"/>
      <c r="C1244" s="20"/>
      <c r="D1244" s="21"/>
      <c r="E1244" s="1"/>
      <c r="F1244" s="1"/>
      <c r="G1244" s="1"/>
      <c r="H1244" s="20"/>
      <c r="I1244" s="20"/>
      <c r="J1244" s="20"/>
      <c r="K1244" s="20"/>
      <c r="L1244" s="20"/>
      <c r="M1244" s="20"/>
      <c r="N1244" s="20"/>
      <c r="O1244" s="20"/>
    </row>
    <row r="1245" spans="1:15" s="22" customFormat="1" ht="15" x14ac:dyDescent="0.25">
      <c r="A1245"/>
      <c r="B1245"/>
      <c r="C1245" s="20"/>
      <c r="D1245" s="21"/>
      <c r="E1245" s="1"/>
      <c r="F1245" s="1"/>
      <c r="G1245" s="1"/>
      <c r="H1245" s="20"/>
      <c r="I1245" s="20"/>
      <c r="J1245" s="20"/>
      <c r="K1245" s="20"/>
      <c r="L1245" s="20"/>
      <c r="M1245" s="20"/>
      <c r="N1245" s="20"/>
      <c r="O1245" s="20"/>
    </row>
    <row r="1246" spans="1:15" s="22" customFormat="1" ht="15" x14ac:dyDescent="0.25">
      <c r="A1246"/>
      <c r="B1246"/>
      <c r="C1246" s="20"/>
      <c r="D1246" s="21"/>
      <c r="E1246" s="1"/>
      <c r="F1246" s="1"/>
      <c r="G1246" s="1"/>
      <c r="H1246" s="20"/>
      <c r="I1246" s="20"/>
      <c r="J1246" s="20"/>
      <c r="K1246" s="20"/>
      <c r="L1246" s="20"/>
      <c r="M1246" s="20"/>
      <c r="N1246" s="20"/>
      <c r="O1246" s="20"/>
    </row>
    <row r="1247" spans="1:15" s="22" customFormat="1" ht="15" x14ac:dyDescent="0.25">
      <c r="A1247"/>
      <c r="B1247"/>
      <c r="C1247" s="20"/>
      <c r="D1247" s="21"/>
      <c r="E1247" s="1"/>
      <c r="F1247" s="1"/>
      <c r="G1247" s="1"/>
      <c r="H1247" s="20"/>
      <c r="I1247" s="20"/>
      <c r="J1247" s="20"/>
      <c r="K1247" s="20"/>
      <c r="L1247" s="20"/>
      <c r="M1247" s="20"/>
      <c r="N1247" s="20"/>
      <c r="O1247" s="20"/>
    </row>
    <row r="1248" spans="1:15" s="22" customFormat="1" ht="15" x14ac:dyDescent="0.25">
      <c r="A1248"/>
      <c r="B1248"/>
      <c r="C1248" s="20"/>
      <c r="D1248" s="21"/>
      <c r="E1248" s="1"/>
      <c r="F1248" s="1"/>
      <c r="G1248" s="1"/>
      <c r="H1248" s="20"/>
      <c r="I1248" s="20"/>
      <c r="J1248" s="20"/>
      <c r="K1248" s="20"/>
      <c r="L1248" s="20"/>
      <c r="M1248" s="20"/>
      <c r="N1248" s="20"/>
      <c r="O1248" s="20"/>
    </row>
    <row r="1249" spans="1:15" s="22" customFormat="1" ht="15" x14ac:dyDescent="0.25">
      <c r="A1249"/>
      <c r="B1249"/>
      <c r="C1249" s="20"/>
      <c r="D1249" s="21"/>
      <c r="E1249" s="1"/>
      <c r="F1249" s="1"/>
      <c r="G1249" s="1"/>
      <c r="H1249" s="20"/>
      <c r="I1249" s="20"/>
      <c r="J1249" s="20"/>
      <c r="K1249" s="20"/>
      <c r="L1249" s="20"/>
      <c r="M1249" s="20"/>
      <c r="N1249" s="20"/>
      <c r="O1249" s="20"/>
    </row>
    <row r="1250" spans="1:15" s="22" customFormat="1" ht="15" x14ac:dyDescent="0.25">
      <c r="A1250"/>
      <c r="B1250"/>
      <c r="C1250" s="20"/>
      <c r="D1250" s="21"/>
      <c r="E1250" s="1"/>
      <c r="F1250" s="1"/>
      <c r="G1250" s="1"/>
      <c r="H1250" s="20"/>
      <c r="I1250" s="23"/>
      <c r="J1250" s="23"/>
      <c r="K1250" s="23"/>
      <c r="L1250" s="23"/>
      <c r="M1250" s="23"/>
      <c r="N1250" s="23"/>
      <c r="O1250" s="23"/>
    </row>
  </sheetData>
  <autoFilter ref="A7:O1211" xr:uid="{00000000-0009-0000-0000-00000D000000}"/>
  <printOptions horizontalCentered="1"/>
  <pageMargins left="0.5" right="0.5" top="1" bottom="0.75" header="0.75" footer="0.5"/>
  <pageSetup scale="60" firstPageNumber="275" fitToHeight="0" orientation="landscape" useFirstPageNumber="1" r:id="rId1"/>
  <headerFooter alignWithMargins="0">
    <oddHeader>&amp;L&amp;"Arial,Bold"TABLE IVB&amp;C&amp;"Arial,Bold"SUPPORT PROGRAM EXPENDITURES (ALL FUNDS)&amp;R&amp;"Arial,Bold"2016-2017</oddHeader>
    <oddFooter>&amp;CPage &amp;P</oddFooter>
  </headerFooter>
  <rowBreaks count="21" manualBreakCount="21">
    <brk id="66" min="2" max="14" man="1"/>
    <brk id="126" min="2" max="14" man="1"/>
    <brk id="186" min="2" max="14" man="1"/>
    <brk id="246" min="2" max="14" man="1"/>
    <brk id="306" min="2" max="14" man="1"/>
    <brk id="366" min="2" max="14" man="1"/>
    <brk id="426" min="2" max="14" man="1"/>
    <brk id="486" min="2" max="14" man="1"/>
    <brk id="546" min="2" max="14" man="1"/>
    <brk id="606" min="2" max="14" man="1"/>
    <brk id="666" min="2" max="14" man="1"/>
    <brk id="726" min="2" max="14" man="1"/>
    <brk id="786" min="2" max="14" man="1"/>
    <brk id="846" min="2" max="14" man="1"/>
    <brk id="906" min="2" max="14" man="1"/>
    <brk id="966" min="2" max="14" man="1"/>
    <brk id="1026" min="2" max="14" man="1"/>
    <brk id="1080" min="2" max="14" man="1"/>
    <brk id="1140" min="2" max="14" man="1"/>
    <brk id="1205" min="2" max="14" man="1"/>
    <brk id="12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IVB</vt:lpstr>
      <vt:lpstr>IVB!Print_Area</vt:lpstr>
      <vt:lpstr>IVB!Print_Titles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2024-09-20T20:18:35Z</dcterms:modified>
</cp:coreProperties>
</file>