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defaultThemeVersion="124226"/>
  <bookViews>
    <workbookView xWindow="0" yWindow="0" windowWidth="19200" windowHeight="6930" tabRatio="857" firstSheet="5" activeTab="7"/>
  </bookViews>
  <sheets>
    <sheet name="Page 1, Agreement" sheetId="1" r:id="rId1"/>
    <sheet name="Page 2, Explanations" sheetId="2" r:id="rId2"/>
    <sheet name="Page 3, Explanations" sheetId="8" r:id="rId3"/>
    <sheet name="Page 4a, Impact, Unrestr G.F." sheetId="5" r:id="rId4"/>
    <sheet name="Page 4b, Impact, Restr G.F." sheetId="13" r:id="rId5"/>
    <sheet name="Page 4c, Impact, Combined G.F." sheetId="14" r:id="rId6"/>
    <sheet name="Page 5, Multiyear Projections" sheetId="12" r:id="rId7"/>
    <sheet name="Page 6, Reserve Levels" sheetId="11" r:id="rId8"/>
    <sheet name="Page 7, Certifications" sheetId="21" r:id="rId9"/>
  </sheets>
  <definedNames>
    <definedName name="_xlnm.Print_Area" localSheetId="0">'Page 1, Agreement'!$A$1:$G$43</definedName>
    <definedName name="_xlnm.Print_Area" localSheetId="1">'Page 2, Explanations'!$A$1:$P$35</definedName>
    <definedName name="_xlnm.Print_Area" localSheetId="2">'Page 3, Explanations'!$A$1:$O$30</definedName>
    <definedName name="_xlnm.Print_Area" localSheetId="3">'Page 4a, Impact, Unrestr G.F.'!$A$1:$E$42</definedName>
    <definedName name="_xlnm.Print_Area" localSheetId="4">'Page 4b, Impact, Restr G.F.'!$A$1:$E$41</definedName>
    <definedName name="_xlnm.Print_Area" localSheetId="5">'Page 4c, Impact, Combined G.F.'!$A$1:$E$45</definedName>
    <definedName name="_xlnm.Print_Area" localSheetId="6">'Page 5, Multiyear Projections'!$A$1:$D$40</definedName>
    <definedName name="_xlnm.Print_Area" localSheetId="7">'Page 6, Reserve Levels'!$A$1:$G$23</definedName>
    <definedName name="_xlnm.Print_Area" localSheetId="8">'Page 7, Certifications'!$A$1:$I$37</definedName>
  </definedNames>
  <calcPr calcId="191029"/>
</workbook>
</file>

<file path=xl/calcChain.xml><?xml version="1.0" encoding="utf-8"?>
<calcChain xmlns="http://schemas.openxmlformats.org/spreadsheetml/2006/main">
  <c r="F5" i="11" l="1"/>
  <c r="D5" i="11"/>
  <c r="C5" i="11"/>
  <c r="B24" i="12" l="1"/>
  <c r="C22" i="12"/>
  <c r="B23" i="12"/>
  <c r="B25" i="12"/>
  <c r="E22" i="5"/>
  <c r="B20" i="2" l="1"/>
  <c r="B31" i="2" l="1"/>
  <c r="D26" i="14"/>
  <c r="C26" i="14"/>
  <c r="B26" i="14"/>
  <c r="E26" i="13"/>
  <c r="E26" i="5"/>
  <c r="E26" i="14" s="1"/>
  <c r="B26" i="12" s="1"/>
  <c r="C15" i="5"/>
  <c r="C15" i="14" s="1"/>
  <c r="C15" i="13"/>
  <c r="C22" i="13" s="1"/>
  <c r="E34" i="5"/>
  <c r="E35" i="5"/>
  <c r="E36" i="5"/>
  <c r="D37" i="14"/>
  <c r="C37" i="14"/>
  <c r="B37" i="14"/>
  <c r="E37" i="13"/>
  <c r="E37" i="14" s="1"/>
  <c r="E37" i="5"/>
  <c r="B11" i="13"/>
  <c r="E24" i="1"/>
  <c r="D38" i="1"/>
  <c r="D41" i="1"/>
  <c r="C38" i="1"/>
  <c r="C41" i="1"/>
  <c r="F29" i="1"/>
  <c r="E29" i="1"/>
  <c r="D29" i="1"/>
  <c r="F36" i="1"/>
  <c r="E36" i="1"/>
  <c r="D36" i="1"/>
  <c r="F33" i="1"/>
  <c r="E33" i="1"/>
  <c r="D33" i="1"/>
  <c r="F27" i="1"/>
  <c r="E27" i="1"/>
  <c r="D27" i="1"/>
  <c r="F24" i="1"/>
  <c r="D24" i="1"/>
  <c r="G11" i="11"/>
  <c r="G13" i="11" s="1"/>
  <c r="G5" i="11"/>
  <c r="G7" i="11" s="1"/>
  <c r="D38" i="14"/>
  <c r="C38" i="14"/>
  <c r="D36" i="14"/>
  <c r="C36" i="14"/>
  <c r="D35" i="14"/>
  <c r="C35" i="14"/>
  <c r="D34" i="14"/>
  <c r="C34" i="14"/>
  <c r="D25" i="14"/>
  <c r="C25" i="14"/>
  <c r="B25" i="14"/>
  <c r="D24" i="14"/>
  <c r="C24" i="14"/>
  <c r="B24" i="14"/>
  <c r="D20" i="14"/>
  <c r="C20" i="14"/>
  <c r="D19" i="14"/>
  <c r="C19" i="14"/>
  <c r="D18" i="14"/>
  <c r="C18" i="14"/>
  <c r="D17" i="14"/>
  <c r="C17" i="14"/>
  <c r="D16" i="14"/>
  <c r="C16" i="14"/>
  <c r="D15" i="14"/>
  <c r="D14" i="14"/>
  <c r="C14" i="14"/>
  <c r="D13" i="14"/>
  <c r="C13" i="14"/>
  <c r="D10" i="14"/>
  <c r="C10" i="14"/>
  <c r="D9" i="14"/>
  <c r="D11" i="14" s="1"/>
  <c r="C9" i="14"/>
  <c r="B38" i="14"/>
  <c r="B36" i="14"/>
  <c r="B35" i="14"/>
  <c r="B34" i="14"/>
  <c r="B31" i="14"/>
  <c r="B30" i="14"/>
  <c r="B13" i="14"/>
  <c r="B9" i="14"/>
  <c r="E38" i="13"/>
  <c r="E38" i="5"/>
  <c r="E38" i="14"/>
  <c r="F38" i="1"/>
  <c r="F41" i="1"/>
  <c r="E38" i="1"/>
  <c r="E41" i="1"/>
  <c r="A4" i="14"/>
  <c r="A4" i="12" s="1"/>
  <c r="F4" i="11"/>
  <c r="C19" i="11" s="1"/>
  <c r="D4" i="11"/>
  <c r="C18" i="11" s="1"/>
  <c r="C4" i="11"/>
  <c r="C17" i="11" s="1"/>
  <c r="C11" i="12"/>
  <c r="C23" i="12" s="1"/>
  <c r="D11" i="12"/>
  <c r="D23" i="12" s="1"/>
  <c r="D28" i="12" s="1"/>
  <c r="B20" i="14"/>
  <c r="B15" i="14"/>
  <c r="B14" i="14"/>
  <c r="D22" i="12"/>
  <c r="B10" i="14"/>
  <c r="B16" i="14"/>
  <c r="B17" i="14"/>
  <c r="B18" i="14"/>
  <c r="B19" i="14"/>
  <c r="B22" i="13"/>
  <c r="B23" i="13" s="1"/>
  <c r="B28" i="13" s="1"/>
  <c r="B32" i="13" s="1"/>
  <c r="B39" i="13" s="1"/>
  <c r="B11" i="5"/>
  <c r="B23" i="5" s="1"/>
  <c r="B28" i="5" s="1"/>
  <c r="B22" i="5"/>
  <c r="E34" i="13"/>
  <c r="E30" i="13"/>
  <c r="E31" i="13"/>
  <c r="E36" i="13"/>
  <c r="B36" i="12" s="1"/>
  <c r="E24" i="5"/>
  <c r="E25" i="5"/>
  <c r="E30" i="5"/>
  <c r="E31" i="5"/>
  <c r="E31" i="14" s="1"/>
  <c r="B34" i="12"/>
  <c r="B37" i="12"/>
  <c r="A15" i="2"/>
  <c r="A10" i="2"/>
  <c r="A6" i="2"/>
  <c r="A1" i="2"/>
  <c r="A1" i="8"/>
  <c r="A17" i="8"/>
  <c r="A12" i="8"/>
  <c r="A6" i="8"/>
  <c r="C11" i="5"/>
  <c r="D22" i="5"/>
  <c r="D22" i="14" s="1"/>
  <c r="D11" i="5"/>
  <c r="D23" i="5"/>
  <c r="D28" i="5" s="1"/>
  <c r="E9" i="5"/>
  <c r="E10" i="5"/>
  <c r="E20" i="5"/>
  <c r="E19" i="5"/>
  <c r="E18" i="5"/>
  <c r="E18" i="14" s="1"/>
  <c r="B18" i="12" s="1"/>
  <c r="E17" i="5"/>
  <c r="E16" i="5"/>
  <c r="E13" i="5"/>
  <c r="C11" i="13"/>
  <c r="D22" i="13"/>
  <c r="D11" i="13"/>
  <c r="D23" i="13" s="1"/>
  <c r="D28" i="13" s="1"/>
  <c r="D32" i="13" s="1"/>
  <c r="D39" i="13" s="1"/>
  <c r="E24" i="13"/>
  <c r="E25" i="13"/>
  <c r="E25" i="14" s="1"/>
  <c r="E35" i="13"/>
  <c r="E35" i="14" s="1"/>
  <c r="E20" i="13"/>
  <c r="E20" i="14" s="1"/>
  <c r="B20" i="12" s="1"/>
  <c r="E19" i="13"/>
  <c r="E18" i="13"/>
  <c r="E17" i="13"/>
  <c r="E16" i="13"/>
  <c r="E13" i="13"/>
  <c r="E9" i="13"/>
  <c r="E10" i="13"/>
  <c r="B7" i="13"/>
  <c r="B7" i="14"/>
  <c r="F6" i="11"/>
  <c r="D6" i="11"/>
  <c r="A21" i="11"/>
  <c r="A16" i="11"/>
  <c r="A9" i="11"/>
  <c r="A3" i="11"/>
  <c r="E15" i="5"/>
  <c r="E15" i="14" s="1"/>
  <c r="B15" i="12" s="1"/>
  <c r="E14" i="5"/>
  <c r="E14" i="13"/>
  <c r="E24" i="14"/>
  <c r="E19" i="14"/>
  <c r="B19" i="12" s="1"/>
  <c r="E17" i="14"/>
  <c r="B17" i="12" s="1"/>
  <c r="E10" i="14"/>
  <c r="B10" i="12" s="1"/>
  <c r="E9" i="14"/>
  <c r="B9" i="12" s="1"/>
  <c r="E11" i="13"/>
  <c r="F43" i="1"/>
  <c r="D43" i="1"/>
  <c r="E43" i="1"/>
  <c r="B35" i="12"/>
  <c r="E15" i="13"/>
  <c r="G14" i="11" l="1"/>
  <c r="C23" i="13"/>
  <c r="E11" i="5"/>
  <c r="E30" i="14"/>
  <c r="B30" i="12" s="1"/>
  <c r="C22" i="5"/>
  <c r="C22" i="14" s="1"/>
  <c r="E14" i="14"/>
  <c r="B14" i="12" s="1"/>
  <c r="E16" i="14"/>
  <c r="B16" i="12" s="1"/>
  <c r="B22" i="14"/>
  <c r="E13" i="14"/>
  <c r="B13" i="12" s="1"/>
  <c r="B11" i="14"/>
  <c r="C28" i="12"/>
  <c r="D14" i="11"/>
  <c r="E36" i="14"/>
  <c r="E5" i="11"/>
  <c r="E34" i="14"/>
  <c r="B33" i="12" s="1"/>
  <c r="E22" i="13"/>
  <c r="C11" i="14"/>
  <c r="C28" i="13"/>
  <c r="C32" i="13" s="1"/>
  <c r="C39" i="13" s="1"/>
  <c r="E23" i="13"/>
  <c r="E28" i="13" s="1"/>
  <c r="E32" i="13" s="1"/>
  <c r="E39" i="13" s="1"/>
  <c r="D28" i="14"/>
  <c r="D32" i="5"/>
  <c r="B32" i="5"/>
  <c r="B28" i="14"/>
  <c r="F14" i="11"/>
  <c r="F7" i="11"/>
  <c r="C34" i="12"/>
  <c r="B23" i="14"/>
  <c r="E11" i="14"/>
  <c r="B11" i="12" s="1"/>
  <c r="D23" i="14"/>
  <c r="C23" i="5"/>
  <c r="D7" i="11" l="1"/>
  <c r="E14" i="11"/>
  <c r="E7" i="11"/>
  <c r="E22" i="14"/>
  <c r="B22" i="12" s="1"/>
  <c r="C23" i="14"/>
  <c r="C28" i="5"/>
  <c r="B32" i="14"/>
  <c r="B39" i="5"/>
  <c r="B39" i="14" s="1"/>
  <c r="D39" i="5"/>
  <c r="D39" i="14" s="1"/>
  <c r="D32" i="14"/>
  <c r="E23" i="5"/>
  <c r="C7" i="11" l="1"/>
  <c r="E28" i="5"/>
  <c r="E28" i="14" s="1"/>
  <c r="B28" i="12" s="1"/>
  <c r="E23" i="14"/>
  <c r="C32" i="5"/>
  <c r="C28" i="14"/>
  <c r="C14" i="11" l="1"/>
  <c r="C39" i="5"/>
  <c r="C39" i="14" s="1"/>
  <c r="C32" i="14"/>
  <c r="E32" i="5"/>
  <c r="E32" i="14" l="1"/>
  <c r="B31" i="12" s="1"/>
  <c r="C30" i="12" s="1"/>
  <c r="C31" i="12" s="1"/>
  <c r="E39" i="5"/>
  <c r="E39" i="14" s="1"/>
  <c r="B38" i="12" s="1"/>
  <c r="C11" i="11" s="1"/>
  <c r="C13" i="11" s="1"/>
  <c r="D30" i="12" l="1"/>
  <c r="D31" i="12" s="1"/>
  <c r="D38" i="12" s="1"/>
  <c r="C38" i="12"/>
  <c r="D11" i="11" s="1"/>
  <c r="D13" i="11" s="1"/>
  <c r="F11" i="11" l="1"/>
  <c r="F13" i="11" s="1"/>
  <c r="E11" i="11"/>
  <c r="E13" i="11" s="1"/>
</calcChain>
</file>

<file path=xl/sharedStrings.xml><?xml version="1.0" encoding="utf-8"?>
<sst xmlns="http://schemas.openxmlformats.org/spreadsheetml/2006/main" count="339" uniqueCount="157">
  <si>
    <t>PUBLIC DISCLOSURE OF COLLECTIVE BARGAINING AGREEMENT</t>
  </si>
  <si>
    <t>A. Proposed Change in Compensation</t>
  </si>
  <si>
    <t>Compensation</t>
  </si>
  <si>
    <t>Annual</t>
  </si>
  <si>
    <t>Cost Prior to</t>
  </si>
  <si>
    <t>Fiscal Impact of Proposed Agreement</t>
  </si>
  <si>
    <r>
      <t>Salary Schedule</t>
    </r>
    <r>
      <rPr>
        <sz val="9"/>
        <rFont val="Times New Roman"/>
        <family val="1"/>
      </rPr>
      <t xml:space="preserve"> </t>
    </r>
  </si>
  <si>
    <r>
      <t xml:space="preserve">Total Number of Represented Employees  </t>
    </r>
    <r>
      <rPr>
        <sz val="9"/>
        <rFont val="Times New Roman"/>
        <family val="1"/>
      </rPr>
      <t>(Use FTEs if appropriate)</t>
    </r>
  </si>
  <si>
    <t>Name of Bargaining Unit:</t>
  </si>
  <si>
    <t>Name of School District:</t>
  </si>
  <si>
    <r>
      <t xml:space="preserve">Total Compensation </t>
    </r>
    <r>
      <rPr>
        <b/>
        <u/>
        <sz val="9"/>
        <rFont val="Times New Roman"/>
        <family val="1"/>
      </rPr>
      <t>Average</t>
    </r>
    <r>
      <rPr>
        <b/>
        <sz val="9"/>
        <rFont val="Times New Roman"/>
        <family val="1"/>
      </rPr>
      <t xml:space="preserve"> Cost per Employee </t>
    </r>
  </si>
  <si>
    <t>and ending:</t>
  </si>
  <si>
    <t>(date)</t>
  </si>
  <si>
    <t>The proposed agreement covers the period beginning:</t>
  </si>
  <si>
    <t>less than a full year, what is the annualized percentage of that increase for "Year 1"?</t>
  </si>
  <si>
    <t>and other financing sources in a given year.  If yes, explain the amounts and justification for doing so.</t>
  </si>
  <si>
    <t>Identify other major provisions that do not directly affect the district's costs, such as binding</t>
  </si>
  <si>
    <t>arbitrations, grievance procedures, etc.</t>
  </si>
  <si>
    <t>1.  Current Year</t>
  </si>
  <si>
    <t>3.  If this is a multiyear agreement, what is the source of funding, including assumptions used, to fund these</t>
  </si>
  <si>
    <t>Column 1</t>
  </si>
  <si>
    <t>Column 2</t>
  </si>
  <si>
    <t>Adjustments as a Result of Settlement</t>
  </si>
  <si>
    <t>Column 3</t>
  </si>
  <si>
    <t>Other Revisions</t>
  </si>
  <si>
    <t>Column 4</t>
  </si>
  <si>
    <t>REVENUES</t>
  </si>
  <si>
    <t>TOTAL REVENUES</t>
  </si>
  <si>
    <t>EXPENDITURES</t>
  </si>
  <si>
    <t>TOTAL EXPENDITURES</t>
  </si>
  <si>
    <t>OPERATING SURPLUS (DEFICIT)</t>
  </si>
  <si>
    <t>CURRENT YEAR INCREASE (DECREASE) IN FUND BALANCE</t>
  </si>
  <si>
    <t xml:space="preserve">BEGINNING BALANCE </t>
  </si>
  <si>
    <t xml:space="preserve">CURRENT-YEAR ENDING BALANCE </t>
  </si>
  <si>
    <t>COMPONENTS OF ENDING BALANCE:</t>
  </si>
  <si>
    <t xml:space="preserve">Total Current Budget          (Columns 1+2+3) </t>
  </si>
  <si>
    <t>H.  IMPACT OF PROPOSED AGREEMENT ON CURRENT YEAR OPERATING BUDGET</t>
  </si>
  <si>
    <t xml:space="preserve">     Revenue Limit Sources (8010-8099)</t>
  </si>
  <si>
    <t xml:space="preserve">     Remaining Revenues   (8100-8799)</t>
  </si>
  <si>
    <t xml:space="preserve">     Certificated Salaries (1000-1999) </t>
  </si>
  <si>
    <t xml:space="preserve">     Classified Salaries (2000-2999)</t>
  </si>
  <si>
    <t xml:space="preserve">     Employee Benefits (3000-3999)</t>
  </si>
  <si>
    <t xml:space="preserve">     Books and Supplies (4000-4999)</t>
  </si>
  <si>
    <t xml:space="preserve">     Services, Other Operating Expenses (5000-5999)</t>
  </si>
  <si>
    <t xml:space="preserve">     Capital Outlay (6000-6999)</t>
  </si>
  <si>
    <t xml:space="preserve">     Other Outgo (7100-7299) (7400-7499)</t>
  </si>
  <si>
    <t xml:space="preserve">     Direct Support/Indirect Cost (7300-7399)</t>
  </si>
  <si>
    <t>Reserve for Economic Uncertainties Percentage</t>
  </si>
  <si>
    <t>Date</t>
  </si>
  <si>
    <t>Contact Person</t>
  </si>
  <si>
    <t>Phone</t>
  </si>
  <si>
    <t xml:space="preserve">Total Current Budget After Settlement </t>
  </si>
  <si>
    <t>Second Subsequent Year After Settlement</t>
  </si>
  <si>
    <t>a.</t>
  </si>
  <si>
    <t>b.</t>
  </si>
  <si>
    <t>c.</t>
  </si>
  <si>
    <t>d.</t>
  </si>
  <si>
    <t>State Reserve Standard</t>
  </si>
  <si>
    <t>Total Expenditures, Transfers Out, and Uses (Including Cost of Proposed Agreement)</t>
  </si>
  <si>
    <t>Budgeted Unrestricted Reserve (After Impact of Proposed Agreement)</t>
  </si>
  <si>
    <t>Do unrestricted reserves meet the state minimum reserve amount?</t>
  </si>
  <si>
    <t xml:space="preserve">Yes   </t>
  </si>
  <si>
    <t xml:space="preserve">No   </t>
  </si>
  <si>
    <t>Total Available Reserves</t>
  </si>
  <si>
    <t>J.  IMPACT OF PROPOSED AGREEMENT ON UNRESTRICTED RESERVES</t>
  </si>
  <si>
    <t>Certificated, Classified, Other:</t>
  </si>
  <si>
    <t xml:space="preserve">    Prior-Year Adjustments/Restatements (9793/9795)</t>
  </si>
  <si>
    <t>Year 1            Increase/(Decrease)</t>
  </si>
  <si>
    <t>Year 2            Increase/(Decrease)</t>
  </si>
  <si>
    <t>Year 3            Increase/(Decrease)</t>
  </si>
  <si>
    <t>Does this bargaining unit have a negotiated cap for Health and Welfare benefits?</t>
  </si>
  <si>
    <t>Yes</t>
  </si>
  <si>
    <t>No</t>
  </si>
  <si>
    <t>If yes, please describe the cap amount.</t>
  </si>
  <si>
    <t xml:space="preserve">     Other Adjustments</t>
  </si>
  <si>
    <t>Unrestricted General Fund</t>
  </si>
  <si>
    <t>Combined General Fund</t>
  </si>
  <si>
    <t xml:space="preserve">     Capital Outlay (6000-6599)</t>
  </si>
  <si>
    <t>TRANSFERS IN &amp; OTHER SOURCES (8910-8979)</t>
  </si>
  <si>
    <t>TRANSFERS OUT &amp; OTHER USES (7610-7699)</t>
  </si>
  <si>
    <t>First Subsequent Year After Settlement</t>
  </si>
  <si>
    <t>CONTRIBUTIONS (8980-8999)</t>
  </si>
  <si>
    <t>Restricted General Fund</t>
  </si>
  <si>
    <t>State Standard Minimum Reserve Amount for this District (For districts with less than 1,001 ADA, this is the greater of Line a, times Line b. OR $50,000</t>
  </si>
  <si>
    <t>District Superintendent</t>
  </si>
  <si>
    <t>Chief Business Officer</t>
  </si>
  <si>
    <t>CERTIFICATION NO. 1:  CERTIFICATION OF THE DISTRICT'S ABILITY TO MEET THE COSTS OF COLLECTIVE BARGAINING AGREEMENT</t>
  </si>
  <si>
    <t>hereby certify that the District can meet the costs incurred under the Collective Bargaining Agreement</t>
  </si>
  <si>
    <t>Were any additional steps, columns, or ranges added to the schedules? (If yes, please explain.)</t>
  </si>
  <si>
    <t>reopeners, applicable fiscal years, and specific contingency language.</t>
  </si>
  <si>
    <t>Increase (Decrease)</t>
  </si>
  <si>
    <r>
      <t xml:space="preserve">Statutory Benefits - </t>
    </r>
    <r>
      <rPr>
        <sz val="9"/>
        <rFont val="Times New Roman"/>
        <family val="1"/>
      </rPr>
      <t>STRS, PERS, FICA,
WC, UI, Medicate etc.</t>
    </r>
  </si>
  <si>
    <t xml:space="preserve"> </t>
  </si>
  <si>
    <t>President or Clerk of the Governing Board</t>
  </si>
  <si>
    <t>A.</t>
  </si>
  <si>
    <t xml:space="preserve">Include the impact of changes such as staff reductions or increases, program reductions or increases,  </t>
  </si>
  <si>
    <t>elimination or expansion of other services or programs (i.e., counselors, librarians, custodial staff, etc.)</t>
  </si>
  <si>
    <t>What contingency language is included in the proposed agreement? Include specific areas identified</t>
  </si>
  <si>
    <t xml:space="preserve">     obligations in subsequent years?  (Remember to include compounding effects in meeting obligations.)</t>
  </si>
  <si>
    <t xml:space="preserve">Health/Welfare Plans:                       </t>
  </si>
  <si>
    <t>in Accordance with AB 1200 (Chapter 1213/1991), AB 2756 (Statutes of 2004), GC 3547.5, and CCR, Title V, Section 15449</t>
  </si>
  <si>
    <t>(Note:  This form, along with a copy of the proposed agreement, must be submitted to the county office at least ten (10)  working days prior to the date the governing board will take action.)</t>
  </si>
  <si>
    <t>Proposed Agreement</t>
  </si>
  <si>
    <t>*</t>
  </si>
  <si>
    <t>Latest Board-Approved Budget Before Settlement                         (As of __________)</t>
  </si>
  <si>
    <r>
      <t xml:space="preserve">Enter Bargaining Unit: </t>
    </r>
    <r>
      <rPr>
        <b/>
        <sz val="10"/>
        <rFont val="Times New Roman"/>
        <family val="1"/>
      </rPr>
      <t>____________________________________________________________________________________________</t>
    </r>
  </si>
  <si>
    <t>I.  IMPACT OF PROPOSED AGREEMENT ON SUBSEQUENT FISCAL YEARS</t>
  </si>
  <si>
    <t>FY ____ - ____</t>
  </si>
  <si>
    <r>
      <t xml:space="preserve">State Standard Minimum Reserve Percentage for this District:  </t>
    </r>
    <r>
      <rPr>
        <b/>
        <sz val="11"/>
        <rFont val="Times New Roman"/>
        <family val="1"/>
      </rPr>
      <t>(enter percentage )</t>
    </r>
    <r>
      <rPr>
        <sz val="11"/>
        <rFont val="Times New Roman"/>
        <family val="1"/>
      </rPr>
      <t>:</t>
    </r>
  </si>
  <si>
    <t>If no, how do you plan to restore your reserves? Provide comments/explanations below:</t>
  </si>
  <si>
    <t>(Signature Over Printed Name)</t>
  </si>
  <si>
    <t>K.</t>
  </si>
  <si>
    <t>(The disclosure document must be signed by the district Superintendent and Chief Business Officer at the time of public disclosure.)</t>
  </si>
  <si>
    <t>between the District and the______________________________________________ (Bargaining Unit),</t>
  </si>
  <si>
    <t xml:space="preserve">SAN MATEO COUNTY </t>
  </si>
  <si>
    <t>The Governing Board will act upon this agreement at its meeting on:</t>
  </si>
  <si>
    <t xml:space="preserve">L. </t>
  </si>
  <si>
    <t xml:space="preserve"> CERTIFICATION NO. 2</t>
  </si>
  <si>
    <t xml:space="preserve">Description of other compensation:                                                                                        </t>
  </si>
  <si>
    <t>Source of Funding for Proposed Agreement</t>
  </si>
  <si>
    <t>Multiyear Projection - Combined General Fund</t>
  </si>
  <si>
    <t>(The disclosure document must be signed by the district Superintendent or designee and by the President or Clerk of the Governing Board at the time of formal board action on the proposed agreement.)</t>
  </si>
  <si>
    <t xml:space="preserve">In accordance with the requirements of Government Code Section 3547.5, the Superintendent and the </t>
  </si>
  <si>
    <r>
      <t xml:space="preserve">Total Compensation - </t>
    </r>
    <r>
      <rPr>
        <sz val="9"/>
        <rFont val="Times New Roman"/>
        <family val="1"/>
      </rPr>
      <t>Increase (Decrease)                                                   (Total Lines 1-5)</t>
    </r>
  </si>
  <si>
    <t xml:space="preserve">*   If the total amount of the Adjustment in Col. 2 does not agree with the amount of the Total Compensation Increase (Decrease) in  </t>
  </si>
  <si>
    <t>Chief Business Officer of  __________________________________________________________  (District),</t>
  </si>
  <si>
    <t>during the term of the agreement from ____________________ to______________________.</t>
  </si>
  <si>
    <t>The information provided in this document summarizes the financial implications of the proposed</t>
  </si>
  <si>
    <t xml:space="preserve"> agreement and  submitted to the Governing Board for public disclosure of the major provisions </t>
  </si>
  <si>
    <t xml:space="preserve"> of the agreement (as provided in the "Public Disclosure of Proposed Bargaining Agreement")</t>
  </si>
  <si>
    <t xml:space="preserve"> in accordance with the requirements of AB 1200  and Government Code Section 3547.5.</t>
  </si>
  <si>
    <r>
      <t xml:space="preserve">Step and Column - </t>
    </r>
    <r>
      <rPr>
        <sz val="9"/>
        <rFont val="Times New Roman"/>
        <family val="1"/>
      </rPr>
      <t>Increase (Decrease)</t>
    </r>
  </si>
  <si>
    <t>Due to movement plus
any changes due to settlement</t>
  </si>
  <si>
    <t>Please provide summary of negotiated agreement. For example, if the increase in "Year 1" was for</t>
  </si>
  <si>
    <t>Does this bargaining unit have any recipients of life time benefits?  If so, please indicate number of FTEs</t>
  </si>
  <si>
    <t>Describe any negotiated changes in non-compensation items (i.e., class size adjustments, staff development</t>
  </si>
  <si>
    <t>days, teacher prep time, classified staffing ratios, etc.)</t>
  </si>
  <si>
    <t>Will this agreement create, increase or decrease deficit spending in the current or subsequent year(s)?</t>
  </si>
  <si>
    <t>"Deficit Spending" is defined to exist when a fund's expenditures and other financing uses exceed its revenues</t>
  </si>
  <si>
    <t>and health &amp; welfare amounts.</t>
  </si>
  <si>
    <t>Are reduction to budget or program necessary to accommodate the settlement?</t>
  </si>
  <si>
    <t xml:space="preserve">Description of health &amp; welfare plans:                                                                                        </t>
  </si>
  <si>
    <r>
      <t xml:space="preserve">Other Compensation - </t>
    </r>
    <r>
      <rPr>
        <sz val="9"/>
        <rFont val="Times New Roman"/>
        <family val="1"/>
      </rPr>
      <t xml:space="preserve">Increase (Decrease)             (Stipends, Bonuses, Longevity, overtime, etc.)
</t>
    </r>
  </si>
  <si>
    <t>Nonspendable (9711-9719)</t>
  </si>
  <si>
    <t>Restricted (9730-9749)</t>
  </si>
  <si>
    <t>Committed (9750-9769)</t>
  </si>
  <si>
    <t>Assigned (9770-9788)</t>
  </si>
  <si>
    <t>Unassigned (9789-9790)</t>
  </si>
  <si>
    <t>Special Reserve Fund (Fund 17) Unassigned Fund Balance</t>
  </si>
  <si>
    <t xml:space="preserve">     Section A, Line 6, Page 1, explain the variance below:  _____________________________________________________________</t>
  </si>
  <si>
    <t xml:space="preserve">              </t>
  </si>
  <si>
    <t xml:space="preserve">     Stabilization Arrangements (9750)</t>
  </si>
  <si>
    <t>General Fund (Fund 01) Stabilization Arrangements, % Unassigned Fund Balance (includes Reserve for Economic Uncertainties)</t>
  </si>
  <si>
    <t xml:space="preserve">Does the negotiated changes in non-compensation items impact the TK-3rd grade average class size requirements for Grade Span Adjustment (GSA) funding? </t>
  </si>
  <si>
    <t>If yes, please describe the affects and if there's an alternative agreement for the TK-3rd grade average class size in the contract.</t>
  </si>
  <si>
    <t xml:space="preserve">     years (i.e. LCFF, COLA, property taxes, staffing reductions, staffing ratio changes, one-time sources, etc.?</t>
  </si>
  <si>
    <t xml:space="preserve">2.  If this is a single year agreement, how will the ongoing cost of the proposed agreement be funded in subsequent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</si>
</sst>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2" formatCode="_(&quot;$&quot;* #,##0_);_(&quot;$&quot;* \(#,##0\);_(&quot;$&quot;* &quot;-&quot;_);_(@_)"/>
    <numFmt numFmtId="44" formatCode="_(&quot;$&quot;* #,##0.00_);_(&quot;$&quot;* \(#,##0.00\);_(&quot;$&quot;* &quot;-&quot;??_);_(@_)"/>
    <numFmt numFmtId="43" formatCode="_(* #,##0.00_);_(* \(#,##0.00\);_(* &quot;-&quot;??_);_(@_)"/>
    <numFmt numFmtId="164" formatCode="_(&quot;$&quot;* #,##0_);_(&quot;$&quot;* \(#,##0\);_(&quot;$&quot;* &quot;-&quot;??_);_(@_)"/>
    <numFmt numFmtId="165" formatCode="[$-409]mmmm\ d\,\ yyyy;@"/>
    <numFmt numFmtId="166" formatCode="0.0000%"/>
  </numFmts>
  <fonts count="28" x14ac:knownFonts="1">
    <font>
      <sz val="10"/>
      <name val="Arial"/>
    </font>
    <font>
      <sz val="10"/>
      <name val="Arial"/>
      <family val="2"/>
    </font>
    <font>
      <b/>
      <sz val="12"/>
      <name val="Times New Roman"/>
      <family val="1"/>
    </font>
    <font>
      <sz val="10"/>
      <name val="Times New Roman"/>
      <family val="1"/>
    </font>
    <font>
      <b/>
      <sz val="10"/>
      <name val="Times New Roman"/>
      <family val="1"/>
    </font>
    <font>
      <sz val="12"/>
      <name val="Times New Roman"/>
      <family val="1"/>
    </font>
    <font>
      <sz val="4"/>
      <name val="Times New Roman"/>
      <family val="1"/>
    </font>
    <font>
      <b/>
      <sz val="9"/>
      <name val="Times New Roman"/>
      <family val="1"/>
    </font>
    <font>
      <sz val="9"/>
      <name val="Times New Roman"/>
      <family val="1"/>
    </font>
    <font>
      <sz val="8"/>
      <name val="Times New Roman"/>
      <family val="1"/>
    </font>
    <font>
      <b/>
      <sz val="8"/>
      <name val="Times New Roman"/>
      <family val="1"/>
    </font>
    <font>
      <sz val="11"/>
      <name val="Times New Roman"/>
      <family val="1"/>
    </font>
    <font>
      <b/>
      <u/>
      <sz val="9"/>
      <name val="Times New Roman"/>
      <family val="1"/>
    </font>
    <font>
      <b/>
      <sz val="11"/>
      <name val="Times New Roman"/>
      <family val="1"/>
    </font>
    <font>
      <sz val="11"/>
      <name val="Arial"/>
      <family val="2"/>
    </font>
    <font>
      <sz val="12"/>
      <name val="Arial"/>
      <family val="2"/>
    </font>
    <font>
      <b/>
      <sz val="14"/>
      <name val="Times New Roman"/>
      <family val="1"/>
    </font>
    <font>
      <b/>
      <sz val="10"/>
      <name val="Arial"/>
      <family val="2"/>
    </font>
    <font>
      <sz val="11"/>
      <color indexed="23"/>
      <name val="Times New Roman"/>
      <family val="1"/>
    </font>
    <font>
      <sz val="10"/>
      <name val="Arial"/>
      <family val="2"/>
    </font>
    <font>
      <b/>
      <sz val="10"/>
      <name val="Arial"/>
      <family val="2"/>
    </font>
    <font>
      <sz val="8"/>
      <name val="Arial"/>
      <family val="2"/>
    </font>
    <font>
      <b/>
      <i/>
      <sz val="10"/>
      <name val="Times New Roman"/>
      <family val="1"/>
    </font>
    <font>
      <b/>
      <i/>
      <sz val="11"/>
      <name val="Times New Roman"/>
      <family val="1"/>
    </font>
    <font>
      <i/>
      <sz val="11"/>
      <name val="Times New Roman"/>
      <family val="1"/>
    </font>
    <font>
      <i/>
      <sz val="11"/>
      <name val="Arial"/>
      <family val="2"/>
    </font>
    <font>
      <b/>
      <i/>
      <sz val="11"/>
      <name val="Arial"/>
      <family val="2"/>
    </font>
    <font>
      <b/>
      <sz val="10.5"/>
      <name val="Times New Roman"/>
      <family val="1"/>
    </font>
  </fonts>
  <fills count="5">
    <fill>
      <patternFill patternType="none"/>
    </fill>
    <fill>
      <patternFill patternType="gray125"/>
    </fill>
    <fill>
      <patternFill patternType="solid">
        <fgColor indexed="22"/>
        <bgColor indexed="64"/>
      </patternFill>
    </fill>
    <fill>
      <patternFill patternType="solid">
        <fgColor indexed="22"/>
        <bgColor indexed="22"/>
      </patternFill>
    </fill>
    <fill>
      <patternFill patternType="solid">
        <fgColor indexed="65"/>
        <bgColor indexed="64"/>
      </patternFill>
    </fill>
  </fills>
  <borders count="45">
    <border>
      <left/>
      <right/>
      <top/>
      <bottom/>
      <diagonal/>
    </border>
    <border>
      <left style="double">
        <color indexed="64"/>
      </left>
      <right style="double">
        <color indexed="64"/>
      </right>
      <top/>
      <bottom/>
      <diagonal/>
    </border>
    <border>
      <left/>
      <right/>
      <top/>
      <bottom style="thin">
        <color indexed="64"/>
      </bottom>
      <diagonal/>
    </border>
    <border>
      <left style="double">
        <color indexed="64"/>
      </left>
      <right style="double">
        <color indexed="64"/>
      </right>
      <top/>
      <bottom style="double">
        <color indexed="64"/>
      </bottom>
      <diagonal/>
    </border>
    <border>
      <left/>
      <right style="double">
        <color indexed="64"/>
      </right>
      <top/>
      <bottom/>
      <diagonal/>
    </border>
    <border>
      <left style="double">
        <color indexed="64"/>
      </left>
      <right style="double">
        <color indexed="64"/>
      </right>
      <top style="double">
        <color indexed="64"/>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style="double">
        <color indexed="64"/>
      </left>
      <right/>
      <top/>
      <bottom style="double">
        <color indexed="64"/>
      </bottom>
      <diagonal/>
    </border>
    <border>
      <left/>
      <right style="double">
        <color indexed="64"/>
      </right>
      <top/>
      <bottom style="double">
        <color indexed="64"/>
      </bottom>
      <diagonal/>
    </border>
    <border>
      <left/>
      <right/>
      <top style="thin">
        <color indexed="64"/>
      </top>
      <bottom style="thin">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style="double">
        <color indexed="64"/>
      </right>
      <top/>
      <bottom style="double">
        <color indexed="64"/>
      </bottom>
      <diagonal/>
    </border>
    <border>
      <left/>
      <right/>
      <top style="thin">
        <color indexed="64"/>
      </top>
      <bottom/>
      <diagonal/>
    </border>
    <border>
      <left style="double">
        <color indexed="64"/>
      </left>
      <right/>
      <top style="double">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style="double">
        <color indexed="64"/>
      </right>
      <top style="double">
        <color indexed="64"/>
      </top>
      <bottom style="thin">
        <color indexed="64"/>
      </bottom>
      <diagonal/>
    </border>
    <border>
      <left style="thin">
        <color indexed="64"/>
      </left>
      <right style="thin">
        <color indexed="64"/>
      </right>
      <top/>
      <bottom/>
      <diagonal/>
    </border>
    <border>
      <left/>
      <right/>
      <top style="double">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left/>
      <right style="double">
        <color indexed="64"/>
      </right>
      <top style="thin">
        <color indexed="64"/>
      </top>
      <bottom style="thin">
        <color indexed="64"/>
      </bottom>
      <diagonal/>
    </border>
    <border>
      <left/>
      <right style="thin">
        <color indexed="64"/>
      </right>
      <top style="thin">
        <color indexed="64"/>
      </top>
      <bottom style="double">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350">
    <xf numFmtId="0" fontId="0" fillId="0" borderId="0" xfId="0"/>
    <xf numFmtId="0" fontId="0" fillId="0" borderId="0" xfId="0" applyAlignment="1">
      <alignment horizontal="center"/>
    </xf>
    <xf numFmtId="0" fontId="5" fillId="0" borderId="0" xfId="0" applyFont="1"/>
    <xf numFmtId="0" fontId="5" fillId="0" borderId="0" xfId="0" applyFont="1" applyAlignment="1">
      <alignment horizontal="right"/>
    </xf>
    <xf numFmtId="0" fontId="0" fillId="0" borderId="0" xfId="0" applyBorder="1"/>
    <xf numFmtId="0" fontId="14" fillId="0" borderId="0" xfId="0" applyFont="1"/>
    <xf numFmtId="0" fontId="15" fillId="0" borderId="0" xfId="0" applyFont="1"/>
    <xf numFmtId="0" fontId="5" fillId="0" borderId="0" xfId="0" applyFont="1" applyBorder="1" applyAlignment="1">
      <alignment horizontal="center"/>
    </xf>
    <xf numFmtId="0" fontId="17" fillId="0" borderId="0" xfId="0" applyFont="1"/>
    <xf numFmtId="0" fontId="3" fillId="0" borderId="0" xfId="0" applyFont="1" applyAlignment="1">
      <alignment horizontal="left"/>
    </xf>
    <xf numFmtId="0" fontId="8" fillId="0" borderId="1" xfId="0" applyFont="1" applyBorder="1" applyAlignment="1" applyProtection="1">
      <alignment vertical="top" wrapText="1"/>
    </xf>
    <xf numFmtId="0" fontId="5" fillId="0" borderId="2" xfId="0" applyFont="1" applyBorder="1" applyProtection="1">
      <protection locked="0"/>
    </xf>
    <xf numFmtId="0" fontId="5" fillId="0" borderId="0" xfId="0" applyFont="1" applyBorder="1" applyProtection="1">
      <protection locked="0"/>
    </xf>
    <xf numFmtId="0" fontId="5" fillId="0" borderId="0" xfId="0" applyFont="1" applyAlignment="1" applyProtection="1">
      <alignment horizontal="right"/>
      <protection locked="0"/>
    </xf>
    <xf numFmtId="0" fontId="0" fillId="0" borderId="0" xfId="0" applyProtection="1">
      <protection locked="0"/>
    </xf>
    <xf numFmtId="0" fontId="3" fillId="0" borderId="1" xfId="0" applyFont="1" applyBorder="1" applyAlignment="1" applyProtection="1">
      <alignment wrapText="1"/>
      <protection locked="0"/>
    </xf>
    <xf numFmtId="0" fontId="3" fillId="0" borderId="3" xfId="0" applyFont="1" applyBorder="1" applyAlignment="1" applyProtection="1">
      <alignment wrapText="1"/>
      <protection locked="0"/>
    </xf>
    <xf numFmtId="0" fontId="3" fillId="0" borderId="4" xfId="0" applyFont="1" applyBorder="1" applyAlignment="1" applyProtection="1">
      <alignment wrapText="1"/>
      <protection locked="0"/>
    </xf>
    <xf numFmtId="0" fontId="0" fillId="0" borderId="0" xfId="0" applyProtection="1"/>
    <xf numFmtId="0" fontId="5" fillId="0" borderId="0" xfId="0" applyFont="1" applyAlignment="1" applyProtection="1">
      <alignment horizontal="center"/>
    </xf>
    <xf numFmtId="0" fontId="5" fillId="0" borderId="2" xfId="0" applyFont="1" applyBorder="1" applyAlignment="1" applyProtection="1">
      <alignment horizontal="center"/>
    </xf>
    <xf numFmtId="0" fontId="8" fillId="0" borderId="1" xfId="0" applyFont="1" applyBorder="1" applyAlignment="1" applyProtection="1">
      <alignment horizontal="center" vertical="top" wrapText="1"/>
    </xf>
    <xf numFmtId="0" fontId="8" fillId="0" borderId="4" xfId="0" applyFont="1" applyBorder="1" applyAlignment="1" applyProtection="1">
      <alignment vertical="top" wrapText="1"/>
    </xf>
    <xf numFmtId="0" fontId="8" fillId="0" borderId="4" xfId="0" applyFont="1" applyBorder="1" applyAlignment="1" applyProtection="1">
      <alignment horizontal="center" vertical="top" wrapText="1"/>
    </xf>
    <xf numFmtId="0" fontId="7" fillId="0" borderId="4" xfId="0" applyFont="1" applyBorder="1" applyAlignment="1" applyProtection="1">
      <alignment vertical="top" wrapText="1"/>
    </xf>
    <xf numFmtId="0" fontId="9" fillId="0" borderId="1" xfId="0" applyFont="1" applyBorder="1" applyAlignment="1" applyProtection="1">
      <alignment vertical="top" wrapText="1"/>
    </xf>
    <xf numFmtId="0" fontId="7" fillId="0" borderId="5" xfId="0" applyFont="1" applyBorder="1" applyAlignment="1" applyProtection="1">
      <alignment vertical="top" wrapText="1"/>
    </xf>
    <xf numFmtId="0" fontId="7" fillId="0" borderId="1" xfId="0" applyFont="1" applyBorder="1" applyAlignment="1" applyProtection="1">
      <alignment vertical="top" wrapText="1"/>
    </xf>
    <xf numFmtId="0" fontId="8" fillId="0" borderId="3" xfId="0" applyFont="1" applyBorder="1" applyAlignment="1" applyProtection="1">
      <alignment horizontal="center" vertical="top" wrapText="1"/>
    </xf>
    <xf numFmtId="0" fontId="7" fillId="0" borderId="6" xfId="0" applyFont="1" applyBorder="1" applyAlignment="1" applyProtection="1">
      <alignment vertical="top" wrapText="1"/>
    </xf>
    <xf numFmtId="0" fontId="9" fillId="0" borderId="3" xfId="0" applyFont="1" applyBorder="1" applyAlignment="1" applyProtection="1">
      <alignment vertical="top" wrapText="1"/>
    </xf>
    <xf numFmtId="0" fontId="3" fillId="0" borderId="0" xfId="0" applyFont="1" applyProtection="1">
      <protection locked="0"/>
    </xf>
    <xf numFmtId="0" fontId="5" fillId="0" borderId="0" xfId="0" applyFont="1" applyAlignment="1" applyProtection="1">
      <alignment horizontal="left"/>
    </xf>
    <xf numFmtId="0" fontId="5" fillId="0" borderId="0" xfId="0" applyFont="1" applyProtection="1"/>
    <xf numFmtId="0" fontId="3" fillId="0" borderId="0" xfId="0" applyFont="1" applyProtection="1"/>
    <xf numFmtId="0" fontId="15" fillId="0" borderId="0" xfId="0" applyFont="1" applyProtection="1"/>
    <xf numFmtId="0" fontId="7" fillId="0" borderId="7" xfId="0" applyFont="1" applyBorder="1" applyAlignment="1" applyProtection="1">
      <alignment horizontal="center" vertical="top" wrapText="1"/>
    </xf>
    <xf numFmtId="0" fontId="7" fillId="0" borderId="8" xfId="0" applyFont="1" applyBorder="1" applyAlignment="1" applyProtection="1">
      <alignment horizontal="center" vertical="top" wrapText="1"/>
    </xf>
    <xf numFmtId="0" fontId="8" fillId="0" borderId="9" xfId="0" applyFont="1" applyBorder="1" applyAlignment="1" applyProtection="1">
      <alignment horizontal="center" vertical="top" wrapText="1"/>
    </xf>
    <xf numFmtId="0" fontId="8" fillId="0" borderId="10" xfId="0" applyFont="1" applyBorder="1" applyAlignment="1" applyProtection="1">
      <alignment horizontal="center" vertical="top" wrapText="1"/>
    </xf>
    <xf numFmtId="0" fontId="3" fillId="0" borderId="11" xfId="0" applyFont="1" applyBorder="1" applyAlignment="1" applyProtection="1">
      <alignment horizontal="justify" vertical="top" wrapText="1"/>
    </xf>
    <xf numFmtId="164" fontId="3" fillId="0" borderId="12" xfId="2" applyNumberFormat="1" applyFont="1" applyBorder="1" applyAlignment="1" applyProtection="1">
      <alignment vertical="top" wrapText="1"/>
    </xf>
    <xf numFmtId="164" fontId="3" fillId="0" borderId="10" xfId="2" applyNumberFormat="1" applyFont="1" applyBorder="1" applyAlignment="1" applyProtection="1">
      <alignment vertical="top" wrapText="1"/>
    </xf>
    <xf numFmtId="164" fontId="3" fillId="0" borderId="12" xfId="0" applyNumberFormat="1" applyFont="1" applyBorder="1" applyAlignment="1" applyProtection="1">
      <alignment horizontal="justify" vertical="top" wrapText="1"/>
    </xf>
    <xf numFmtId="0" fontId="4" fillId="0" borderId="13" xfId="0" applyFont="1" applyBorder="1" applyAlignment="1" applyProtection="1">
      <alignment horizontal="justify" vertical="top" wrapText="1"/>
    </xf>
    <xf numFmtId="164" fontId="3" fillId="0" borderId="9" xfId="2" applyNumberFormat="1" applyFont="1" applyFill="1" applyBorder="1" applyAlignment="1" applyProtection="1">
      <alignment vertical="top" wrapText="1"/>
    </xf>
    <xf numFmtId="0" fontId="3" fillId="0" borderId="14" xfId="0" applyFont="1" applyBorder="1" applyAlignment="1" applyProtection="1">
      <alignment horizontal="justify" vertical="top" wrapText="1"/>
    </xf>
    <xf numFmtId="0" fontId="3" fillId="0" borderId="13" xfId="0" applyFont="1" applyBorder="1" applyAlignment="1" applyProtection="1">
      <alignment horizontal="justify" vertical="top" wrapText="1"/>
    </xf>
    <xf numFmtId="164" fontId="3" fillId="0" borderId="9" xfId="2" applyNumberFormat="1" applyFont="1" applyBorder="1" applyAlignment="1" applyProtection="1">
      <alignment vertical="top" wrapText="1"/>
    </xf>
    <xf numFmtId="164" fontId="3" fillId="0" borderId="15" xfId="0" applyNumberFormat="1" applyFont="1" applyBorder="1" applyAlignment="1" applyProtection="1">
      <alignment horizontal="justify" vertical="top" wrapText="1"/>
    </xf>
    <xf numFmtId="0" fontId="3" fillId="0" borderId="13" xfId="0" applyFont="1" applyBorder="1" applyAlignment="1" applyProtection="1">
      <alignment vertical="top" wrapText="1"/>
    </xf>
    <xf numFmtId="164" fontId="3" fillId="0" borderId="15" xfId="2" applyNumberFormat="1" applyFont="1" applyBorder="1" applyAlignment="1" applyProtection="1">
      <alignment vertical="top" wrapText="1"/>
    </xf>
    <xf numFmtId="0" fontId="3" fillId="0" borderId="16" xfId="0" applyFont="1" applyBorder="1" applyAlignment="1" applyProtection="1">
      <alignment vertical="top" wrapText="1"/>
    </xf>
    <xf numFmtId="164" fontId="3" fillId="0" borderId="17" xfId="2" applyNumberFormat="1" applyFont="1" applyBorder="1" applyAlignment="1" applyProtection="1">
      <alignment vertical="top" wrapText="1"/>
    </xf>
    <xf numFmtId="164" fontId="3" fillId="0" borderId="18" xfId="2" applyNumberFormat="1" applyFont="1" applyBorder="1" applyAlignment="1" applyProtection="1">
      <alignment vertical="top" wrapText="1"/>
    </xf>
    <xf numFmtId="0" fontId="11" fillId="0" borderId="19" xfId="0" applyFont="1" applyBorder="1" applyAlignment="1" applyProtection="1">
      <alignment horizontal="left"/>
    </xf>
    <xf numFmtId="0" fontId="11" fillId="0" borderId="7" xfId="0" applyFont="1" applyBorder="1" applyAlignment="1" applyProtection="1">
      <alignment wrapText="1"/>
    </xf>
    <xf numFmtId="164" fontId="11" fillId="0" borderId="15" xfId="2" applyNumberFormat="1" applyFont="1" applyFill="1" applyBorder="1" applyAlignment="1" applyProtection="1"/>
    <xf numFmtId="0" fontId="11" fillId="0" borderId="13" xfId="0" applyFont="1" applyBorder="1" applyAlignment="1" applyProtection="1">
      <alignment horizontal="left"/>
    </xf>
    <xf numFmtId="0" fontId="11" fillId="0" borderId="9" xfId="0" applyFont="1" applyBorder="1" applyAlignment="1" applyProtection="1">
      <alignment wrapText="1"/>
    </xf>
    <xf numFmtId="0" fontId="11" fillId="0" borderId="16" xfId="0" applyFont="1" applyBorder="1" applyAlignment="1" applyProtection="1">
      <alignment horizontal="left"/>
    </xf>
    <xf numFmtId="0" fontId="11" fillId="0" borderId="17" xfId="0" applyFont="1" applyBorder="1" applyAlignment="1" applyProtection="1">
      <alignment wrapText="1"/>
    </xf>
    <xf numFmtId="0" fontId="11" fillId="0" borderId="14" xfId="0" applyFont="1" applyBorder="1" applyAlignment="1" applyProtection="1">
      <alignment horizontal="left"/>
    </xf>
    <xf numFmtId="0" fontId="11" fillId="0" borderId="20" xfId="0" applyFont="1" applyBorder="1" applyAlignment="1" applyProtection="1">
      <alignment horizontal="left"/>
    </xf>
    <xf numFmtId="0" fontId="11" fillId="0" borderId="21" xfId="0" applyFont="1" applyBorder="1" applyAlignment="1" applyProtection="1">
      <alignment wrapText="1"/>
    </xf>
    <xf numFmtId="10" fontId="11" fillId="0" borderId="17" xfId="3" applyNumberFormat="1" applyFont="1" applyBorder="1" applyAlignment="1" applyProtection="1">
      <alignment horizontal="right"/>
    </xf>
    <xf numFmtId="0" fontId="5" fillId="0" borderId="0" xfId="0" applyFont="1" applyAlignment="1" applyProtection="1">
      <alignment horizontal="right"/>
    </xf>
    <xf numFmtId="0" fontId="5" fillId="0" borderId="0" xfId="0" applyFont="1" applyBorder="1" applyAlignment="1" applyProtection="1">
      <alignment horizontal="center"/>
    </xf>
    <xf numFmtId="0" fontId="0" fillId="0" borderId="0" xfId="0" applyBorder="1" applyProtection="1"/>
    <xf numFmtId="0" fontId="0" fillId="0" borderId="22" xfId="0" applyBorder="1" applyProtection="1"/>
    <xf numFmtId="0" fontId="0" fillId="0" borderId="23" xfId="0" applyBorder="1" applyProtection="1"/>
    <xf numFmtId="0" fontId="0" fillId="0" borderId="24" xfId="0" applyBorder="1" applyProtection="1"/>
    <xf numFmtId="0" fontId="5" fillId="0" borderId="0" xfId="0" applyFont="1" applyBorder="1" applyAlignment="1" applyProtection="1"/>
    <xf numFmtId="0" fontId="0" fillId="0" borderId="4" xfId="0" applyBorder="1" applyProtection="1"/>
    <xf numFmtId="0" fontId="5" fillId="0" borderId="0" xfId="0" applyFont="1" applyBorder="1" applyProtection="1"/>
    <xf numFmtId="0" fontId="17" fillId="0" borderId="24" xfId="0" applyFont="1" applyBorder="1" applyProtection="1"/>
    <xf numFmtId="0" fontId="2" fillId="0" borderId="0" xfId="0" applyFont="1" applyBorder="1" applyAlignment="1" applyProtection="1">
      <alignment horizontal="center"/>
    </xf>
    <xf numFmtId="0" fontId="17" fillId="0" borderId="4" xfId="0" applyFont="1" applyBorder="1" applyProtection="1"/>
    <xf numFmtId="0" fontId="0" fillId="0" borderId="25" xfId="0" applyBorder="1" applyProtection="1"/>
    <xf numFmtId="0" fontId="0" fillId="0" borderId="26" xfId="0" applyBorder="1" applyProtection="1"/>
    <xf numFmtId="0" fontId="5" fillId="0" borderId="0" xfId="0" applyFont="1" applyFill="1" applyBorder="1" applyAlignment="1" applyProtection="1"/>
    <xf numFmtId="0" fontId="5" fillId="0" borderId="27" xfId="0" applyFont="1" applyBorder="1" applyAlignment="1" applyProtection="1"/>
    <xf numFmtId="0" fontId="6" fillId="0" borderId="5" xfId="0" applyFont="1" applyBorder="1" applyAlignment="1" applyProtection="1">
      <alignment horizontal="center" vertical="top" wrapText="1"/>
    </xf>
    <xf numFmtId="0" fontId="8" fillId="2" borderId="9" xfId="0" applyFont="1" applyFill="1" applyBorder="1" applyAlignment="1" applyProtection="1">
      <alignment vertical="top" wrapText="1"/>
    </xf>
    <xf numFmtId="0" fontId="8" fillId="2" borderId="10" xfId="0" applyFont="1" applyFill="1" applyBorder="1" applyAlignment="1" applyProtection="1">
      <alignment vertical="top" wrapText="1"/>
    </xf>
    <xf numFmtId="0" fontId="3" fillId="2" borderId="9" xfId="0" applyFont="1" applyFill="1" applyBorder="1" applyAlignment="1" applyProtection="1">
      <alignment vertical="top" wrapText="1"/>
    </xf>
    <xf numFmtId="0" fontId="3" fillId="2" borderId="10" xfId="0" applyFont="1" applyFill="1" applyBorder="1" applyAlignment="1" applyProtection="1">
      <alignment vertical="top" wrapText="1"/>
    </xf>
    <xf numFmtId="0" fontId="3" fillId="2" borderId="13" xfId="0" applyFont="1" applyFill="1" applyBorder="1" applyAlignment="1" applyProtection="1">
      <alignment horizontal="justify" vertical="top" wrapText="1"/>
    </xf>
    <xf numFmtId="0" fontId="3" fillId="2" borderId="9" xfId="0" applyFont="1" applyFill="1" applyBorder="1" applyAlignment="1" applyProtection="1">
      <alignment horizontal="justify" vertical="top" wrapText="1"/>
    </xf>
    <xf numFmtId="0" fontId="3" fillId="2" borderId="10" xfId="0" applyFont="1" applyFill="1" applyBorder="1" applyAlignment="1" applyProtection="1">
      <alignment horizontal="justify" vertical="top" wrapText="1"/>
    </xf>
    <xf numFmtId="164" fontId="3" fillId="2" borderId="9" xfId="2" applyNumberFormat="1" applyFont="1" applyFill="1" applyBorder="1" applyAlignment="1" applyProtection="1">
      <alignment vertical="top" wrapText="1"/>
    </xf>
    <xf numFmtId="0" fontId="9" fillId="2" borderId="9" xfId="0" applyFont="1" applyFill="1" applyBorder="1" applyAlignment="1" applyProtection="1">
      <alignment horizontal="justify" vertical="top" wrapText="1"/>
    </xf>
    <xf numFmtId="0" fontId="9" fillId="2" borderId="10" xfId="0" applyFont="1" applyFill="1" applyBorder="1" applyAlignment="1" applyProtection="1">
      <alignment horizontal="justify" vertical="top" wrapText="1"/>
    </xf>
    <xf numFmtId="0" fontId="8" fillId="2" borderId="9" xfId="0" applyFont="1" applyFill="1" applyBorder="1" applyAlignment="1" applyProtection="1">
      <alignment horizontal="justify" vertical="top" wrapText="1"/>
    </xf>
    <xf numFmtId="0" fontId="8" fillId="2" borderId="10" xfId="0" applyFont="1" applyFill="1" applyBorder="1" applyAlignment="1" applyProtection="1">
      <alignment horizontal="justify" vertical="top" wrapText="1"/>
    </xf>
    <xf numFmtId="0" fontId="11" fillId="3" borderId="28" xfId="0" applyFont="1" applyFill="1" applyBorder="1" applyAlignment="1" applyProtection="1">
      <alignment horizontal="right" vertical="top" wrapText="1"/>
    </xf>
    <xf numFmtId="0" fontId="11" fillId="3" borderId="26" xfId="0" applyFont="1" applyFill="1" applyBorder="1" applyAlignment="1" applyProtection="1">
      <alignment horizontal="right" vertical="top" wrapText="1"/>
    </xf>
    <xf numFmtId="0" fontId="5" fillId="0" borderId="0" xfId="0" applyFont="1" applyAlignment="1" applyProtection="1"/>
    <xf numFmtId="0" fontId="11" fillId="0" borderId="0" xfId="0" applyFont="1" applyAlignment="1" applyProtection="1">
      <alignment horizontal="center"/>
    </xf>
    <xf numFmtId="0" fontId="3" fillId="2" borderId="12" xfId="2" applyNumberFormat="1" applyFont="1" applyFill="1" applyBorder="1" applyAlignment="1" applyProtection="1">
      <alignment vertical="top" wrapText="1"/>
    </xf>
    <xf numFmtId="0" fontId="2" fillId="0" borderId="0" xfId="0" applyFont="1" applyBorder="1" applyAlignment="1" applyProtection="1"/>
    <xf numFmtId="0" fontId="3" fillId="0" borderId="11" xfId="0" applyFont="1" applyBorder="1" applyAlignment="1" applyProtection="1">
      <alignment vertical="top" wrapText="1"/>
    </xf>
    <xf numFmtId="164" fontId="3" fillId="2" borderId="15" xfId="2" applyNumberFormat="1" applyFont="1" applyFill="1" applyBorder="1" applyAlignment="1" applyProtection="1">
      <alignment vertical="top" wrapText="1"/>
    </xf>
    <xf numFmtId="0" fontId="11" fillId="0" borderId="0" xfId="0" applyFont="1" applyAlignment="1" applyProtection="1"/>
    <xf numFmtId="164" fontId="3" fillId="0" borderId="21" xfId="2" applyNumberFormat="1" applyFont="1" applyBorder="1" applyAlignment="1" applyProtection="1">
      <alignment vertical="top" wrapText="1"/>
    </xf>
    <xf numFmtId="164" fontId="0" fillId="0" borderId="0" xfId="0" applyNumberFormat="1"/>
    <xf numFmtId="0" fontId="3" fillId="2" borderId="9" xfId="2" applyNumberFormat="1" applyFont="1" applyFill="1" applyBorder="1" applyAlignment="1" applyProtection="1">
      <alignment vertical="top" wrapText="1"/>
    </xf>
    <xf numFmtId="164" fontId="3" fillId="0" borderId="15" xfId="2" applyNumberFormat="1" applyFont="1" applyFill="1" applyBorder="1" applyAlignment="1" applyProtection="1">
      <alignment vertical="top" wrapText="1"/>
    </xf>
    <xf numFmtId="0" fontId="2" fillId="0" borderId="9" xfId="0" applyFont="1" applyFill="1" applyBorder="1" applyAlignment="1" applyProtection="1">
      <alignment horizontal="center"/>
    </xf>
    <xf numFmtId="0" fontId="3" fillId="0" borderId="0" xfId="0" applyFont="1" applyAlignment="1" applyProtection="1">
      <alignment horizontal="left"/>
    </xf>
    <xf numFmtId="0" fontId="2" fillId="0" borderId="0" xfId="0" applyFont="1" applyAlignment="1" applyProtection="1">
      <alignment horizontal="left"/>
    </xf>
    <xf numFmtId="0" fontId="5" fillId="0" borderId="9" xfId="0" applyFont="1" applyFill="1" applyBorder="1" applyAlignment="1" applyProtection="1">
      <protection locked="0"/>
    </xf>
    <xf numFmtId="164" fontId="3" fillId="0" borderId="15" xfId="2" applyNumberFormat="1" applyFont="1" applyFill="1" applyBorder="1" applyAlignment="1" applyProtection="1">
      <alignment vertical="top" wrapText="1"/>
      <protection locked="0"/>
    </xf>
    <xf numFmtId="164" fontId="3" fillId="0" borderId="9" xfId="2" applyNumberFormat="1" applyFont="1" applyFill="1" applyBorder="1" applyAlignment="1" applyProtection="1">
      <alignment horizontal="justify" vertical="top" wrapText="1"/>
      <protection locked="0"/>
    </xf>
    <xf numFmtId="164" fontId="3" fillId="0" borderId="9" xfId="2" applyNumberFormat="1" applyFont="1" applyFill="1" applyBorder="1" applyAlignment="1" applyProtection="1">
      <alignment vertical="top" wrapText="1"/>
      <protection locked="0"/>
    </xf>
    <xf numFmtId="0" fontId="4" fillId="4" borderId="29" xfId="0" applyFont="1" applyFill="1" applyBorder="1" applyAlignment="1" applyProtection="1">
      <alignment vertical="top" wrapText="1"/>
    </xf>
    <xf numFmtId="0" fontId="16" fillId="4" borderId="29" xfId="0" applyFont="1" applyFill="1" applyBorder="1" applyAlignment="1" applyProtection="1">
      <alignment horizontal="left" vertical="top" wrapText="1"/>
    </xf>
    <xf numFmtId="0" fontId="3" fillId="4" borderId="29" xfId="0" applyFont="1" applyFill="1" applyBorder="1" applyAlignment="1" applyProtection="1">
      <alignment vertical="top" wrapText="1"/>
    </xf>
    <xf numFmtId="0" fontId="3" fillId="4" borderId="30" xfId="0" applyFont="1" applyFill="1" applyBorder="1" applyAlignment="1" applyProtection="1">
      <alignment vertical="top" wrapText="1"/>
    </xf>
    <xf numFmtId="164" fontId="3" fillId="0" borderId="12" xfId="2" applyNumberFormat="1" applyFont="1" applyFill="1" applyBorder="1" applyAlignment="1" applyProtection="1">
      <alignment vertical="top" wrapText="1"/>
    </xf>
    <xf numFmtId="164" fontId="3" fillId="0" borderId="10" xfId="2" applyNumberFormat="1" applyFont="1" applyFill="1" applyBorder="1" applyAlignment="1" applyProtection="1">
      <alignment vertical="top" wrapText="1"/>
    </xf>
    <xf numFmtId="164" fontId="3" fillId="0" borderId="12" xfId="2" applyNumberFormat="1" applyFont="1" applyFill="1" applyBorder="1" applyAlignment="1" applyProtection="1">
      <alignment vertical="top" wrapText="1"/>
      <protection locked="0"/>
    </xf>
    <xf numFmtId="164" fontId="3" fillId="0" borderId="10" xfId="2" applyNumberFormat="1" applyFont="1" applyFill="1" applyBorder="1" applyAlignment="1" applyProtection="1">
      <alignment vertical="top" wrapText="1"/>
      <protection locked="0"/>
    </xf>
    <xf numFmtId="164" fontId="3" fillId="0" borderId="17" xfId="2" applyNumberFormat="1" applyFont="1" applyFill="1" applyBorder="1" applyAlignment="1" applyProtection="1">
      <alignment vertical="top" wrapText="1"/>
      <protection locked="0"/>
    </xf>
    <xf numFmtId="164" fontId="3" fillId="0" borderId="18" xfId="2" applyNumberFormat="1" applyFont="1" applyFill="1" applyBorder="1" applyAlignment="1" applyProtection="1">
      <alignment vertical="top" wrapText="1"/>
      <protection locked="0"/>
    </xf>
    <xf numFmtId="164" fontId="3" fillId="0" borderId="31" xfId="2" applyNumberFormat="1" applyFont="1" applyBorder="1" applyAlignment="1" applyProtection="1">
      <alignment vertical="top" wrapText="1"/>
    </xf>
    <xf numFmtId="10" fontId="11" fillId="0" borderId="9" xfId="3" applyNumberFormat="1" applyFont="1" applyFill="1" applyBorder="1" applyAlignment="1" applyProtection="1">
      <alignment horizontal="right"/>
      <protection locked="0"/>
    </xf>
    <xf numFmtId="164" fontId="11" fillId="0" borderId="17" xfId="2" applyNumberFormat="1" applyFont="1" applyBorder="1" applyAlignment="1" applyProtection="1">
      <alignment horizontal="left"/>
    </xf>
    <xf numFmtId="164" fontId="11" fillId="0" borderId="9" xfId="2" applyNumberFormat="1" applyFont="1" applyBorder="1" applyAlignment="1" applyProtection="1">
      <alignment horizontal="left"/>
    </xf>
    <xf numFmtId="164" fontId="11" fillId="0" borderId="7" xfId="2" applyNumberFormat="1" applyFont="1" applyBorder="1" applyAlignment="1" applyProtection="1">
      <alignment horizontal="left"/>
    </xf>
    <xf numFmtId="164" fontId="11" fillId="0" borderId="9" xfId="2" applyNumberFormat="1" applyFont="1" applyFill="1" applyBorder="1" applyAlignment="1" applyProtection="1">
      <alignment horizontal="left"/>
      <protection locked="0"/>
    </xf>
    <xf numFmtId="0" fontId="5" fillId="0" borderId="0" xfId="0" applyFont="1" applyFill="1" applyBorder="1" applyAlignment="1" applyProtection="1">
      <alignment horizontal="center"/>
      <protection locked="0"/>
    </xf>
    <xf numFmtId="0" fontId="2" fillId="0" borderId="32" xfId="0" applyFont="1" applyBorder="1" applyAlignment="1" applyProtection="1">
      <alignment horizontal="center"/>
    </xf>
    <xf numFmtId="0" fontId="5" fillId="0" borderId="0" xfId="0" applyFont="1" applyAlignment="1" applyProtection="1">
      <alignment horizontal="justify" wrapText="1"/>
    </xf>
    <xf numFmtId="0" fontId="5" fillId="0" borderId="0" xfId="0" applyFont="1" applyBorder="1" applyAlignment="1" applyProtection="1">
      <alignment horizontal="left"/>
    </xf>
    <xf numFmtId="164" fontId="11" fillId="0" borderId="1" xfId="2" applyNumberFormat="1" applyFont="1" applyFill="1" applyBorder="1" applyAlignment="1" applyProtection="1">
      <alignment vertical="top" wrapText="1"/>
      <protection locked="0"/>
    </xf>
    <xf numFmtId="164" fontId="18" fillId="0" borderId="24" xfId="2" applyNumberFormat="1" applyFont="1" applyFill="1" applyBorder="1" applyAlignment="1" applyProtection="1">
      <alignment vertical="top" wrapText="1"/>
      <protection locked="0"/>
    </xf>
    <xf numFmtId="0" fontId="7" fillId="0" borderId="3" xfId="0" applyFont="1" applyFill="1" applyBorder="1" applyAlignment="1" applyProtection="1">
      <alignment horizontal="center" vertical="top" wrapText="1"/>
      <protection locked="0"/>
    </xf>
    <xf numFmtId="165" fontId="2" fillId="0" borderId="2" xfId="0" applyNumberFormat="1" applyFont="1" applyFill="1" applyBorder="1" applyAlignment="1" applyProtection="1">
      <alignment horizontal="center"/>
      <protection locked="0"/>
    </xf>
    <xf numFmtId="0" fontId="19" fillId="0" borderId="0" xfId="0" applyFont="1"/>
    <xf numFmtId="0" fontId="8" fillId="0" borderId="0" xfId="0" applyFont="1" applyAlignment="1" applyProtection="1">
      <alignment horizontal="center"/>
    </xf>
    <xf numFmtId="0" fontId="3" fillId="0" borderId="23" xfId="0" applyFont="1" applyBorder="1" applyAlignment="1" applyProtection="1">
      <protection locked="0"/>
    </xf>
    <xf numFmtId="0" fontId="3" fillId="0" borderId="4" xfId="0" applyFont="1" applyBorder="1" applyAlignment="1" applyProtection="1">
      <protection locked="0"/>
    </xf>
    <xf numFmtId="0" fontId="3" fillId="0" borderId="26" xfId="0" applyFont="1" applyBorder="1" applyAlignment="1" applyProtection="1">
      <alignment wrapText="1"/>
      <protection locked="0"/>
    </xf>
    <xf numFmtId="0" fontId="19" fillId="0" borderId="0" xfId="0" applyFont="1" applyProtection="1"/>
    <xf numFmtId="0" fontId="19" fillId="0" borderId="0" xfId="0" applyFont="1" applyProtection="1">
      <protection locked="0"/>
    </xf>
    <xf numFmtId="0" fontId="3" fillId="0" borderId="0" xfId="0" applyFont="1"/>
    <xf numFmtId="166" fontId="11" fillId="0" borderId="5" xfId="3" applyNumberFormat="1" applyFont="1" applyBorder="1" applyAlignment="1" applyProtection="1">
      <alignment horizontal="right" vertical="top" wrapText="1"/>
    </xf>
    <xf numFmtId="0" fontId="20" fillId="0" borderId="0" xfId="0" applyFont="1" applyAlignment="1">
      <alignment horizontal="right"/>
    </xf>
    <xf numFmtId="0" fontId="9" fillId="3" borderId="22" xfId="0" applyFont="1" applyFill="1" applyBorder="1" applyAlignment="1" applyProtection="1">
      <alignment horizontal="right" vertical="top" wrapText="1"/>
    </xf>
    <xf numFmtId="0" fontId="7" fillId="0" borderId="25" xfId="0" applyFont="1" applyFill="1" applyBorder="1" applyAlignment="1" applyProtection="1">
      <alignment horizontal="center" vertical="top" wrapText="1"/>
      <protection locked="0"/>
    </xf>
    <xf numFmtId="0" fontId="9" fillId="3" borderId="33" xfId="0" applyFont="1" applyFill="1" applyBorder="1" applyAlignment="1" applyProtection="1">
      <alignment horizontal="right" vertical="top" wrapText="1"/>
    </xf>
    <xf numFmtId="0" fontId="2" fillId="0" borderId="9" xfId="0" applyFont="1" applyFill="1" applyBorder="1" applyAlignment="1" applyProtection="1">
      <alignment horizontal="center"/>
      <protection locked="0"/>
    </xf>
    <xf numFmtId="164" fontId="11" fillId="0" borderId="5" xfId="0" applyNumberFormat="1" applyFont="1" applyFill="1" applyBorder="1" applyAlignment="1" applyProtection="1">
      <alignment vertical="top" wrapText="1"/>
    </xf>
    <xf numFmtId="164" fontId="11" fillId="0" borderId="24" xfId="2" applyNumberFormat="1" applyFont="1" applyFill="1" applyBorder="1" applyAlignment="1" applyProtection="1">
      <alignment vertical="top" wrapText="1"/>
    </xf>
    <xf numFmtId="0" fontId="4" fillId="0" borderId="0" xfId="0" applyFont="1" applyProtection="1"/>
    <xf numFmtId="0" fontId="21" fillId="0" borderId="0" xfId="0" applyFont="1" applyAlignment="1">
      <alignment vertical="center"/>
    </xf>
    <xf numFmtId="0" fontId="0" fillId="0" borderId="0" xfId="0" applyAlignment="1">
      <alignment vertical="center"/>
    </xf>
    <xf numFmtId="0" fontId="3" fillId="0" borderId="0" xfId="0" applyFont="1" applyFill="1" applyBorder="1" applyAlignment="1" applyProtection="1">
      <alignment vertical="top" wrapText="1"/>
    </xf>
    <xf numFmtId="0" fontId="8" fillId="0" borderId="5" xfId="0" applyFont="1" applyBorder="1" applyAlignment="1" applyProtection="1">
      <alignment horizontal="center" vertical="top" wrapText="1"/>
    </xf>
    <xf numFmtId="0" fontId="3" fillId="0" borderId="0" xfId="0" applyFont="1" applyAlignment="1" applyProtection="1">
      <alignment horizontal="center"/>
    </xf>
    <xf numFmtId="0" fontId="5" fillId="0" borderId="32" xfId="0" applyFont="1" applyBorder="1" applyAlignment="1" applyProtection="1">
      <alignment horizontal="center"/>
    </xf>
    <xf numFmtId="0" fontId="3" fillId="0" borderId="0" xfId="0" applyFont="1" applyBorder="1" applyAlignment="1" applyProtection="1">
      <alignment horizontal="left"/>
    </xf>
    <xf numFmtId="0" fontId="16" fillId="4" borderId="29" xfId="0" applyFont="1" applyFill="1" applyBorder="1" applyAlignment="1" applyProtection="1">
      <alignment horizontal="center" vertical="top" wrapText="1"/>
    </xf>
    <xf numFmtId="0" fontId="0" fillId="0" borderId="2" xfId="0" applyBorder="1" applyProtection="1"/>
    <xf numFmtId="0" fontId="0" fillId="0" borderId="27" xfId="0" applyBorder="1" applyProtection="1"/>
    <xf numFmtId="0" fontId="3" fillId="0" borderId="0" xfId="0" applyFont="1" applyBorder="1" applyAlignment="1" applyProtection="1">
      <alignment vertical="top" wrapText="1"/>
    </xf>
    <xf numFmtId="9" fontId="3" fillId="0" borderId="0" xfId="2" applyNumberFormat="1" applyFont="1" applyFill="1" applyBorder="1" applyAlignment="1" applyProtection="1">
      <alignment horizontal="right" vertical="top" wrapText="1"/>
    </xf>
    <xf numFmtId="0" fontId="8" fillId="0" borderId="9" xfId="0" applyFont="1" applyFill="1" applyBorder="1" applyAlignment="1" applyProtection="1">
      <alignment horizontal="center" vertical="center" wrapText="1"/>
      <protection locked="0"/>
    </xf>
    <xf numFmtId="0" fontId="8" fillId="0" borderId="9" xfId="0" applyFont="1" applyBorder="1" applyAlignment="1" applyProtection="1">
      <alignment horizontal="center" vertical="center" wrapText="1"/>
    </xf>
    <xf numFmtId="0" fontId="8" fillId="0" borderId="10" xfId="0" applyFont="1" applyBorder="1" applyAlignment="1" applyProtection="1">
      <alignment horizontal="center" vertical="center" wrapText="1"/>
    </xf>
    <xf numFmtId="0" fontId="8" fillId="0" borderId="9" xfId="0" applyFont="1" applyFill="1" applyBorder="1" applyAlignment="1" applyProtection="1">
      <alignment horizontal="center" vertical="center" wrapText="1"/>
    </xf>
    <xf numFmtId="49" fontId="8" fillId="0" borderId="9" xfId="0" applyNumberFormat="1" applyFont="1" applyFill="1" applyBorder="1" applyAlignment="1" applyProtection="1">
      <alignment horizontal="center" vertical="center" wrapText="1"/>
    </xf>
    <xf numFmtId="0" fontId="7" fillId="0" borderId="7" xfId="0" applyFont="1" applyBorder="1" applyAlignment="1" applyProtection="1">
      <alignment horizontal="center" vertical="center" wrapText="1"/>
    </xf>
    <xf numFmtId="0" fontId="13" fillId="0" borderId="34" xfId="0" applyFont="1" applyBorder="1" applyAlignment="1" applyProtection="1">
      <alignment horizontal="center" vertical="center" wrapText="1"/>
    </xf>
    <xf numFmtId="0" fontId="13" fillId="0" borderId="35" xfId="0" applyFont="1" applyBorder="1" applyAlignment="1" applyProtection="1">
      <alignment horizontal="center" vertical="center" wrapText="1"/>
    </xf>
    <xf numFmtId="0" fontId="13" fillId="0" borderId="36" xfId="0" applyFont="1" applyBorder="1" applyAlignment="1" applyProtection="1">
      <alignment horizontal="center" vertical="center" wrapText="1"/>
    </xf>
    <xf numFmtId="0" fontId="11" fillId="0" borderId="0" xfId="0" applyFont="1" applyAlignment="1" applyProtection="1">
      <alignment horizontal="right"/>
    </xf>
    <xf numFmtId="0" fontId="2" fillId="0" borderId="9" xfId="0" applyFont="1" applyFill="1" applyBorder="1" applyAlignment="1" applyProtection="1">
      <alignment horizontal="right"/>
    </xf>
    <xf numFmtId="0" fontId="0" fillId="0" borderId="22" xfId="0" applyBorder="1"/>
    <xf numFmtId="0" fontId="0" fillId="0" borderId="23" xfId="0" applyBorder="1"/>
    <xf numFmtId="0" fontId="0" fillId="0" borderId="24" xfId="0" applyBorder="1"/>
    <xf numFmtId="0" fontId="0" fillId="0" borderId="4" xfId="0" applyBorder="1"/>
    <xf numFmtId="0" fontId="0" fillId="0" borderId="25" xfId="0" applyBorder="1"/>
    <xf numFmtId="0" fontId="0" fillId="0" borderId="26" xfId="0" applyBorder="1"/>
    <xf numFmtId="0" fontId="0" fillId="0" borderId="6" xfId="0" applyBorder="1" applyProtection="1"/>
    <xf numFmtId="0" fontId="2" fillId="0" borderId="0" xfId="0" applyFont="1" applyAlignment="1" applyProtection="1">
      <alignment horizontal="justify" vertical="top"/>
    </xf>
    <xf numFmtId="0" fontId="3" fillId="0" borderId="2" xfId="0" applyFont="1" applyBorder="1" applyAlignment="1" applyProtection="1">
      <alignment horizontal="center"/>
    </xf>
    <xf numFmtId="164" fontId="3" fillId="0" borderId="17" xfId="2" applyNumberFormat="1" applyFont="1" applyFill="1" applyBorder="1" applyAlignment="1" applyProtection="1">
      <alignment vertical="top" wrapText="1"/>
    </xf>
    <xf numFmtId="164" fontId="3" fillId="0" borderId="18" xfId="2" applyNumberFormat="1" applyFont="1" applyFill="1" applyBorder="1" applyAlignment="1" applyProtection="1">
      <alignment vertical="top" wrapText="1"/>
    </xf>
    <xf numFmtId="0" fontId="23" fillId="0" borderId="0" xfId="0" applyFont="1" applyBorder="1" applyAlignment="1" applyProtection="1">
      <alignment horizontal="justify" vertical="center" wrapText="1"/>
    </xf>
    <xf numFmtId="0" fontId="26" fillId="0" borderId="0" xfId="0" applyFont="1" applyAlignment="1">
      <alignment horizontal="justify" vertical="center" wrapText="1"/>
    </xf>
    <xf numFmtId="0" fontId="27" fillId="0" borderId="1" xfId="0" applyFont="1" applyBorder="1" applyAlignment="1" applyProtection="1">
      <alignment horizontal="center" vertical="top" wrapText="1"/>
    </xf>
    <xf numFmtId="0" fontId="27" fillId="0" borderId="24" xfId="0" applyFont="1" applyBorder="1" applyAlignment="1" applyProtection="1">
      <alignment horizontal="center" vertical="top" wrapText="1"/>
    </xf>
    <xf numFmtId="0" fontId="7" fillId="0" borderId="1" xfId="0" applyFont="1" applyBorder="1" applyAlignment="1" applyProtection="1">
      <alignment vertical="top"/>
    </xf>
    <xf numFmtId="164" fontId="11" fillId="0" borderId="22" xfId="2" applyNumberFormat="1" applyFont="1" applyFill="1" applyBorder="1" applyAlignment="1" applyProtection="1">
      <alignment vertical="top"/>
      <protection locked="0"/>
    </xf>
    <xf numFmtId="164" fontId="11" fillId="0" borderId="5" xfId="2" applyNumberFormat="1" applyFont="1" applyFill="1" applyBorder="1" applyAlignment="1" applyProtection="1">
      <alignment vertical="top"/>
      <protection locked="0"/>
    </xf>
    <xf numFmtId="164" fontId="11" fillId="0" borderId="3" xfId="2" applyNumberFormat="1" applyFont="1" applyFill="1" applyBorder="1" applyAlignment="1" applyProtection="1">
      <alignment vertical="top"/>
      <protection locked="0"/>
    </xf>
    <xf numFmtId="164" fontId="11" fillId="0" borderId="5" xfId="2" applyNumberFormat="1" applyFont="1" applyFill="1" applyBorder="1" applyAlignment="1" applyProtection="1">
      <alignment vertical="top"/>
    </xf>
    <xf numFmtId="164" fontId="11" fillId="0" borderId="5" xfId="0" applyNumberFormat="1" applyFont="1" applyFill="1" applyBorder="1" applyAlignment="1" applyProtection="1">
      <alignment vertical="top"/>
    </xf>
    <xf numFmtId="164" fontId="11" fillId="0" borderId="1" xfId="2" applyNumberFormat="1" applyFont="1" applyFill="1" applyBorder="1" applyAlignment="1" applyProtection="1">
      <alignment vertical="top"/>
    </xf>
    <xf numFmtId="164" fontId="11" fillId="0" borderId="1" xfId="0" applyNumberFormat="1" applyFont="1" applyFill="1" applyBorder="1" applyAlignment="1" applyProtection="1">
      <alignment vertical="top"/>
    </xf>
    <xf numFmtId="166" fontId="11" fillId="0" borderId="28" xfId="3" applyNumberFormat="1" applyFont="1" applyBorder="1" applyAlignment="1" applyProtection="1">
      <alignment horizontal="right" vertical="top" wrapText="1"/>
    </xf>
    <xf numFmtId="0" fontId="9" fillId="3" borderId="28" xfId="0" applyFont="1" applyFill="1" applyBorder="1" applyAlignment="1" applyProtection="1">
      <alignment horizontal="right" vertical="top" wrapText="1"/>
    </xf>
    <xf numFmtId="42" fontId="11" fillId="0" borderId="5" xfId="2" applyNumberFormat="1" applyFont="1" applyFill="1" applyBorder="1" applyAlignment="1" applyProtection="1">
      <alignment vertical="top"/>
      <protection locked="0"/>
    </xf>
    <xf numFmtId="42" fontId="11" fillId="0" borderId="3" xfId="2" applyNumberFormat="1" applyFont="1" applyFill="1" applyBorder="1" applyAlignment="1" applyProtection="1">
      <alignment vertical="top"/>
      <protection locked="0"/>
    </xf>
    <xf numFmtId="0" fontId="7" fillId="0" borderId="5" xfId="0" applyFont="1" applyBorder="1" applyAlignment="1" applyProtection="1">
      <alignment vertical="top"/>
    </xf>
    <xf numFmtId="39" fontId="11" fillId="0" borderId="28" xfId="1" applyNumberFormat="1" applyFont="1" applyFill="1" applyBorder="1" applyAlignment="1" applyProtection="1">
      <alignment horizontal="right" wrapText="1"/>
      <protection locked="0"/>
    </xf>
    <xf numFmtId="10" fontId="11" fillId="0" borderId="28" xfId="3" applyNumberFormat="1" applyFont="1" applyBorder="1" applyAlignment="1" applyProtection="1">
      <alignment horizontal="right" wrapText="1"/>
    </xf>
    <xf numFmtId="0" fontId="10" fillId="0" borderId="3" xfId="0" applyFont="1" applyBorder="1" applyAlignment="1" applyProtection="1">
      <alignment horizontal="right" vertical="center" wrapText="1"/>
    </xf>
    <xf numFmtId="0" fontId="10" fillId="0" borderId="1" xfId="0" applyFont="1" applyBorder="1" applyAlignment="1" applyProtection="1">
      <alignment horizontal="right" vertical="center" wrapText="1"/>
    </xf>
    <xf numFmtId="164" fontId="3" fillId="0" borderId="37" xfId="2" applyNumberFormat="1" applyFont="1" applyBorder="1" applyAlignment="1" applyProtection="1">
      <alignment vertical="top" wrapText="1"/>
    </xf>
    <xf numFmtId="0" fontId="4" fillId="0" borderId="29" xfId="0" applyFont="1" applyFill="1" applyBorder="1" applyAlignment="1" applyProtection="1">
      <alignment vertical="top" wrapText="1"/>
    </xf>
    <xf numFmtId="0" fontId="16" fillId="0" borderId="29" xfId="0" applyFont="1" applyFill="1" applyBorder="1" applyAlignment="1" applyProtection="1">
      <alignment horizontal="left" vertical="top" wrapText="1"/>
    </xf>
    <xf numFmtId="0" fontId="3" fillId="0" borderId="29" xfId="0" applyFont="1" applyFill="1" applyBorder="1" applyAlignment="1" applyProtection="1">
      <alignment vertical="top" wrapText="1"/>
    </xf>
    <xf numFmtId="0" fontId="3" fillId="0" borderId="30" xfId="0" applyFont="1" applyFill="1" applyBorder="1" applyAlignment="1" applyProtection="1">
      <alignment vertical="top" wrapText="1"/>
    </xf>
    <xf numFmtId="164" fontId="3" fillId="0" borderId="15" xfId="0" applyNumberFormat="1" applyFont="1" applyFill="1" applyBorder="1" applyAlignment="1" applyProtection="1">
      <alignment horizontal="justify" vertical="top" wrapText="1"/>
    </xf>
    <xf numFmtId="164" fontId="3" fillId="0" borderId="12" xfId="0" applyNumberFormat="1" applyFont="1" applyFill="1" applyBorder="1" applyAlignment="1" applyProtection="1">
      <alignment horizontal="justify" vertical="top" wrapText="1"/>
    </xf>
    <xf numFmtId="0" fontId="5" fillId="0" borderId="0" xfId="0" applyFont="1" applyBorder="1" applyAlignment="1" applyProtection="1">
      <alignment horizontal="right"/>
    </xf>
    <xf numFmtId="0" fontId="2" fillId="0" borderId="0" xfId="0" applyFont="1" applyFill="1" applyBorder="1" applyAlignment="1" applyProtection="1">
      <alignment horizontal="center"/>
      <protection locked="0"/>
    </xf>
    <xf numFmtId="0" fontId="5" fillId="0" borderId="0" xfId="0" applyFont="1" applyFill="1" applyBorder="1" applyAlignment="1" applyProtection="1">
      <protection locked="0"/>
    </xf>
    <xf numFmtId="0" fontId="5" fillId="0" borderId="0" xfId="0" applyFont="1" applyBorder="1" applyAlignment="1" applyProtection="1">
      <alignment wrapText="1"/>
    </xf>
    <xf numFmtId="0" fontId="8" fillId="0" borderId="5" xfId="0" applyFont="1" applyBorder="1" applyAlignment="1" applyProtection="1">
      <alignment horizontal="center" vertical="top" wrapText="1"/>
    </xf>
    <xf numFmtId="0" fontId="8" fillId="0" borderId="1" xfId="0" applyFont="1" applyBorder="1" applyAlignment="1" applyProtection="1">
      <alignment horizontal="center" vertical="top" wrapText="1"/>
    </xf>
    <xf numFmtId="0" fontId="13" fillId="0" borderId="0" xfId="0" applyFont="1" applyBorder="1" applyAlignment="1" applyProtection="1">
      <alignment horizontal="center"/>
    </xf>
    <xf numFmtId="0" fontId="13" fillId="0" borderId="4" xfId="0" applyFont="1" applyBorder="1" applyAlignment="1" applyProtection="1">
      <alignment horizontal="center"/>
    </xf>
    <xf numFmtId="0" fontId="3" fillId="0" borderId="1" xfId="0" applyFont="1" applyBorder="1" applyAlignment="1" applyProtection="1">
      <alignment wrapText="1"/>
      <protection locked="0"/>
    </xf>
    <xf numFmtId="0" fontId="3" fillId="0" borderId="38" xfId="0" applyFont="1" applyBorder="1" applyAlignment="1" applyProtection="1">
      <alignment horizontal="center"/>
    </xf>
    <xf numFmtId="0" fontId="3" fillId="0" borderId="23" xfId="0" applyFont="1" applyBorder="1" applyAlignment="1" applyProtection="1">
      <alignment horizontal="center"/>
    </xf>
    <xf numFmtId="0" fontId="3" fillId="0" borderId="6" xfId="0" applyFont="1" applyBorder="1" applyAlignment="1" applyProtection="1">
      <alignment horizontal="center" wrapText="1"/>
    </xf>
    <xf numFmtId="0" fontId="3" fillId="0" borderId="26" xfId="0" applyFont="1" applyBorder="1" applyAlignment="1" applyProtection="1">
      <alignment horizontal="center" wrapText="1"/>
    </xf>
    <xf numFmtId="0" fontId="8" fillId="0" borderId="24" xfId="0" applyFont="1" applyBorder="1" applyAlignment="1" applyProtection="1">
      <alignment vertical="top" wrapText="1"/>
    </xf>
    <xf numFmtId="0" fontId="8" fillId="0" borderId="4" xfId="0" applyFont="1" applyBorder="1" applyAlignment="1" applyProtection="1">
      <alignment vertical="top" wrapText="1"/>
    </xf>
    <xf numFmtId="0" fontId="8" fillId="0" borderId="25" xfId="0" applyFont="1" applyBorder="1" applyAlignment="1" applyProtection="1">
      <alignment vertical="top" wrapText="1"/>
    </xf>
    <xf numFmtId="0" fontId="8" fillId="0" borderId="26" xfId="0" applyFont="1" applyBorder="1" applyAlignment="1" applyProtection="1">
      <alignment vertical="top" wrapText="1"/>
    </xf>
    <xf numFmtId="0" fontId="6" fillId="0" borderId="22" xfId="0" applyFont="1" applyBorder="1" applyAlignment="1" applyProtection="1">
      <alignment vertical="top" wrapText="1"/>
    </xf>
    <xf numFmtId="0" fontId="6" fillId="0" borderId="23" xfId="0" applyFont="1" applyBorder="1" applyAlignment="1" applyProtection="1">
      <alignment vertical="top" wrapText="1"/>
    </xf>
    <xf numFmtId="0" fontId="13" fillId="0" borderId="24" xfId="0" applyFont="1" applyBorder="1" applyAlignment="1" applyProtection="1">
      <alignment horizontal="center" vertical="top" wrapText="1"/>
    </xf>
    <xf numFmtId="0" fontId="13" fillId="0" borderId="4" xfId="0" applyFont="1" applyBorder="1" applyAlignment="1" applyProtection="1">
      <alignment horizontal="center" vertical="top" wrapText="1"/>
    </xf>
    <xf numFmtId="0" fontId="3" fillId="0" borderId="24" xfId="0" applyFont="1" applyBorder="1" applyAlignment="1" applyProtection="1">
      <alignment vertical="top" wrapText="1"/>
    </xf>
    <xf numFmtId="0" fontId="3" fillId="0" borderId="4" xfId="0" applyFont="1" applyBorder="1" applyAlignment="1" applyProtection="1">
      <alignment vertical="top" wrapText="1"/>
    </xf>
    <xf numFmtId="0" fontId="3" fillId="0" borderId="5" xfId="0" applyFont="1" applyBorder="1" applyAlignment="1" applyProtection="1">
      <alignment horizontal="center" vertical="top" wrapText="1"/>
    </xf>
    <xf numFmtId="0" fontId="3" fillId="0" borderId="1" xfId="0" applyFont="1" applyBorder="1" applyAlignment="1" applyProtection="1">
      <alignment horizontal="center" vertical="top" wrapText="1"/>
    </xf>
    <xf numFmtId="164" fontId="11" fillId="0" borderId="1" xfId="2" applyNumberFormat="1" applyFont="1" applyFill="1" applyBorder="1" applyAlignment="1" applyProtection="1">
      <alignment vertical="top" wrapText="1"/>
      <protection locked="0"/>
    </xf>
    <xf numFmtId="164" fontId="11" fillId="0" borderId="3" xfId="2" applyNumberFormat="1" applyFont="1" applyFill="1" applyBorder="1" applyAlignment="1" applyProtection="1">
      <alignment vertical="top" wrapText="1"/>
      <protection locked="0"/>
    </xf>
    <xf numFmtId="42" fontId="11" fillId="0" borderId="22" xfId="2" applyNumberFormat="1" applyFont="1" applyFill="1" applyBorder="1" applyAlignment="1" applyProtection="1">
      <alignment vertical="top" wrapText="1"/>
      <protection locked="0"/>
    </xf>
    <xf numFmtId="42" fontId="11" fillId="0" borderId="25" xfId="2" applyNumberFormat="1" applyFont="1" applyFill="1" applyBorder="1" applyAlignment="1" applyProtection="1">
      <alignment vertical="top" wrapText="1"/>
      <protection locked="0"/>
    </xf>
    <xf numFmtId="164" fontId="11" fillId="0" borderId="22" xfId="2" applyNumberFormat="1" applyFont="1" applyFill="1" applyBorder="1" applyAlignment="1" applyProtection="1">
      <alignment vertical="top" wrapText="1"/>
      <protection locked="0"/>
    </xf>
    <xf numFmtId="164" fontId="11" fillId="0" borderId="25" xfId="2" applyNumberFormat="1" applyFont="1" applyFill="1" applyBorder="1" applyAlignment="1" applyProtection="1">
      <alignment vertical="top" wrapText="1"/>
      <protection locked="0"/>
    </xf>
    <xf numFmtId="164" fontId="11" fillId="0" borderId="5" xfId="2" applyNumberFormat="1" applyFont="1" applyFill="1" applyBorder="1" applyAlignment="1" applyProtection="1">
      <alignment horizontal="left" vertical="top" wrapText="1"/>
      <protection locked="0"/>
    </xf>
    <xf numFmtId="164" fontId="11" fillId="0" borderId="3" xfId="2" applyNumberFormat="1" applyFont="1" applyFill="1" applyBorder="1" applyAlignment="1" applyProtection="1">
      <alignment horizontal="left" vertical="top" wrapText="1"/>
      <protection locked="0"/>
    </xf>
    <xf numFmtId="0" fontId="3" fillId="0" borderId="3" xfId="0" applyFont="1" applyBorder="1" applyAlignment="1" applyProtection="1">
      <alignment wrapText="1"/>
      <protection locked="0"/>
    </xf>
    <xf numFmtId="164" fontId="11" fillId="0" borderId="5" xfId="2" applyNumberFormat="1" applyFont="1" applyFill="1" applyBorder="1" applyAlignment="1" applyProtection="1">
      <alignment wrapText="1"/>
      <protection locked="0"/>
    </xf>
    <xf numFmtId="164" fontId="11" fillId="0" borderId="3" xfId="2" applyNumberFormat="1" applyFont="1" applyFill="1" applyBorder="1" applyAlignment="1" applyProtection="1">
      <alignment wrapText="1"/>
      <protection locked="0"/>
    </xf>
    <xf numFmtId="164" fontId="11" fillId="0" borderId="5" xfId="2" applyNumberFormat="1" applyFont="1" applyFill="1" applyBorder="1" applyAlignment="1" applyProtection="1">
      <alignment vertical="top" wrapText="1"/>
      <protection locked="0"/>
    </xf>
    <xf numFmtId="0" fontId="7" fillId="0" borderId="5" xfId="0" applyFont="1" applyBorder="1" applyAlignment="1" applyProtection="1">
      <alignment vertical="top" wrapText="1"/>
    </xf>
    <xf numFmtId="0" fontId="0" fillId="0" borderId="1" xfId="0" applyBorder="1"/>
    <xf numFmtId="0" fontId="11" fillId="0" borderId="5" xfId="2" applyNumberFormat="1" applyFont="1" applyBorder="1" applyAlignment="1" applyProtection="1">
      <alignment wrapText="1"/>
    </xf>
    <xf numFmtId="164" fontId="11" fillId="0" borderId="3" xfId="2" applyNumberFormat="1" applyFont="1" applyBorder="1" applyAlignment="1" applyProtection="1">
      <alignment wrapText="1"/>
    </xf>
    <xf numFmtId="0" fontId="8" fillId="0" borderId="3" xfId="0" applyFont="1" applyBorder="1" applyAlignment="1" applyProtection="1">
      <alignment horizontal="center" vertical="top" wrapText="1"/>
    </xf>
    <xf numFmtId="0" fontId="7" fillId="0" borderId="3" xfId="0" applyFont="1" applyBorder="1" applyAlignment="1" applyProtection="1">
      <alignment vertical="top" wrapText="1"/>
    </xf>
    <xf numFmtId="0" fontId="7" fillId="0" borderId="1" xfId="0" applyFont="1" applyBorder="1" applyAlignment="1" applyProtection="1">
      <alignment vertical="top" wrapText="1"/>
    </xf>
    <xf numFmtId="0" fontId="11" fillId="0" borderId="22" xfId="2" applyNumberFormat="1" applyFont="1" applyBorder="1" applyAlignment="1" applyProtection="1">
      <alignment wrapText="1"/>
    </xf>
    <xf numFmtId="164" fontId="11" fillId="0" borderId="25" xfId="2" applyNumberFormat="1" applyFont="1" applyBorder="1" applyAlignment="1" applyProtection="1">
      <alignment wrapText="1"/>
    </xf>
    <xf numFmtId="0" fontId="11" fillId="0" borderId="5" xfId="0" applyNumberFormat="1" applyFont="1" applyBorder="1" applyAlignment="1" applyProtection="1">
      <alignment wrapText="1"/>
    </xf>
    <xf numFmtId="0" fontId="11" fillId="0" borderId="3" xfId="0" applyFont="1" applyBorder="1" applyAlignment="1" applyProtection="1">
      <alignment wrapText="1"/>
    </xf>
    <xf numFmtId="164" fontId="11" fillId="0" borderId="22" xfId="2" applyNumberFormat="1" applyFont="1" applyFill="1" applyBorder="1" applyAlignment="1" applyProtection="1">
      <alignment wrapText="1"/>
      <protection locked="0"/>
    </xf>
    <xf numFmtId="164" fontId="11" fillId="0" borderId="25" xfId="2" applyNumberFormat="1" applyFont="1" applyFill="1" applyBorder="1" applyAlignment="1" applyProtection="1">
      <alignment wrapText="1"/>
      <protection locked="0"/>
    </xf>
    <xf numFmtId="0" fontId="2" fillId="0" borderId="0" xfId="0" applyFont="1" applyAlignment="1" applyProtection="1">
      <alignment horizontal="center"/>
    </xf>
    <xf numFmtId="0" fontId="2" fillId="0" borderId="6" xfId="0" applyFont="1" applyBorder="1" applyAlignment="1" applyProtection="1">
      <alignment horizontal="left"/>
    </xf>
    <xf numFmtId="0" fontId="5" fillId="0" borderId="0" xfId="0" applyFont="1" applyAlignment="1" applyProtection="1">
      <alignment horizontal="center"/>
    </xf>
    <xf numFmtId="0" fontId="22" fillId="0" borderId="0" xfId="0" applyFont="1" applyAlignment="1" applyProtection="1">
      <alignment horizontal="left" wrapText="1"/>
    </xf>
    <xf numFmtId="0" fontId="2" fillId="0" borderId="2" xfId="0" applyFont="1" applyFill="1" applyBorder="1" applyAlignment="1" applyProtection="1">
      <alignment horizontal="left"/>
      <protection locked="0"/>
    </xf>
    <xf numFmtId="0" fontId="5" fillId="0" borderId="2" xfId="0" applyFont="1" applyBorder="1" applyAlignment="1" applyProtection="1">
      <alignment horizontal="left"/>
    </xf>
    <xf numFmtId="0" fontId="16" fillId="0" borderId="0" xfId="0" applyFont="1" applyAlignment="1" applyProtection="1">
      <alignment horizontal="center"/>
    </xf>
    <xf numFmtId="0" fontId="2" fillId="0" borderId="27" xfId="0" applyFont="1" applyFill="1" applyBorder="1" applyAlignment="1" applyProtection="1">
      <alignment horizontal="left"/>
      <protection locked="0"/>
    </xf>
    <xf numFmtId="0" fontId="2" fillId="0" borderId="32" xfId="0" applyFont="1" applyBorder="1" applyAlignment="1" applyProtection="1">
      <alignment horizontal="center"/>
    </xf>
    <xf numFmtId="0" fontId="5" fillId="0" borderId="27" xfId="0" applyFont="1" applyBorder="1" applyAlignment="1" applyProtection="1">
      <alignment horizontal="left"/>
    </xf>
    <xf numFmtId="0" fontId="5" fillId="0" borderId="32" xfId="0" applyFont="1" applyBorder="1" applyAlignment="1" applyProtection="1">
      <alignment horizontal="center"/>
    </xf>
    <xf numFmtId="0" fontId="4" fillId="0" borderId="0" xfId="0" applyFont="1" applyAlignment="1" applyProtection="1">
      <alignment horizontal="center"/>
    </xf>
    <xf numFmtId="0" fontId="2" fillId="0" borderId="39" xfId="0" applyFont="1" applyFill="1" applyBorder="1" applyAlignment="1" applyProtection="1">
      <alignment horizontal="justify" vertical="top" wrapText="1"/>
      <protection locked="0"/>
    </xf>
    <xf numFmtId="0" fontId="2" fillId="0" borderId="27" xfId="0" applyFont="1" applyFill="1" applyBorder="1" applyAlignment="1" applyProtection="1">
      <alignment horizontal="justify" vertical="top" wrapText="1"/>
      <protection locked="0"/>
    </xf>
    <xf numFmtId="0" fontId="2" fillId="0" borderId="40" xfId="0" applyFont="1" applyFill="1" applyBorder="1" applyAlignment="1" applyProtection="1">
      <alignment horizontal="justify" vertical="top" wrapText="1"/>
      <protection locked="0"/>
    </xf>
    <xf numFmtId="0" fontId="11" fillId="0" borderId="0" xfId="0" applyFont="1" applyBorder="1" applyAlignment="1" applyProtection="1">
      <alignment horizontal="left" wrapText="1"/>
    </xf>
    <xf numFmtId="0" fontId="11" fillId="0" borderId="2" xfId="0" applyFont="1" applyBorder="1" applyAlignment="1" applyProtection="1">
      <alignment horizontal="left" wrapText="1"/>
    </xf>
    <xf numFmtId="0" fontId="5" fillId="0" borderId="0" xfId="0" applyFont="1" applyAlignment="1" applyProtection="1">
      <alignment horizontal="left" vertical="top" wrapText="1"/>
    </xf>
    <xf numFmtId="0" fontId="3" fillId="0" borderId="0" xfId="0" applyFont="1" applyBorder="1" applyAlignment="1" applyProtection="1">
      <alignment horizontal="left"/>
    </xf>
    <xf numFmtId="0" fontId="5" fillId="0" borderId="0" xfId="0" applyFont="1" applyAlignment="1" applyProtection="1">
      <alignment horizontal="left"/>
    </xf>
    <xf numFmtId="0" fontId="2" fillId="0" borderId="0" xfId="0" applyFont="1" applyAlignment="1" applyProtection="1">
      <alignment horizontal="left"/>
    </xf>
    <xf numFmtId="0" fontId="5" fillId="0" borderId="0" xfId="0" applyFont="1" applyAlignment="1" applyProtection="1"/>
    <xf numFmtId="0" fontId="3" fillId="0" borderId="0" xfId="0" applyFont="1" applyBorder="1" applyAlignment="1" applyProtection="1"/>
    <xf numFmtId="0" fontId="0" fillId="0" borderId="39" xfId="0" applyBorder="1" applyAlignment="1">
      <alignment horizontal="left" vertical="top" wrapText="1"/>
    </xf>
    <xf numFmtId="0" fontId="0" fillId="0" borderId="27" xfId="0" applyBorder="1" applyAlignment="1">
      <alignment horizontal="left" vertical="top" wrapText="1"/>
    </xf>
    <xf numFmtId="0" fontId="0" fillId="0" borderId="40" xfId="0" applyBorder="1" applyAlignment="1">
      <alignment horizontal="left" vertical="top" wrapText="1"/>
    </xf>
    <xf numFmtId="0" fontId="3" fillId="0" borderId="0" xfId="0" applyFont="1" applyBorder="1" applyAlignment="1" applyProtection="1">
      <alignment horizontal="center"/>
    </xf>
    <xf numFmtId="0" fontId="2" fillId="0" borderId="39" xfId="0" applyFont="1" applyBorder="1" applyAlignment="1" applyProtection="1">
      <alignment vertical="top"/>
    </xf>
    <xf numFmtId="0" fontId="2" fillId="0" borderId="27" xfId="0" applyFont="1" applyBorder="1" applyAlignment="1" applyProtection="1">
      <alignment vertical="top"/>
    </xf>
    <xf numFmtId="0" fontId="2" fillId="0" borderId="40" xfId="0" applyFont="1" applyBorder="1" applyAlignment="1" applyProtection="1">
      <alignment vertical="top"/>
    </xf>
    <xf numFmtId="0" fontId="2" fillId="0" borderId="39" xfId="0" applyFont="1" applyFill="1" applyBorder="1" applyAlignment="1" applyProtection="1">
      <alignment horizontal="left" vertical="top" wrapText="1"/>
      <protection locked="0"/>
    </xf>
    <xf numFmtId="0" fontId="2" fillId="0" borderId="27" xfId="0" applyFont="1" applyFill="1" applyBorder="1" applyAlignment="1" applyProtection="1">
      <alignment horizontal="left" vertical="top" wrapText="1"/>
      <protection locked="0"/>
    </xf>
    <xf numFmtId="0" fontId="2" fillId="0" borderId="40" xfId="0" applyFont="1" applyFill="1" applyBorder="1" applyAlignment="1" applyProtection="1">
      <alignment horizontal="left" vertical="top" wrapText="1"/>
      <protection locked="0"/>
    </xf>
    <xf numFmtId="0" fontId="5" fillId="0" borderId="0" xfId="0" applyFont="1" applyBorder="1" applyAlignment="1" applyProtection="1">
      <alignment horizontal="left"/>
    </xf>
    <xf numFmtId="0" fontId="3" fillId="0" borderId="0" xfId="0" applyFont="1" applyAlignment="1">
      <alignment horizontal="center"/>
    </xf>
    <xf numFmtId="0" fontId="2" fillId="0" borderId="0" xfId="0" applyFont="1" applyBorder="1" applyAlignment="1" applyProtection="1">
      <alignment horizontal="left"/>
    </xf>
    <xf numFmtId="0" fontId="3" fillId="0" borderId="11" xfId="0" applyFont="1" applyBorder="1" applyAlignment="1" applyProtection="1">
      <alignment horizontal="left" vertical="top" wrapText="1"/>
    </xf>
    <xf numFmtId="0" fontId="3" fillId="0" borderId="14" xfId="0" applyFont="1" applyBorder="1" applyAlignment="1" applyProtection="1">
      <alignment horizontal="left" vertical="top" wrapText="1"/>
    </xf>
    <xf numFmtId="0" fontId="8" fillId="0" borderId="19" xfId="0" applyFont="1" applyBorder="1" applyAlignment="1" applyProtection="1">
      <alignment horizontal="justify" vertical="top" wrapText="1"/>
    </xf>
    <xf numFmtId="0" fontId="8" fillId="0" borderId="13" xfId="0" applyFont="1" applyBorder="1" applyAlignment="1" applyProtection="1">
      <alignment horizontal="justify" vertical="top" wrapText="1"/>
    </xf>
    <xf numFmtId="0" fontId="2" fillId="0" borderId="0" xfId="0" applyFont="1" applyBorder="1" applyAlignment="1" applyProtection="1">
      <alignment horizontal="center"/>
    </xf>
    <xf numFmtId="0" fontId="5" fillId="0" borderId="0" xfId="0" applyFont="1" applyBorder="1" applyAlignment="1" applyProtection="1">
      <alignment horizontal="center"/>
    </xf>
    <xf numFmtId="0" fontId="11" fillId="0" borderId="0" xfId="0" applyFont="1" applyAlignment="1" applyProtection="1">
      <alignment horizontal="left"/>
    </xf>
    <xf numFmtId="0" fontId="11" fillId="0" borderId="6" xfId="0" applyFont="1" applyBorder="1" applyAlignment="1" applyProtection="1">
      <alignment horizontal="center"/>
    </xf>
    <xf numFmtId="0" fontId="11" fillId="0" borderId="26" xfId="0" applyFont="1" applyBorder="1" applyAlignment="1" applyProtection="1">
      <alignment horizontal="center"/>
    </xf>
    <xf numFmtId="10" fontId="11" fillId="0" borderId="41" xfId="3" applyNumberFormat="1" applyFont="1" applyBorder="1" applyAlignment="1" applyProtection="1">
      <alignment horizontal="right"/>
    </xf>
    <xf numFmtId="10" fontId="11" fillId="0" borderId="42" xfId="3" applyNumberFormat="1" applyFont="1" applyBorder="1" applyAlignment="1" applyProtection="1">
      <alignment horizontal="right"/>
    </xf>
    <xf numFmtId="164" fontId="11" fillId="0" borderId="39" xfId="2" applyNumberFormat="1" applyFont="1" applyBorder="1" applyAlignment="1" applyProtection="1">
      <alignment horizontal="left"/>
    </xf>
    <xf numFmtId="164" fontId="11" fillId="0" borderId="40" xfId="2" applyNumberFormat="1" applyFont="1" applyBorder="1" applyAlignment="1" applyProtection="1">
      <alignment horizontal="left"/>
    </xf>
    <xf numFmtId="164" fontId="11" fillId="0" borderId="43" xfId="2" applyNumberFormat="1" applyFont="1" applyBorder="1" applyAlignment="1" applyProtection="1">
      <alignment horizontal="left"/>
    </xf>
    <xf numFmtId="0" fontId="11" fillId="0" borderId="0" xfId="0" applyFont="1" applyBorder="1" applyAlignment="1" applyProtection="1">
      <alignment horizontal="center"/>
    </xf>
    <xf numFmtId="10" fontId="11" fillId="0" borderId="44" xfId="3" applyNumberFormat="1" applyFont="1" applyBorder="1" applyAlignment="1" applyProtection="1">
      <alignment horizontal="right"/>
    </xf>
    <xf numFmtId="0" fontId="3" fillId="0" borderId="0" xfId="0" applyFont="1" applyAlignment="1" applyProtection="1">
      <alignment horizontal="center"/>
    </xf>
    <xf numFmtId="164" fontId="11" fillId="0" borderId="9" xfId="2" applyNumberFormat="1" applyFont="1" applyFill="1" applyBorder="1" applyAlignment="1" applyProtection="1">
      <alignment horizontal="left"/>
      <protection locked="0"/>
    </xf>
    <xf numFmtId="164" fontId="11" fillId="0" borderId="10" xfId="2" applyNumberFormat="1" applyFont="1" applyFill="1" applyBorder="1" applyAlignment="1" applyProtection="1">
      <alignment horizontal="left"/>
      <protection locked="0"/>
    </xf>
    <xf numFmtId="164" fontId="11" fillId="0" borderId="41" xfId="2" applyNumberFormat="1" applyFont="1" applyFill="1" applyBorder="1" applyAlignment="1" applyProtection="1">
      <alignment horizontal="left"/>
    </xf>
    <xf numFmtId="164" fontId="11" fillId="0" borderId="44" xfId="2" applyNumberFormat="1" applyFont="1" applyFill="1" applyBorder="1" applyAlignment="1" applyProtection="1">
      <alignment horizontal="left"/>
    </xf>
    <xf numFmtId="164" fontId="11" fillId="0" borderId="34" xfId="2" applyNumberFormat="1" applyFont="1" applyBorder="1" applyAlignment="1" applyProtection="1">
      <alignment horizontal="left"/>
    </xf>
    <xf numFmtId="164" fontId="11" fillId="0" borderId="36" xfId="2" applyNumberFormat="1" applyFont="1" applyBorder="1" applyAlignment="1" applyProtection="1">
      <alignment horizontal="left"/>
    </xf>
    <xf numFmtId="164" fontId="11" fillId="0" borderId="41" xfId="2" applyNumberFormat="1" applyFont="1" applyBorder="1" applyAlignment="1" applyProtection="1">
      <alignment horizontal="left"/>
    </xf>
    <xf numFmtId="164" fontId="11" fillId="0" borderId="42" xfId="2" applyNumberFormat="1" applyFont="1" applyBorder="1" applyAlignment="1" applyProtection="1">
      <alignment horizontal="left"/>
    </xf>
    <xf numFmtId="10" fontId="11" fillId="0" borderId="39" xfId="3" applyNumberFormat="1" applyFont="1" applyFill="1" applyBorder="1" applyAlignment="1" applyProtection="1">
      <alignment horizontal="right"/>
    </xf>
    <xf numFmtId="10" fontId="11" fillId="0" borderId="40" xfId="3" applyNumberFormat="1" applyFont="1" applyFill="1" applyBorder="1" applyAlignment="1" applyProtection="1">
      <alignment horizontal="right"/>
    </xf>
    <xf numFmtId="164" fontId="11" fillId="0" borderId="35" xfId="2" applyNumberFormat="1" applyFont="1" applyBorder="1" applyAlignment="1" applyProtection="1">
      <alignment horizontal="left"/>
    </xf>
    <xf numFmtId="10" fontId="11" fillId="0" borderId="43" xfId="3" applyNumberFormat="1" applyFont="1" applyFill="1" applyBorder="1" applyAlignment="1" applyProtection="1">
      <alignment horizontal="right"/>
    </xf>
    <xf numFmtId="0" fontId="11" fillId="0" borderId="0" xfId="0" applyFont="1" applyAlignment="1" applyProtection="1">
      <alignment horizontal="center"/>
    </xf>
    <xf numFmtId="0" fontId="5" fillId="0" borderId="6" xfId="0" applyFont="1" applyBorder="1" applyAlignment="1" applyProtection="1">
      <alignment horizontal="center"/>
    </xf>
    <xf numFmtId="0" fontId="2" fillId="0" borderId="0" xfId="0" applyFont="1" applyBorder="1" applyAlignment="1" applyProtection="1">
      <alignment horizontal="justify" wrapText="1"/>
    </xf>
    <xf numFmtId="0" fontId="5" fillId="0" borderId="0" xfId="0" applyFont="1" applyBorder="1" applyAlignment="1" applyProtection="1">
      <alignment horizontal="justify" wrapText="1"/>
    </xf>
    <xf numFmtId="0" fontId="5" fillId="0" borderId="2" xfId="0" applyFont="1" applyFill="1" applyBorder="1" applyAlignment="1" applyProtection="1">
      <alignment horizontal="center"/>
    </xf>
    <xf numFmtId="0" fontId="2" fillId="0" borderId="0" xfId="0" applyFont="1" applyAlignment="1" applyProtection="1">
      <alignment horizontal="justify" vertical="top" wrapText="1"/>
    </xf>
    <xf numFmtId="0" fontId="2" fillId="0" borderId="0" xfId="0" applyFont="1" applyBorder="1" applyAlignment="1" applyProtection="1">
      <alignment horizontal="justify"/>
    </xf>
    <xf numFmtId="0" fontId="2" fillId="0" borderId="0" xfId="0" applyFont="1" applyAlignment="1" applyProtection="1">
      <alignment horizontal="center" vertical="top"/>
    </xf>
    <xf numFmtId="0" fontId="24" fillId="0" borderId="0" xfId="0" applyFont="1" applyAlignment="1" applyProtection="1">
      <alignment horizontal="justify" wrapText="1"/>
    </xf>
    <xf numFmtId="0" fontId="24" fillId="0" borderId="0" xfId="0" applyFont="1" applyBorder="1" applyAlignment="1" applyProtection="1">
      <alignment horizontal="justify" vertical="center" wrapText="1"/>
    </xf>
    <xf numFmtId="0" fontId="25" fillId="0" borderId="0" xfId="0" applyFont="1" applyAlignment="1">
      <alignment horizontal="justify" vertical="center" wrapText="1"/>
    </xf>
    <xf numFmtId="0" fontId="2" fillId="0" borderId="0" xfId="0" applyFont="1" applyBorder="1" applyAlignment="1" applyProtection="1">
      <alignment horizontal="left" vertical="center" wrapText="1"/>
    </xf>
    <xf numFmtId="0" fontId="0" fillId="0" borderId="6" xfId="0" applyBorder="1" applyAlignment="1" applyProtection="1">
      <alignment horizontal="center"/>
    </xf>
    <xf numFmtId="0" fontId="5" fillId="0" borderId="2" xfId="0" applyFont="1" applyFill="1" applyBorder="1" applyAlignment="1" applyProtection="1">
      <alignment horizontal="center"/>
      <protection locked="0"/>
    </xf>
    <xf numFmtId="0" fontId="2" fillId="0" borderId="38" xfId="0" applyFont="1" applyBorder="1" applyAlignment="1" applyProtection="1">
      <alignment horizontal="justify"/>
    </xf>
    <xf numFmtId="0" fontId="0" fillId="0" borderId="0" xfId="0" applyAlignment="1" applyProtection="1">
      <alignment horizontal="center"/>
    </xf>
    <xf numFmtId="0" fontId="2" fillId="0" borderId="38" xfId="0" applyFont="1" applyBorder="1" applyAlignment="1" applyProtection="1">
      <alignment horizontal="left" vertical="center" wrapText="1"/>
    </xf>
  </cellXfs>
  <cellStyles count="4">
    <cellStyle name="Comma" xfId="1" builtinId="3"/>
    <cellStyle name="Currency" xfId="2" builtinId="4"/>
    <cellStyle name="Normal" xfId="0" builtinId="0"/>
    <cellStyle name="Percent"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H46"/>
  <sheetViews>
    <sheetView workbookViewId="0">
      <selection sqref="A1:G1"/>
    </sheetView>
  </sheetViews>
  <sheetFormatPr defaultRowHeight="12.75" x14ac:dyDescent="0.2"/>
  <cols>
    <col min="1" max="1" width="3" customWidth="1"/>
    <col min="2" max="2" width="34.28515625" customWidth="1"/>
    <col min="3" max="3" width="16.7109375" style="1" customWidth="1"/>
    <col min="4" max="4" width="20.140625" bestFit="1" customWidth="1"/>
    <col min="5" max="5" width="18.7109375" style="1" customWidth="1"/>
    <col min="6" max="6" width="18.7109375" customWidth="1"/>
    <col min="7" max="7" width="9.140625" hidden="1" customWidth="1"/>
  </cols>
  <sheetData>
    <row r="1" spans="1:7" s="18" customFormat="1" ht="16.5" customHeight="1" x14ac:dyDescent="0.3">
      <c r="A1" s="274" t="s">
        <v>114</v>
      </c>
      <c r="B1" s="274"/>
      <c r="C1" s="274"/>
      <c r="D1" s="274"/>
      <c r="E1" s="274"/>
      <c r="F1" s="274"/>
      <c r="G1" s="274"/>
    </row>
    <row r="2" spans="1:7" s="18" customFormat="1" ht="16.5" customHeight="1" x14ac:dyDescent="0.3">
      <c r="A2" s="274" t="s">
        <v>0</v>
      </c>
      <c r="B2" s="274"/>
      <c r="C2" s="274"/>
      <c r="D2" s="274"/>
      <c r="E2" s="274"/>
      <c r="F2" s="274"/>
      <c r="G2" s="274"/>
    </row>
    <row r="3" spans="1:7" s="18" customFormat="1" x14ac:dyDescent="0.2">
      <c r="A3" s="279" t="s">
        <v>100</v>
      </c>
      <c r="B3" s="279"/>
      <c r="C3" s="279"/>
      <c r="D3" s="279"/>
      <c r="E3" s="279"/>
      <c r="F3" s="279"/>
      <c r="G3" s="279"/>
    </row>
    <row r="4" spans="1:7" s="18" customFormat="1" ht="15.75" x14ac:dyDescent="0.25">
      <c r="A4" s="270"/>
      <c r="B4" s="270"/>
      <c r="C4" s="270"/>
      <c r="D4" s="270"/>
      <c r="E4" s="270"/>
      <c r="F4" s="270"/>
      <c r="G4" s="270"/>
    </row>
    <row r="5" spans="1:7" s="18" customFormat="1" ht="15.75" x14ac:dyDescent="0.25">
      <c r="A5" s="19"/>
      <c r="B5" s="19"/>
      <c r="C5" s="19"/>
      <c r="D5" s="19"/>
      <c r="E5" s="19"/>
      <c r="F5" s="19"/>
      <c r="G5" s="19"/>
    </row>
    <row r="6" spans="1:7" s="2" customFormat="1" ht="15.75" x14ac:dyDescent="0.25">
      <c r="A6" s="273" t="s">
        <v>9</v>
      </c>
      <c r="B6" s="273"/>
      <c r="C6" s="272" t="s">
        <v>92</v>
      </c>
      <c r="D6" s="272"/>
      <c r="E6" s="272"/>
      <c r="F6" s="272"/>
      <c r="G6" s="11"/>
    </row>
    <row r="7" spans="1:7" s="2" customFormat="1" ht="17.25" customHeight="1" x14ac:dyDescent="0.25">
      <c r="A7" s="277" t="s">
        <v>8</v>
      </c>
      <c r="B7" s="277"/>
      <c r="C7" s="275" t="s">
        <v>92</v>
      </c>
      <c r="D7" s="275"/>
      <c r="E7" s="275"/>
      <c r="F7" s="275"/>
      <c r="G7" s="12"/>
    </row>
    <row r="8" spans="1:7" s="2" customFormat="1" ht="18" customHeight="1" x14ac:dyDescent="0.25">
      <c r="A8" s="81" t="s">
        <v>65</v>
      </c>
      <c r="B8" s="81"/>
      <c r="C8" s="275" t="s">
        <v>92</v>
      </c>
      <c r="D8" s="275"/>
      <c r="E8" s="275"/>
      <c r="F8" s="275"/>
      <c r="G8" s="12"/>
    </row>
    <row r="9" spans="1:7" s="2" customFormat="1" ht="9.75" customHeight="1" x14ac:dyDescent="0.25">
      <c r="A9" s="278"/>
      <c r="B9" s="278"/>
      <c r="C9" s="278"/>
      <c r="D9" s="278"/>
      <c r="E9" s="278"/>
      <c r="F9" s="278"/>
      <c r="G9" s="12"/>
    </row>
    <row r="10" spans="1:7" s="2" customFormat="1" ht="15.75" customHeight="1" x14ac:dyDescent="0.25">
      <c r="A10" s="273" t="s">
        <v>13</v>
      </c>
      <c r="B10" s="273"/>
      <c r="C10" s="273"/>
      <c r="D10" s="138" t="s">
        <v>92</v>
      </c>
      <c r="E10" s="20" t="s">
        <v>11</v>
      </c>
      <c r="F10" s="138" t="s">
        <v>92</v>
      </c>
      <c r="G10" s="13"/>
    </row>
    <row r="11" spans="1:7" ht="11.25" customHeight="1" x14ac:dyDescent="0.25">
      <c r="A11" s="268"/>
      <c r="B11" s="268"/>
      <c r="C11" s="268"/>
      <c r="D11" s="140" t="s">
        <v>12</v>
      </c>
      <c r="E11" s="34"/>
      <c r="F11" s="140" t="s">
        <v>12</v>
      </c>
      <c r="G11" s="31"/>
    </row>
    <row r="12" spans="1:7" ht="15.75" x14ac:dyDescent="0.25">
      <c r="A12" s="273" t="s">
        <v>115</v>
      </c>
      <c r="B12" s="273"/>
      <c r="C12" s="273"/>
      <c r="D12" s="273"/>
      <c r="E12" s="187"/>
      <c r="F12" s="160"/>
      <c r="G12" s="31"/>
    </row>
    <row r="13" spans="1:7" ht="11.25" customHeight="1" x14ac:dyDescent="0.25">
      <c r="A13" s="276"/>
      <c r="B13" s="276"/>
      <c r="C13" s="276"/>
      <c r="E13" s="140" t="s">
        <v>12</v>
      </c>
      <c r="F13" s="160"/>
      <c r="G13" s="31"/>
    </row>
    <row r="14" spans="1:7" ht="33" customHeight="1" x14ac:dyDescent="0.25">
      <c r="A14" s="271" t="s">
        <v>101</v>
      </c>
      <c r="B14" s="271"/>
      <c r="C14" s="271"/>
      <c r="D14" s="271"/>
      <c r="E14" s="271"/>
      <c r="F14" s="271"/>
      <c r="G14" s="31"/>
    </row>
    <row r="15" spans="1:7" ht="8.25" customHeight="1" x14ac:dyDescent="0.25">
      <c r="A15" s="268"/>
      <c r="B15" s="268"/>
      <c r="C15" s="268"/>
      <c r="D15" s="268"/>
      <c r="E15" s="268"/>
      <c r="F15" s="268"/>
      <c r="G15" s="31"/>
    </row>
    <row r="16" spans="1:7" ht="16.5" thickBot="1" x14ac:dyDescent="0.3">
      <c r="A16" s="269" t="s">
        <v>1</v>
      </c>
      <c r="B16" s="269"/>
      <c r="C16" s="269"/>
      <c r="D16" s="269"/>
      <c r="E16" s="269"/>
      <c r="F16" s="269"/>
      <c r="G16" s="31"/>
    </row>
    <row r="17" spans="1:8" ht="13.5" thickTop="1" x14ac:dyDescent="0.2">
      <c r="A17" s="235"/>
      <c r="B17" s="236"/>
      <c r="C17" s="82"/>
      <c r="D17" s="227"/>
      <c r="E17" s="227"/>
      <c r="F17" s="228"/>
      <c r="G17" s="141"/>
      <c r="H17" s="4"/>
    </row>
    <row r="18" spans="1:8" ht="14.25" x14ac:dyDescent="0.2">
      <c r="A18" s="237" t="s">
        <v>2</v>
      </c>
      <c r="B18" s="238"/>
      <c r="C18" s="192" t="s">
        <v>3</v>
      </c>
      <c r="D18" s="224" t="s">
        <v>5</v>
      </c>
      <c r="E18" s="224"/>
      <c r="F18" s="225"/>
      <c r="G18" s="142"/>
      <c r="H18" s="4"/>
    </row>
    <row r="19" spans="1:8" ht="14.25" thickBot="1" x14ac:dyDescent="0.25">
      <c r="A19" s="239"/>
      <c r="B19" s="240"/>
      <c r="C19" s="192" t="s">
        <v>4</v>
      </c>
      <c r="D19" s="229"/>
      <c r="E19" s="229"/>
      <c r="F19" s="230"/>
      <c r="G19" s="143"/>
      <c r="H19" s="4"/>
    </row>
    <row r="20" spans="1:8" ht="27.75" thickTop="1" x14ac:dyDescent="0.2">
      <c r="A20" s="231"/>
      <c r="B20" s="232"/>
      <c r="C20" s="193" t="s">
        <v>102</v>
      </c>
      <c r="D20" s="21" t="s">
        <v>67</v>
      </c>
      <c r="E20" s="23" t="s">
        <v>68</v>
      </c>
      <c r="F20" s="159" t="s">
        <v>69</v>
      </c>
      <c r="G20" s="226"/>
    </row>
    <row r="21" spans="1:8" ht="15.75" customHeight="1" thickBot="1" x14ac:dyDescent="0.25">
      <c r="A21" s="233"/>
      <c r="B21" s="234"/>
      <c r="C21" s="150" t="s">
        <v>107</v>
      </c>
      <c r="D21" s="150" t="s">
        <v>107</v>
      </c>
      <c r="E21" s="150" t="s">
        <v>107</v>
      </c>
      <c r="F21" s="137" t="s">
        <v>107</v>
      </c>
      <c r="G21" s="251"/>
    </row>
    <row r="22" spans="1:8" ht="13.5" customHeight="1" thickTop="1" x14ac:dyDescent="0.2">
      <c r="A22" s="241">
        <v>1</v>
      </c>
      <c r="B22" s="24" t="s">
        <v>6</v>
      </c>
      <c r="C22" s="247">
        <v>0</v>
      </c>
      <c r="D22" s="249">
        <v>0</v>
      </c>
      <c r="E22" s="243">
        <v>0</v>
      </c>
      <c r="F22" s="243">
        <v>0</v>
      </c>
      <c r="G22" s="226"/>
    </row>
    <row r="23" spans="1:8" ht="27" customHeight="1" thickBot="1" x14ac:dyDescent="0.25">
      <c r="A23" s="242"/>
      <c r="B23" s="22" t="s">
        <v>90</v>
      </c>
      <c r="C23" s="248"/>
      <c r="D23" s="250"/>
      <c r="E23" s="244"/>
      <c r="F23" s="244"/>
      <c r="G23" s="226"/>
    </row>
    <row r="24" spans="1:8" ht="20.100000000000001" customHeight="1" thickTop="1" thickBot="1" x14ac:dyDescent="0.25">
      <c r="A24" s="25"/>
      <c r="B24" s="210" t="s">
        <v>92</v>
      </c>
      <c r="C24" s="149"/>
      <c r="D24" s="147" t="str">
        <f>IF(C22=0,"%",D22/C22)</f>
        <v>%</v>
      </c>
      <c r="E24" s="147" t="str">
        <f>IF(SUM(C22+D22)=0,"%",E22/SUM(C22+D22))</f>
        <v>%</v>
      </c>
      <c r="F24" s="147" t="str">
        <f>IF(SUM(C22+D22+E22)=0,"%",F22/SUM(C22+D22+E22))</f>
        <v>%</v>
      </c>
      <c r="G24" s="15"/>
    </row>
    <row r="25" spans="1:8" ht="15.75" thickTop="1" x14ac:dyDescent="0.2">
      <c r="A25" s="222">
        <v>2</v>
      </c>
      <c r="B25" s="26" t="s">
        <v>131</v>
      </c>
      <c r="C25" s="245">
        <v>0</v>
      </c>
      <c r="D25" s="204">
        <v>0</v>
      </c>
      <c r="E25" s="196">
        <v>0</v>
      </c>
      <c r="F25" s="196">
        <v>0</v>
      </c>
      <c r="G25" s="226"/>
    </row>
    <row r="26" spans="1:8" ht="27" customHeight="1" thickBot="1" x14ac:dyDescent="0.25">
      <c r="A26" s="223"/>
      <c r="B26" s="10" t="s">
        <v>132</v>
      </c>
      <c r="C26" s="246"/>
      <c r="D26" s="205"/>
      <c r="E26" s="197" t="s">
        <v>92</v>
      </c>
      <c r="F26" s="197"/>
      <c r="G26" s="226"/>
    </row>
    <row r="27" spans="1:8" ht="20.100000000000001" customHeight="1" thickTop="1" thickBot="1" x14ac:dyDescent="0.25">
      <c r="A27" s="30"/>
      <c r="B27" s="209" t="s">
        <v>92</v>
      </c>
      <c r="C27" s="149"/>
      <c r="D27" s="147" t="str">
        <f>IF(C25=0,"%",D25/C25)</f>
        <v>%</v>
      </c>
      <c r="E27" s="147" t="str">
        <f>IF(SUM(C25+D25)=0,"%",E25/SUM(C25+D25))</f>
        <v>%</v>
      </c>
      <c r="F27" s="147" t="str">
        <f>IF(SUM(C25+D25+E25)=0,"%",F25/SUM(C25+D25+E25))</f>
        <v>%</v>
      </c>
      <c r="G27" s="15"/>
    </row>
    <row r="28" spans="1:8" ht="37.5" thickTop="1" thickBot="1" x14ac:dyDescent="0.25">
      <c r="A28" s="222">
        <v>3</v>
      </c>
      <c r="B28" s="27" t="s">
        <v>142</v>
      </c>
      <c r="C28" s="195">
        <v>0</v>
      </c>
      <c r="D28" s="196">
        <v>0</v>
      </c>
      <c r="E28" s="196">
        <v>0</v>
      </c>
      <c r="F28" s="196">
        <v>0</v>
      </c>
      <c r="G28" s="226"/>
    </row>
    <row r="29" spans="1:8" ht="20.100000000000001" customHeight="1" thickTop="1" thickBot="1" x14ac:dyDescent="0.25">
      <c r="A29" s="223"/>
      <c r="B29" s="209" t="s">
        <v>92</v>
      </c>
      <c r="C29" s="151"/>
      <c r="D29" s="202" t="str">
        <f>IF(C28=0,"%",D28/C28)</f>
        <v>%</v>
      </c>
      <c r="E29" s="202" t="str">
        <f>IF(SUM(C28+D28)=0,"%",E27/SUM(C28+D28))</f>
        <v>%</v>
      </c>
      <c r="F29" s="202" t="str">
        <f>IF(SUM(C28+D28+E28)=0,"%",F28/SUM(C28+D28+E28))</f>
        <v>%</v>
      </c>
      <c r="G29" s="226"/>
    </row>
    <row r="30" spans="1:8" ht="39.950000000000003" customHeight="1" thickTop="1" thickBot="1" x14ac:dyDescent="0.25">
      <c r="A30" s="21"/>
      <c r="B30" s="27" t="s">
        <v>118</v>
      </c>
      <c r="C30" s="136"/>
      <c r="D30" s="135"/>
      <c r="E30" s="135"/>
      <c r="F30" s="135"/>
      <c r="G30" s="15"/>
    </row>
    <row r="31" spans="1:8" ht="13.5" customHeight="1" thickTop="1" x14ac:dyDescent="0.2">
      <c r="A31" s="222">
        <v>4</v>
      </c>
      <c r="B31" s="255" t="s">
        <v>91</v>
      </c>
      <c r="C31" s="247">
        <v>0</v>
      </c>
      <c r="D31" s="254">
        <v>0</v>
      </c>
      <c r="E31" s="254">
        <v>0</v>
      </c>
      <c r="F31" s="254">
        <v>0</v>
      </c>
      <c r="G31" s="226"/>
    </row>
    <row r="32" spans="1:8" ht="23.25" customHeight="1" thickBot="1" x14ac:dyDescent="0.25">
      <c r="A32" s="223"/>
      <c r="B32" s="256"/>
      <c r="C32" s="248"/>
      <c r="D32" s="244"/>
      <c r="E32" s="244"/>
      <c r="F32" s="244"/>
      <c r="G32" s="226"/>
    </row>
    <row r="33" spans="1:8" ht="20.100000000000001" customHeight="1" thickTop="1" thickBot="1" x14ac:dyDescent="0.25">
      <c r="A33" s="25"/>
      <c r="B33" s="210" t="s">
        <v>92</v>
      </c>
      <c r="C33" s="149"/>
      <c r="D33" s="147" t="str">
        <f>IF(C31=0,"%",D31/C31)</f>
        <v>%</v>
      </c>
      <c r="E33" s="147" t="str">
        <f>IF(SUM(C31+D31)=0,"%",E31/SUM(C31+D31))</f>
        <v>%</v>
      </c>
      <c r="F33" s="147" t="str">
        <f>IF(SUM(C31+D31+E31)=0,"%",F31/SUM(C31+D31+E31))</f>
        <v>%</v>
      </c>
      <c r="G33" s="15"/>
    </row>
    <row r="34" spans="1:8" ht="15.75" thickTop="1" x14ac:dyDescent="0.2">
      <c r="A34" s="222">
        <v>5</v>
      </c>
      <c r="B34" s="206" t="s">
        <v>99</v>
      </c>
      <c r="C34" s="198">
        <v>0</v>
      </c>
      <c r="D34" s="199">
        <v>0</v>
      </c>
      <c r="E34" s="199">
        <v>0</v>
      </c>
      <c r="F34" s="199">
        <v>0</v>
      </c>
      <c r="G34" s="226"/>
      <c r="H34" t="s">
        <v>92</v>
      </c>
    </row>
    <row r="35" spans="1:8" ht="15.75" thickBot="1" x14ac:dyDescent="0.25">
      <c r="A35" s="223"/>
      <c r="B35" s="194"/>
      <c r="C35" s="200"/>
      <c r="D35" s="201"/>
      <c r="E35" s="201"/>
      <c r="F35" s="201"/>
      <c r="G35" s="226"/>
    </row>
    <row r="36" spans="1:8" ht="20.100000000000001" customHeight="1" thickTop="1" thickBot="1" x14ac:dyDescent="0.25">
      <c r="A36" s="223"/>
      <c r="B36" s="210" t="s">
        <v>92</v>
      </c>
      <c r="C36" s="203"/>
      <c r="D36" s="147" t="str">
        <f>IF(C34=0,"%",D34/C34)</f>
        <v>%</v>
      </c>
      <c r="E36" s="147" t="str">
        <f>IF(SUM(C34+D34)=0,"%",E34/SUM(C34+D34))</f>
        <v>%</v>
      </c>
      <c r="F36" s="147" t="str">
        <f>IF(SUM(C34+D34+E34)=0,"%",F34/SUM(C34+D34+E34))</f>
        <v>%</v>
      </c>
      <c r="G36" s="226"/>
    </row>
    <row r="37" spans="1:8" ht="39.950000000000003" customHeight="1" thickTop="1" thickBot="1" x14ac:dyDescent="0.25">
      <c r="A37" s="21"/>
      <c r="B37" s="26" t="s">
        <v>141</v>
      </c>
      <c r="C37" s="154"/>
      <c r="D37" s="153" t="s">
        <v>92</v>
      </c>
      <c r="E37" s="153" t="s">
        <v>92</v>
      </c>
      <c r="F37" s="153" t="s">
        <v>92</v>
      </c>
      <c r="G37" s="15"/>
    </row>
    <row r="38" spans="1:8" ht="13.5" customHeight="1" thickTop="1" x14ac:dyDescent="0.2">
      <c r="A38" s="222">
        <v>6</v>
      </c>
      <c r="B38" s="255" t="s">
        <v>123</v>
      </c>
      <c r="C38" s="266">
        <f>C22+C25+C28+C31+C34</f>
        <v>0</v>
      </c>
      <c r="D38" s="252">
        <f>D22+D25+D28+D31+D34</f>
        <v>0</v>
      </c>
      <c r="E38" s="252">
        <f>E22+E25+E28+E31+E34</f>
        <v>0</v>
      </c>
      <c r="F38" s="252">
        <f>F22+F25+F28+F31+F34</f>
        <v>0</v>
      </c>
      <c r="G38" s="226"/>
    </row>
    <row r="39" spans="1:8" ht="17.25" customHeight="1" thickBot="1" x14ac:dyDescent="0.25">
      <c r="A39" s="259"/>
      <c r="B39" s="260"/>
      <c r="C39" s="267"/>
      <c r="D39" s="253"/>
      <c r="E39" s="253"/>
      <c r="F39" s="253"/>
      <c r="G39" s="226"/>
    </row>
    <row r="40" spans="1:8" ht="28.5" customHeight="1" thickTop="1" thickBot="1" x14ac:dyDescent="0.3">
      <c r="A40" s="28">
        <v>7</v>
      </c>
      <c r="B40" s="29" t="s">
        <v>7</v>
      </c>
      <c r="C40" s="207">
        <v>0</v>
      </c>
      <c r="D40" s="95"/>
      <c r="E40" s="96"/>
      <c r="F40" s="96"/>
      <c r="G40" s="17"/>
    </row>
    <row r="41" spans="1:8" ht="13.5" thickTop="1" x14ac:dyDescent="0.2">
      <c r="A41" s="222">
        <v>8</v>
      </c>
      <c r="B41" s="255" t="s">
        <v>10</v>
      </c>
      <c r="C41" s="262" t="str">
        <f>IF(C40=0,"$",C38/C40)</f>
        <v>$</v>
      </c>
      <c r="D41" s="264" t="str">
        <f>IF(C40=0,"$",D38/C40)</f>
        <v>$</v>
      </c>
      <c r="E41" s="257" t="str">
        <f>IF(C40=0,"$",E38/C40)</f>
        <v>$</v>
      </c>
      <c r="F41" s="257" t="str">
        <f>IF(C40=0,"$",F38/C40)</f>
        <v>$</v>
      </c>
      <c r="G41" s="226"/>
    </row>
    <row r="42" spans="1:8" ht="13.5" thickBot="1" x14ac:dyDescent="0.25">
      <c r="A42" s="223"/>
      <c r="B42" s="261"/>
      <c r="C42" s="263"/>
      <c r="D42" s="265"/>
      <c r="E42" s="258"/>
      <c r="F42" s="258"/>
      <c r="G42" s="226"/>
    </row>
    <row r="43" spans="1:8" ht="24.75" customHeight="1" thickTop="1" thickBot="1" x14ac:dyDescent="0.3">
      <c r="A43" s="30"/>
      <c r="B43" s="209" t="s">
        <v>92</v>
      </c>
      <c r="C43" s="151"/>
      <c r="D43" s="208" t="str">
        <f xml:space="preserve"> IF(C40=0,"%",D41/C41)</f>
        <v>%</v>
      </c>
      <c r="E43" s="208" t="str">
        <f xml:space="preserve"> IF(C40=0,"%",E41/SUM(C41+D41))</f>
        <v>%</v>
      </c>
      <c r="F43" s="208" t="str">
        <f xml:space="preserve"> IF(C40=0,"%",F41/SUM(C41+D41+E41))</f>
        <v>%</v>
      </c>
      <c r="G43" s="16"/>
    </row>
    <row r="44" spans="1:8" ht="13.5" thickTop="1" x14ac:dyDescent="0.2"/>
    <row r="45" spans="1:8" x14ac:dyDescent="0.2">
      <c r="A45" s="148" t="s">
        <v>92</v>
      </c>
      <c r="B45" s="156" t="s">
        <v>92</v>
      </c>
      <c r="C45" s="157"/>
      <c r="D45" s="157"/>
      <c r="E45" s="157"/>
      <c r="F45" s="157"/>
    </row>
    <row r="46" spans="1:8" ht="15" customHeight="1" x14ac:dyDescent="0.2">
      <c r="A46" s="148" t="s">
        <v>92</v>
      </c>
      <c r="B46" s="156" t="s">
        <v>92</v>
      </c>
      <c r="C46" s="157"/>
      <c r="D46" s="157"/>
      <c r="E46" s="157"/>
      <c r="F46" s="157"/>
    </row>
  </sheetData>
  <mergeCells count="59">
    <mergeCell ref="A1:G1"/>
    <mergeCell ref="C7:F7"/>
    <mergeCell ref="A13:C13"/>
    <mergeCell ref="A6:B6"/>
    <mergeCell ref="A7:B7"/>
    <mergeCell ref="A10:C10"/>
    <mergeCell ref="A9:F9"/>
    <mergeCell ref="C8:F8"/>
    <mergeCell ref="A3:G3"/>
    <mergeCell ref="A2:G2"/>
    <mergeCell ref="A15:F15"/>
    <mergeCell ref="A16:F16"/>
    <mergeCell ref="A4:G4"/>
    <mergeCell ref="A14:F14"/>
    <mergeCell ref="A11:C11"/>
    <mergeCell ref="C6:F6"/>
    <mergeCell ref="A12:D12"/>
    <mergeCell ref="E41:E42"/>
    <mergeCell ref="F41:F42"/>
    <mergeCell ref="G41:G42"/>
    <mergeCell ref="A38:A39"/>
    <mergeCell ref="B38:B39"/>
    <mergeCell ref="A41:A42"/>
    <mergeCell ref="B41:B42"/>
    <mergeCell ref="C41:C42"/>
    <mergeCell ref="D41:D42"/>
    <mergeCell ref="C38:C39"/>
    <mergeCell ref="A34:A36"/>
    <mergeCell ref="G34:G36"/>
    <mergeCell ref="C31:C32"/>
    <mergeCell ref="D31:D32"/>
    <mergeCell ref="E31:E32"/>
    <mergeCell ref="F31:F32"/>
    <mergeCell ref="A31:A32"/>
    <mergeCell ref="B31:B32"/>
    <mergeCell ref="F22:F23"/>
    <mergeCell ref="G22:G23"/>
    <mergeCell ref="D38:D39"/>
    <mergeCell ref="E38:E39"/>
    <mergeCell ref="F38:F39"/>
    <mergeCell ref="G38:G39"/>
    <mergeCell ref="G28:G29"/>
    <mergeCell ref="G31:G32"/>
    <mergeCell ref="A28:A29"/>
    <mergeCell ref="D18:F18"/>
    <mergeCell ref="G25:G26"/>
    <mergeCell ref="D17:F17"/>
    <mergeCell ref="D19:F19"/>
    <mergeCell ref="A20:B21"/>
    <mergeCell ref="A17:B17"/>
    <mergeCell ref="A18:B18"/>
    <mergeCell ref="A19:B19"/>
    <mergeCell ref="A25:A26"/>
    <mergeCell ref="A22:A23"/>
    <mergeCell ref="E22:E23"/>
    <mergeCell ref="C25:C26"/>
    <mergeCell ref="C22:C23"/>
    <mergeCell ref="D22:D23"/>
    <mergeCell ref="G20:G21"/>
  </mergeCells>
  <phoneticPr fontId="0" type="noConversion"/>
  <printOptions horizontalCentered="1"/>
  <pageMargins left="0.25" right="0.25" top="0.75" bottom="1" header="0.5" footer="0.25"/>
  <pageSetup scale="84" orientation="portrait" r:id="rId1"/>
  <headerFooter alignWithMargins="0">
    <oddHeader xml:space="preserve">&amp;C&amp;"Arial,Bold"&amp;12 </oddHeader>
    <oddFooter xml:space="preserve">&amp;L&amp;"Times New Roman,Italic"&amp;7&amp;F &amp;A&amp;R&amp;"Times New Roman,Italic"&amp;8REV 11-6-12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P35"/>
  <sheetViews>
    <sheetView topLeftCell="A16" zoomScaleNormal="100" workbookViewId="0">
      <selection activeCell="E11" sqref="E11"/>
    </sheetView>
  </sheetViews>
  <sheetFormatPr defaultRowHeight="12.75" x14ac:dyDescent="0.2"/>
  <cols>
    <col min="1" max="1" width="3.85546875" bestFit="1" customWidth="1"/>
    <col min="2" max="2" width="3.140625" bestFit="1" customWidth="1"/>
    <col min="4" max="4" width="2.85546875" customWidth="1"/>
    <col min="6" max="6" width="3" customWidth="1"/>
    <col min="11" max="11" width="10.42578125" customWidth="1"/>
    <col min="12" max="12" width="4" customWidth="1"/>
    <col min="13" max="13" width="3" customWidth="1"/>
    <col min="14" max="14" width="5.7109375" customWidth="1"/>
    <col min="15" max="15" width="3" customWidth="1"/>
    <col min="16" max="16" width="8.28515625" customWidth="1"/>
  </cols>
  <sheetData>
    <row r="1" spans="1:16" s="35" customFormat="1" ht="14.25" customHeight="1" x14ac:dyDescent="0.25">
      <c r="A1" s="19" t="str">
        <f>"9."</f>
        <v>9.</v>
      </c>
      <c r="B1" s="19"/>
      <c r="C1" s="287" t="s">
        <v>133</v>
      </c>
      <c r="D1" s="287"/>
      <c r="E1" s="287"/>
      <c r="F1" s="287"/>
      <c r="G1" s="287"/>
      <c r="H1" s="287"/>
      <c r="I1" s="287"/>
      <c r="J1" s="287"/>
      <c r="K1" s="287"/>
      <c r="L1" s="287"/>
      <c r="M1" s="287"/>
      <c r="N1" s="287"/>
      <c r="O1" s="287"/>
      <c r="P1" s="287"/>
    </row>
    <row r="2" spans="1:16" s="35" customFormat="1" ht="14.25" customHeight="1" x14ac:dyDescent="0.25">
      <c r="A2" s="33"/>
      <c r="B2" s="33"/>
      <c r="C2" s="287" t="s">
        <v>14</v>
      </c>
      <c r="D2" s="287"/>
      <c r="E2" s="287"/>
      <c r="F2" s="287"/>
      <c r="G2" s="287"/>
      <c r="H2" s="287"/>
      <c r="I2" s="287"/>
      <c r="J2" s="287"/>
      <c r="K2" s="287"/>
      <c r="L2" s="287"/>
      <c r="M2" s="287"/>
      <c r="N2" s="287"/>
      <c r="O2" s="287"/>
      <c r="P2" s="287"/>
    </row>
    <row r="3" spans="1:16" s="18" customFormat="1" ht="14.25" customHeight="1" x14ac:dyDescent="0.2">
      <c r="A3" s="34"/>
      <c r="B3" s="34"/>
      <c r="C3" s="286"/>
      <c r="D3" s="286"/>
      <c r="E3" s="286"/>
      <c r="F3" s="286"/>
      <c r="G3" s="286"/>
      <c r="H3" s="286"/>
      <c r="I3" s="286"/>
      <c r="J3" s="286"/>
      <c r="K3" s="286"/>
      <c r="L3" s="286"/>
      <c r="M3" s="286"/>
      <c r="N3" s="286"/>
      <c r="O3" s="286"/>
      <c r="P3" s="286"/>
    </row>
    <row r="4" spans="1:16" s="14" customFormat="1" ht="54.95" customHeight="1" x14ac:dyDescent="0.2">
      <c r="A4" s="31"/>
      <c r="B4" s="31"/>
      <c r="C4" s="291"/>
      <c r="D4" s="292"/>
      <c r="E4" s="292"/>
      <c r="F4" s="292"/>
      <c r="G4" s="292"/>
      <c r="H4" s="292"/>
      <c r="I4" s="292"/>
      <c r="J4" s="292"/>
      <c r="K4" s="292"/>
      <c r="L4" s="292"/>
      <c r="M4" s="292"/>
      <c r="N4" s="292"/>
      <c r="O4" s="292"/>
      <c r="P4" s="293"/>
    </row>
    <row r="5" spans="1:16" s="18" customFormat="1" ht="14.25" customHeight="1" x14ac:dyDescent="0.2">
      <c r="A5" s="34"/>
      <c r="B5" s="34"/>
      <c r="C5" s="294"/>
      <c r="D5" s="294"/>
      <c r="E5" s="294"/>
      <c r="F5" s="294"/>
      <c r="G5" s="294"/>
      <c r="H5" s="294"/>
      <c r="I5" s="294"/>
      <c r="J5" s="294"/>
      <c r="K5" s="294"/>
      <c r="L5" s="294"/>
      <c r="M5" s="294"/>
      <c r="N5" s="294"/>
      <c r="O5" s="294"/>
      <c r="P5" s="294"/>
    </row>
    <row r="6" spans="1:16" s="35" customFormat="1" ht="14.25" customHeight="1" x14ac:dyDescent="0.25">
      <c r="A6" s="19" t="str">
        <f>"10."</f>
        <v>10.</v>
      </c>
      <c r="B6" s="19"/>
      <c r="C6" s="287" t="s">
        <v>88</v>
      </c>
      <c r="D6" s="287"/>
      <c r="E6" s="287"/>
      <c r="F6" s="287"/>
      <c r="G6" s="287"/>
      <c r="H6" s="287"/>
      <c r="I6" s="287"/>
      <c r="J6" s="287"/>
      <c r="K6" s="287"/>
      <c r="L6" s="287"/>
      <c r="M6" s="287"/>
      <c r="N6" s="287"/>
      <c r="O6" s="287"/>
      <c r="P6" s="287"/>
    </row>
    <row r="7" spans="1:16" s="35" customFormat="1" ht="14.25" customHeight="1" x14ac:dyDescent="0.25">
      <c r="A7" s="19"/>
      <c r="B7" s="19"/>
      <c r="C7" s="32"/>
      <c r="D7" s="32"/>
      <c r="E7" s="32"/>
      <c r="F7" s="32"/>
      <c r="G7" s="32"/>
      <c r="H7" s="32"/>
      <c r="I7" s="32"/>
      <c r="J7" s="32"/>
      <c r="K7" s="32"/>
      <c r="L7" s="32"/>
      <c r="M7" s="32"/>
      <c r="N7" s="32"/>
      <c r="O7" s="32"/>
      <c r="P7" s="32"/>
    </row>
    <row r="8" spans="1:16" s="14" customFormat="1" ht="54.95" customHeight="1" x14ac:dyDescent="0.2">
      <c r="A8" s="31"/>
      <c r="B8" s="31"/>
      <c r="C8" s="291"/>
      <c r="D8" s="292"/>
      <c r="E8" s="292"/>
      <c r="F8" s="292"/>
      <c r="G8" s="292"/>
      <c r="H8" s="292"/>
      <c r="I8" s="292"/>
      <c r="J8" s="292"/>
      <c r="K8" s="292"/>
      <c r="L8" s="292"/>
      <c r="M8" s="292"/>
      <c r="N8" s="292"/>
      <c r="O8" s="292"/>
      <c r="P8" s="293"/>
    </row>
    <row r="9" spans="1:16" s="18" customFormat="1" ht="14.25" customHeight="1" x14ac:dyDescent="0.2">
      <c r="A9" s="34"/>
      <c r="B9" s="34"/>
      <c r="C9" s="290"/>
      <c r="D9" s="290"/>
      <c r="E9" s="290"/>
      <c r="F9" s="290"/>
      <c r="G9" s="290"/>
      <c r="H9" s="290"/>
      <c r="I9" s="290"/>
      <c r="J9" s="290"/>
      <c r="K9" s="290"/>
      <c r="L9" s="290"/>
      <c r="M9" s="290"/>
      <c r="N9" s="290"/>
      <c r="O9" s="290"/>
      <c r="P9" s="290"/>
    </row>
    <row r="10" spans="1:16" s="35" customFormat="1" ht="14.25" customHeight="1" x14ac:dyDescent="0.25">
      <c r="A10" s="19" t="str">
        <f>"11."</f>
        <v>11.</v>
      </c>
      <c r="B10" s="19"/>
      <c r="C10" s="289" t="s">
        <v>134</v>
      </c>
      <c r="D10" s="289"/>
      <c r="E10" s="289"/>
      <c r="F10" s="289"/>
      <c r="G10" s="289"/>
      <c r="H10" s="289"/>
      <c r="I10" s="289"/>
      <c r="J10" s="289"/>
      <c r="K10" s="289"/>
      <c r="L10" s="289"/>
      <c r="M10" s="289"/>
      <c r="N10" s="289"/>
      <c r="O10" s="289"/>
      <c r="P10" s="289"/>
    </row>
    <row r="11" spans="1:16" s="35" customFormat="1" ht="14.25" customHeight="1" x14ac:dyDescent="0.25">
      <c r="A11" s="19"/>
      <c r="B11" s="19"/>
      <c r="C11" s="97" t="s">
        <v>139</v>
      </c>
      <c r="D11" s="97"/>
      <c r="E11" s="97"/>
      <c r="F11" s="97"/>
      <c r="G11" s="97"/>
      <c r="H11" s="97"/>
      <c r="I11" s="97"/>
      <c r="J11" s="97"/>
      <c r="K11" s="97"/>
      <c r="L11" s="97"/>
      <c r="M11" s="97"/>
      <c r="N11" s="97"/>
      <c r="O11" s="97"/>
      <c r="P11" s="97"/>
    </row>
    <row r="12" spans="1:16" s="35" customFormat="1" ht="14.25" customHeight="1" x14ac:dyDescent="0.25">
      <c r="A12" s="19"/>
      <c r="B12" s="19"/>
      <c r="C12" s="97"/>
      <c r="D12" s="97"/>
      <c r="E12" s="97"/>
      <c r="F12" s="97"/>
      <c r="G12" s="97"/>
      <c r="H12" s="97"/>
      <c r="I12" s="97"/>
      <c r="J12" s="97"/>
      <c r="K12" s="97"/>
      <c r="L12" s="97"/>
      <c r="M12" s="97"/>
      <c r="N12" s="97"/>
      <c r="O12" s="97"/>
      <c r="P12" s="97"/>
    </row>
    <row r="13" spans="1:16" s="14" customFormat="1" ht="54.95" customHeight="1" x14ac:dyDescent="0.2">
      <c r="A13" s="31"/>
      <c r="B13" s="31"/>
      <c r="C13" s="295" t="s">
        <v>92</v>
      </c>
      <c r="D13" s="296"/>
      <c r="E13" s="296"/>
      <c r="F13" s="296"/>
      <c r="G13" s="296"/>
      <c r="H13" s="296"/>
      <c r="I13" s="296"/>
      <c r="J13" s="296"/>
      <c r="K13" s="296"/>
      <c r="L13" s="296"/>
      <c r="M13" s="296"/>
      <c r="N13" s="296"/>
      <c r="O13" s="296"/>
      <c r="P13" s="297"/>
    </row>
    <row r="14" spans="1:16" s="35" customFormat="1" ht="14.25" customHeight="1" x14ac:dyDescent="0.25">
      <c r="A14" s="33"/>
      <c r="B14" s="33"/>
      <c r="C14" s="270"/>
      <c r="D14" s="270"/>
      <c r="E14" s="270"/>
      <c r="F14" s="270"/>
      <c r="G14" s="270"/>
      <c r="H14" s="270"/>
      <c r="I14" s="270"/>
      <c r="J14" s="270"/>
      <c r="K14" s="270"/>
      <c r="L14" s="270"/>
      <c r="M14" s="270"/>
      <c r="N14" s="270"/>
      <c r="O14" s="270"/>
      <c r="P14" s="270"/>
    </row>
    <row r="15" spans="1:16" s="35" customFormat="1" ht="14.25" customHeight="1" x14ac:dyDescent="0.25">
      <c r="A15" s="19" t="str">
        <f>"12."</f>
        <v>12.</v>
      </c>
      <c r="B15" s="19" t="s">
        <v>94</v>
      </c>
      <c r="C15" s="97" t="s">
        <v>70</v>
      </c>
      <c r="D15" s="97"/>
      <c r="E15" s="97"/>
      <c r="F15" s="97"/>
      <c r="G15" s="97"/>
      <c r="H15" s="97"/>
      <c r="I15" s="97"/>
      <c r="J15" s="97"/>
      <c r="K15" s="97"/>
      <c r="L15" s="66" t="s">
        <v>71</v>
      </c>
      <c r="M15" s="152" t="s">
        <v>92</v>
      </c>
      <c r="N15" s="66" t="s">
        <v>72</v>
      </c>
      <c r="O15" s="111"/>
      <c r="P15" s="97"/>
    </row>
    <row r="16" spans="1:16" s="35" customFormat="1" ht="14.25" customHeight="1" x14ac:dyDescent="0.25">
      <c r="A16" s="19"/>
      <c r="B16" s="19"/>
      <c r="C16" s="289" t="s">
        <v>73</v>
      </c>
      <c r="D16" s="289"/>
      <c r="E16" s="289"/>
      <c r="F16" s="289"/>
      <c r="G16" s="289"/>
      <c r="H16" s="289"/>
      <c r="I16" s="289"/>
      <c r="J16" s="289"/>
      <c r="K16" s="289"/>
      <c r="L16" s="289"/>
      <c r="M16" s="289"/>
      <c r="N16" s="289"/>
      <c r="O16" s="289"/>
      <c r="P16" s="289"/>
    </row>
    <row r="17" spans="1:16" s="35" customFormat="1" ht="14.25" customHeight="1" x14ac:dyDescent="0.25">
      <c r="A17" s="33"/>
      <c r="B17" s="33"/>
      <c r="C17" s="270"/>
      <c r="D17" s="270"/>
      <c r="E17" s="270"/>
      <c r="F17" s="270"/>
      <c r="G17" s="270"/>
      <c r="H17" s="270"/>
      <c r="I17" s="270"/>
      <c r="J17" s="270"/>
      <c r="K17" s="270"/>
      <c r="L17" s="270"/>
      <c r="M17" s="270"/>
      <c r="N17" s="270"/>
      <c r="O17" s="270"/>
      <c r="P17" s="270"/>
    </row>
    <row r="18" spans="1:16" s="14" customFormat="1" ht="54.95" customHeight="1" x14ac:dyDescent="0.2">
      <c r="A18" s="31"/>
      <c r="B18" s="31"/>
      <c r="C18" s="298" t="s">
        <v>92</v>
      </c>
      <c r="D18" s="299"/>
      <c r="E18" s="299"/>
      <c r="F18" s="299"/>
      <c r="G18" s="299"/>
      <c r="H18" s="299"/>
      <c r="I18" s="299"/>
      <c r="J18" s="299"/>
      <c r="K18" s="299"/>
      <c r="L18" s="299"/>
      <c r="M18" s="299"/>
      <c r="N18" s="299"/>
      <c r="O18" s="299"/>
      <c r="P18" s="300"/>
    </row>
    <row r="19" spans="1:16" s="18" customFormat="1" ht="14.25" customHeight="1" x14ac:dyDescent="0.2">
      <c r="A19" s="34"/>
      <c r="B19" s="34"/>
      <c r="C19" s="294"/>
      <c r="D19" s="294"/>
      <c r="E19" s="294"/>
      <c r="F19" s="294"/>
      <c r="G19" s="294"/>
      <c r="H19" s="294"/>
      <c r="I19" s="294"/>
      <c r="J19" s="294"/>
      <c r="K19" s="294"/>
      <c r="L19" s="294"/>
      <c r="M19" s="294"/>
      <c r="N19" s="294"/>
      <c r="O19" s="294"/>
      <c r="P19" s="294"/>
    </row>
    <row r="20" spans="1:16" s="35" customFormat="1" ht="14.25" customHeight="1" x14ac:dyDescent="0.25">
      <c r="B20" s="19" t="str">
        <f>"B."</f>
        <v>B.</v>
      </c>
      <c r="C20" s="287" t="s">
        <v>135</v>
      </c>
      <c r="D20" s="287"/>
      <c r="E20" s="287"/>
      <c r="F20" s="287"/>
      <c r="G20" s="287"/>
      <c r="H20" s="287"/>
      <c r="I20" s="287"/>
      <c r="J20" s="287"/>
      <c r="K20" s="287"/>
      <c r="L20" s="287"/>
      <c r="M20" s="287"/>
      <c r="N20" s="287"/>
      <c r="O20" s="287"/>
      <c r="P20" s="287"/>
    </row>
    <row r="21" spans="1:16" s="35" customFormat="1" ht="14.25" customHeight="1" x14ac:dyDescent="0.25">
      <c r="A21" s="33"/>
      <c r="B21" s="33"/>
      <c r="C21" s="287" t="s">
        <v>136</v>
      </c>
      <c r="D21" s="287"/>
      <c r="E21" s="287"/>
      <c r="F21" s="287"/>
      <c r="G21" s="287"/>
      <c r="H21" s="287"/>
      <c r="I21" s="287"/>
      <c r="J21" s="287"/>
      <c r="K21" s="287"/>
      <c r="L21" s="287"/>
      <c r="M21" s="287"/>
      <c r="N21" s="287"/>
      <c r="O21" s="287"/>
      <c r="P21" s="287"/>
    </row>
    <row r="22" spans="1:16" s="18" customFormat="1" ht="14.25" customHeight="1" x14ac:dyDescent="0.2">
      <c r="A22" s="34"/>
      <c r="B22" s="34"/>
      <c r="C22" s="286"/>
      <c r="D22" s="286"/>
      <c r="E22" s="286"/>
      <c r="F22" s="286"/>
      <c r="G22" s="286"/>
      <c r="H22" s="286"/>
      <c r="I22" s="286"/>
      <c r="J22" s="286"/>
      <c r="K22" s="286"/>
      <c r="L22" s="286"/>
      <c r="M22" s="286"/>
      <c r="N22" s="286"/>
      <c r="O22" s="286"/>
      <c r="P22" s="286"/>
    </row>
    <row r="23" spans="1:16" s="14" customFormat="1" ht="54.95" customHeight="1" x14ac:dyDescent="0.2">
      <c r="A23" s="31"/>
      <c r="B23" s="31"/>
      <c r="C23" s="280" t="s">
        <v>92</v>
      </c>
      <c r="D23" s="281"/>
      <c r="E23" s="281"/>
      <c r="F23" s="281"/>
      <c r="G23" s="281"/>
      <c r="H23" s="281"/>
      <c r="I23" s="281"/>
      <c r="J23" s="281"/>
      <c r="K23" s="281"/>
      <c r="L23" s="281"/>
      <c r="M23" s="281"/>
      <c r="N23" s="281"/>
      <c r="O23" s="281"/>
      <c r="P23" s="282"/>
    </row>
    <row r="24" spans="1:16" s="18" customFormat="1" ht="14.25" customHeight="1" x14ac:dyDescent="0.2">
      <c r="A24" s="34"/>
      <c r="B24" s="34"/>
      <c r="C24" s="286"/>
      <c r="D24" s="286"/>
      <c r="E24" s="286"/>
      <c r="F24" s="286"/>
      <c r="G24" s="286"/>
      <c r="H24" s="286"/>
      <c r="I24" s="286"/>
      <c r="J24" s="286"/>
      <c r="K24" s="286"/>
      <c r="L24" s="286"/>
      <c r="M24" s="286"/>
      <c r="N24" s="286"/>
      <c r="O24" s="286"/>
      <c r="P24" s="286"/>
    </row>
    <row r="25" spans="1:16" s="35" customFormat="1" ht="14.25" customHeight="1" x14ac:dyDescent="0.25">
      <c r="B25" s="19"/>
      <c r="C25" s="285" t="s">
        <v>153</v>
      </c>
      <c r="D25" s="285"/>
      <c r="E25" s="285"/>
      <c r="F25" s="285"/>
      <c r="G25" s="285"/>
      <c r="H25" s="285"/>
      <c r="I25" s="285"/>
      <c r="J25" s="285"/>
      <c r="K25" s="285"/>
      <c r="L25" s="218"/>
      <c r="M25" s="219"/>
      <c r="N25" s="218"/>
      <c r="O25" s="220"/>
      <c r="P25" s="221"/>
    </row>
    <row r="26" spans="1:16" s="35" customFormat="1" ht="15.75" x14ac:dyDescent="0.25">
      <c r="A26" s="33"/>
      <c r="B26" s="33"/>
      <c r="C26" s="285"/>
      <c r="D26" s="285"/>
      <c r="E26" s="285"/>
      <c r="F26" s="285"/>
      <c r="G26" s="285"/>
      <c r="H26" s="285"/>
      <c r="I26" s="285"/>
      <c r="J26" s="285"/>
      <c r="K26" s="285"/>
      <c r="L26" s="66" t="s">
        <v>71</v>
      </c>
      <c r="M26" s="152" t="s">
        <v>92</v>
      </c>
      <c r="N26" s="66" t="s">
        <v>72</v>
      </c>
      <c r="O26" s="111"/>
    </row>
    <row r="27" spans="1:16" s="18" customFormat="1" ht="14.25" customHeight="1" x14ac:dyDescent="0.2">
      <c r="A27" s="34"/>
      <c r="B27" s="34"/>
      <c r="C27" s="283" t="s">
        <v>154</v>
      </c>
      <c r="D27" s="283"/>
      <c r="E27" s="283"/>
      <c r="F27" s="283"/>
      <c r="G27" s="283"/>
      <c r="H27" s="283"/>
      <c r="I27" s="283"/>
      <c r="J27" s="283"/>
      <c r="K27" s="283"/>
      <c r="L27" s="283"/>
      <c r="M27" s="283"/>
      <c r="N27" s="283"/>
      <c r="O27" s="283"/>
      <c r="P27" s="283"/>
    </row>
    <row r="28" spans="1:16" s="18" customFormat="1" ht="14.25" customHeight="1" x14ac:dyDescent="0.2">
      <c r="A28" s="34"/>
      <c r="B28" s="34"/>
      <c r="C28" s="284"/>
      <c r="D28" s="284"/>
      <c r="E28" s="284"/>
      <c r="F28" s="284"/>
      <c r="G28" s="284"/>
      <c r="H28" s="284"/>
      <c r="I28" s="284"/>
      <c r="J28" s="284"/>
      <c r="K28" s="284"/>
      <c r="L28" s="284"/>
      <c r="M28" s="284"/>
      <c r="N28" s="284"/>
      <c r="O28" s="284"/>
      <c r="P28" s="284"/>
    </row>
    <row r="29" spans="1:16" s="14" customFormat="1" ht="54.95" customHeight="1" x14ac:dyDescent="0.2">
      <c r="A29" s="31"/>
      <c r="B29" s="31"/>
      <c r="C29" s="280" t="s">
        <v>92</v>
      </c>
      <c r="D29" s="281"/>
      <c r="E29" s="281"/>
      <c r="F29" s="281"/>
      <c r="G29" s="281"/>
      <c r="H29" s="281"/>
      <c r="I29" s="281"/>
      <c r="J29" s="281"/>
      <c r="K29" s="281"/>
      <c r="L29" s="281"/>
      <c r="M29" s="281"/>
      <c r="N29" s="281"/>
      <c r="O29" s="281"/>
      <c r="P29" s="282"/>
    </row>
    <row r="30" spans="1:16" s="18" customFormat="1" ht="14.25" customHeight="1" x14ac:dyDescent="0.2">
      <c r="A30" s="34"/>
      <c r="B30" s="34"/>
      <c r="C30" s="162"/>
      <c r="D30" s="162"/>
      <c r="E30" s="162"/>
      <c r="F30" s="162"/>
      <c r="G30" s="162"/>
      <c r="H30" s="162"/>
      <c r="I30" s="162"/>
      <c r="J30" s="162"/>
      <c r="K30" s="162"/>
      <c r="L30" s="162"/>
      <c r="M30" s="162"/>
      <c r="N30" s="162"/>
      <c r="O30" s="162"/>
      <c r="P30" s="162"/>
    </row>
    <row r="31" spans="1:16" s="35" customFormat="1" ht="14.25" customHeight="1" x14ac:dyDescent="0.25">
      <c r="B31" s="19" t="str">
        <f>"C."</f>
        <v>C.</v>
      </c>
      <c r="C31" s="287" t="s">
        <v>140</v>
      </c>
      <c r="D31" s="287"/>
      <c r="E31" s="287"/>
      <c r="F31" s="287"/>
      <c r="G31" s="287"/>
      <c r="H31" s="287"/>
      <c r="I31" s="287"/>
      <c r="J31" s="287"/>
      <c r="K31" s="287"/>
      <c r="L31" s="287"/>
      <c r="M31" s="287"/>
      <c r="N31" s="287"/>
      <c r="O31" s="287"/>
      <c r="P31" s="287"/>
    </row>
    <row r="32" spans="1:16" s="35" customFormat="1" ht="14.25" customHeight="1" x14ac:dyDescent="0.25">
      <c r="A32" s="33"/>
      <c r="B32" s="33"/>
      <c r="C32" s="287" t="s">
        <v>95</v>
      </c>
      <c r="D32" s="288"/>
      <c r="E32" s="288"/>
      <c r="F32" s="288"/>
      <c r="G32" s="288"/>
      <c r="H32" s="288"/>
      <c r="I32" s="288"/>
      <c r="J32" s="288"/>
      <c r="K32" s="288"/>
      <c r="L32" s="288"/>
      <c r="M32" s="288"/>
      <c r="N32" s="288"/>
      <c r="O32" s="288"/>
      <c r="P32" s="288"/>
    </row>
    <row r="33" spans="1:16" s="35" customFormat="1" ht="14.25" customHeight="1" x14ac:dyDescent="0.25">
      <c r="A33" s="33"/>
      <c r="B33" s="33"/>
      <c r="C33" s="287" t="s">
        <v>96</v>
      </c>
      <c r="D33" s="287"/>
      <c r="E33" s="287"/>
      <c r="F33" s="287"/>
      <c r="G33" s="287"/>
      <c r="H33" s="287"/>
      <c r="I33" s="287"/>
      <c r="J33" s="287"/>
      <c r="K33" s="287"/>
      <c r="L33" s="287"/>
      <c r="M33" s="287"/>
      <c r="N33" s="287"/>
      <c r="O33" s="287"/>
      <c r="P33" s="287"/>
    </row>
    <row r="34" spans="1:16" s="18" customFormat="1" ht="14.25" customHeight="1" x14ac:dyDescent="0.2">
      <c r="A34" s="34"/>
      <c r="B34" s="34"/>
      <c r="C34" s="286"/>
      <c r="D34" s="286"/>
      <c r="E34" s="286"/>
      <c r="F34" s="286"/>
      <c r="G34" s="286"/>
      <c r="H34" s="286"/>
      <c r="I34" s="286"/>
      <c r="J34" s="286"/>
      <c r="K34" s="286"/>
      <c r="L34" s="286"/>
      <c r="M34" s="286"/>
      <c r="N34" s="286"/>
      <c r="O34" s="286"/>
      <c r="P34" s="286"/>
    </row>
    <row r="35" spans="1:16" s="14" customFormat="1" ht="54.95" customHeight="1" x14ac:dyDescent="0.2">
      <c r="A35" s="31"/>
      <c r="B35" s="31"/>
      <c r="C35" s="280" t="s">
        <v>92</v>
      </c>
      <c r="D35" s="281"/>
      <c r="E35" s="281"/>
      <c r="F35" s="281"/>
      <c r="G35" s="281"/>
      <c r="H35" s="281"/>
      <c r="I35" s="281"/>
      <c r="J35" s="281"/>
      <c r="K35" s="281"/>
      <c r="L35" s="281"/>
      <c r="M35" s="281"/>
      <c r="N35" s="281"/>
      <c r="O35" s="281"/>
      <c r="P35" s="282"/>
    </row>
  </sheetData>
  <mergeCells count="28">
    <mergeCell ref="C14:P14"/>
    <mergeCell ref="C13:P13"/>
    <mergeCell ref="C16:P16"/>
    <mergeCell ref="C22:P22"/>
    <mergeCell ref="C17:P17"/>
    <mergeCell ref="C21:P21"/>
    <mergeCell ref="C19:P19"/>
    <mergeCell ref="C20:P20"/>
    <mergeCell ref="C18:P18"/>
    <mergeCell ref="C10:P10"/>
    <mergeCell ref="C9:P9"/>
    <mergeCell ref="C8:P8"/>
    <mergeCell ref="C1:P1"/>
    <mergeCell ref="C6:P6"/>
    <mergeCell ref="C3:P3"/>
    <mergeCell ref="C5:P5"/>
    <mergeCell ref="C2:P2"/>
    <mergeCell ref="C4:P4"/>
    <mergeCell ref="C29:P29"/>
    <mergeCell ref="C27:P28"/>
    <mergeCell ref="C25:K26"/>
    <mergeCell ref="C35:P35"/>
    <mergeCell ref="C23:P23"/>
    <mergeCell ref="C34:P34"/>
    <mergeCell ref="C24:P24"/>
    <mergeCell ref="C31:P31"/>
    <mergeCell ref="C32:P32"/>
    <mergeCell ref="C33:P33"/>
  </mergeCells>
  <phoneticPr fontId="0" type="noConversion"/>
  <printOptions horizontalCentered="1"/>
  <pageMargins left="0.25" right="0.25" top="1.5" bottom="1" header="0.5" footer="0.25"/>
  <pageSetup scale="78" orientation="portrait" r:id="rId1"/>
  <headerFooter alignWithMargins="0">
    <oddHeader xml:space="preserve">&amp;L&amp;"Times New Roman,Regular"&amp;8Public Disclosure of Proposed Collective Bargaining Agreement
_________________School district  
Page 2 </oddHeader>
    <oddFooter xml:space="preserve">&amp;L&amp;"Times New Roman,Italic"&amp;8&amp;F &amp;A&amp;R&amp;"Times New Roman,Italic"&amp;8 &amp;"Arial,Regular"&amp;10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O30"/>
  <sheetViews>
    <sheetView workbookViewId="0">
      <selection activeCell="R9" sqref="R9"/>
    </sheetView>
  </sheetViews>
  <sheetFormatPr defaultColWidth="9.140625" defaultRowHeight="12.75" x14ac:dyDescent="0.2"/>
  <cols>
    <col min="1" max="1" width="4.140625" style="139" customWidth="1"/>
    <col min="2" max="4" width="9.140625" style="139"/>
    <col min="5" max="5" width="10.140625" style="139" customWidth="1"/>
    <col min="6" max="6" width="12" style="139" customWidth="1"/>
    <col min="7" max="7" width="9.140625" style="139"/>
    <col min="8" max="8" width="10.5703125" style="139" customWidth="1"/>
    <col min="9" max="9" width="9.140625" style="139"/>
    <col min="10" max="10" width="10.140625" style="139" customWidth="1"/>
    <col min="11" max="11" width="13.85546875" style="139" customWidth="1"/>
    <col min="12" max="12" width="3.85546875" style="139" hidden="1" customWidth="1"/>
    <col min="13" max="15" width="9.140625" style="139" hidden="1" customWidth="1"/>
    <col min="16" max="16384" width="9.140625" style="139"/>
  </cols>
  <sheetData>
    <row r="1" spans="1:15" s="35" customFormat="1" ht="14.25" customHeight="1" x14ac:dyDescent="0.25">
      <c r="A1" s="19" t="str">
        <f>"D."</f>
        <v>D.</v>
      </c>
      <c r="B1" s="287" t="s">
        <v>97</v>
      </c>
      <c r="C1" s="287"/>
      <c r="D1" s="287"/>
      <c r="E1" s="287"/>
      <c r="F1" s="287"/>
      <c r="G1" s="287"/>
      <c r="H1" s="287"/>
      <c r="I1" s="287"/>
      <c r="J1" s="287"/>
      <c r="K1" s="287"/>
      <c r="L1" s="287"/>
      <c r="M1" s="287"/>
      <c r="N1" s="287"/>
      <c r="O1" s="287"/>
    </row>
    <row r="2" spans="1:15" s="144" customFormat="1" ht="14.25" customHeight="1" x14ac:dyDescent="0.25">
      <c r="A2" s="34"/>
      <c r="B2" s="301" t="s">
        <v>89</v>
      </c>
      <c r="C2" s="286"/>
      <c r="D2" s="286"/>
      <c r="E2" s="286"/>
      <c r="F2" s="286"/>
      <c r="G2" s="286"/>
      <c r="H2" s="286"/>
      <c r="I2" s="286"/>
      <c r="J2" s="286"/>
      <c r="K2" s="286"/>
      <c r="L2" s="286"/>
      <c r="M2" s="286"/>
      <c r="N2" s="286"/>
      <c r="O2" s="286"/>
    </row>
    <row r="3" spans="1:15" s="144" customFormat="1" ht="14.25" customHeight="1" x14ac:dyDescent="0.25">
      <c r="A3" s="34"/>
      <c r="B3" s="134"/>
      <c r="C3" s="162"/>
      <c r="D3" s="162"/>
      <c r="E3" s="162"/>
      <c r="F3" s="162"/>
      <c r="G3" s="162"/>
      <c r="H3" s="162"/>
      <c r="I3" s="162"/>
      <c r="J3" s="162"/>
      <c r="K3" s="162"/>
      <c r="L3" s="162"/>
      <c r="M3" s="162"/>
      <c r="N3" s="162"/>
      <c r="O3" s="162"/>
    </row>
    <row r="4" spans="1:15" s="145" customFormat="1" ht="54.95" customHeight="1" x14ac:dyDescent="0.2">
      <c r="A4" s="31"/>
      <c r="B4" s="280" t="s">
        <v>92</v>
      </c>
      <c r="C4" s="281"/>
      <c r="D4" s="281"/>
      <c r="E4" s="281"/>
      <c r="F4" s="281"/>
      <c r="G4" s="281"/>
      <c r="H4" s="281"/>
      <c r="I4" s="281"/>
      <c r="J4" s="281"/>
      <c r="K4" s="282"/>
      <c r="L4" s="280"/>
      <c r="M4" s="281"/>
      <c r="N4" s="281"/>
      <c r="O4" s="281"/>
    </row>
    <row r="5" spans="1:15" x14ac:dyDescent="0.2">
      <c r="A5" s="146"/>
      <c r="B5" s="302"/>
      <c r="C5" s="302"/>
      <c r="D5" s="302"/>
      <c r="E5" s="302"/>
      <c r="F5" s="302"/>
      <c r="G5" s="302"/>
      <c r="H5" s="302"/>
      <c r="I5" s="302"/>
      <c r="J5" s="302"/>
      <c r="K5" s="302"/>
      <c r="L5" s="146"/>
      <c r="M5" s="146"/>
      <c r="N5" s="146"/>
      <c r="O5" s="146"/>
    </row>
    <row r="6" spans="1:15" s="35" customFormat="1" ht="14.25" customHeight="1" x14ac:dyDescent="0.25">
      <c r="A6" s="19" t="str">
        <f>"E."</f>
        <v>E.</v>
      </c>
      <c r="B6" s="287" t="s">
        <v>137</v>
      </c>
      <c r="C6" s="287"/>
      <c r="D6" s="287"/>
      <c r="E6" s="287"/>
      <c r="F6" s="287"/>
      <c r="G6" s="287"/>
      <c r="H6" s="287"/>
      <c r="I6" s="287"/>
      <c r="J6" s="287"/>
      <c r="K6" s="287"/>
      <c r="L6" s="33"/>
      <c r="M6" s="33"/>
      <c r="N6" s="33"/>
      <c r="O6" s="33"/>
    </row>
    <row r="7" spans="1:15" s="35" customFormat="1" ht="14.25" customHeight="1" x14ac:dyDescent="0.25">
      <c r="A7" s="33"/>
      <c r="B7" s="287" t="s">
        <v>138</v>
      </c>
      <c r="C7" s="287"/>
      <c r="D7" s="287"/>
      <c r="E7" s="287"/>
      <c r="F7" s="287"/>
      <c r="G7" s="287"/>
      <c r="H7" s="287"/>
      <c r="I7" s="287"/>
      <c r="J7" s="287"/>
      <c r="K7" s="287"/>
      <c r="L7" s="33"/>
      <c r="M7" s="33"/>
      <c r="N7" s="33"/>
      <c r="O7" s="33"/>
    </row>
    <row r="8" spans="1:15" s="144" customFormat="1" ht="14.25" customHeight="1" x14ac:dyDescent="0.25">
      <c r="A8" s="34"/>
      <c r="B8" s="301" t="s">
        <v>15</v>
      </c>
      <c r="C8" s="286"/>
      <c r="D8" s="286"/>
      <c r="E8" s="286"/>
      <c r="F8" s="286"/>
      <c r="G8" s="286"/>
      <c r="H8" s="286"/>
      <c r="I8" s="286"/>
      <c r="J8" s="286"/>
      <c r="K8" s="286"/>
      <c r="L8" s="34"/>
      <c r="M8" s="34"/>
      <c r="N8" s="34"/>
      <c r="O8" s="34"/>
    </row>
    <row r="9" spans="1:15" s="144" customFormat="1" ht="14.25" customHeight="1" x14ac:dyDescent="0.2">
      <c r="A9" s="34"/>
      <c r="B9" s="286"/>
      <c r="C9" s="286"/>
      <c r="D9" s="286"/>
      <c r="E9" s="286"/>
      <c r="F9" s="286"/>
      <c r="G9" s="286"/>
      <c r="H9" s="286"/>
      <c r="I9" s="286"/>
      <c r="J9" s="286"/>
      <c r="K9" s="286"/>
      <c r="L9" s="34"/>
      <c r="M9" s="34"/>
      <c r="N9" s="34"/>
      <c r="O9" s="34"/>
    </row>
    <row r="10" spans="1:15" s="145" customFormat="1" ht="54.95" customHeight="1" x14ac:dyDescent="0.2">
      <c r="A10" s="31"/>
      <c r="B10" s="280" t="s">
        <v>92</v>
      </c>
      <c r="C10" s="281"/>
      <c r="D10" s="281"/>
      <c r="E10" s="281"/>
      <c r="F10" s="281"/>
      <c r="G10" s="281"/>
      <c r="H10" s="281"/>
      <c r="I10" s="281"/>
      <c r="J10" s="281"/>
      <c r="K10" s="282"/>
      <c r="L10" s="31"/>
      <c r="M10" s="31"/>
      <c r="N10" s="31"/>
      <c r="O10" s="31"/>
    </row>
    <row r="11" spans="1:15" s="144" customFormat="1" ht="14.25" customHeight="1" x14ac:dyDescent="0.2">
      <c r="A11" s="34"/>
      <c r="B11" s="294"/>
      <c r="C11" s="294"/>
      <c r="D11" s="294"/>
      <c r="E11" s="294"/>
      <c r="F11" s="294"/>
      <c r="G11" s="294"/>
      <c r="H11" s="294"/>
      <c r="I11" s="294"/>
      <c r="J11" s="294"/>
      <c r="K11" s="294"/>
      <c r="L11" s="34"/>
      <c r="M11" s="34"/>
      <c r="N11" s="34"/>
      <c r="O11" s="34"/>
    </row>
    <row r="12" spans="1:15" s="35" customFormat="1" ht="14.25" customHeight="1" x14ac:dyDescent="0.25">
      <c r="A12" s="19" t="str">
        <f>"F."</f>
        <v>F.</v>
      </c>
      <c r="B12" s="287" t="s">
        <v>16</v>
      </c>
      <c r="C12" s="287"/>
      <c r="D12" s="287"/>
      <c r="E12" s="287"/>
      <c r="F12" s="287"/>
      <c r="G12" s="287"/>
      <c r="H12" s="287"/>
      <c r="I12" s="287"/>
      <c r="J12" s="287"/>
      <c r="K12" s="287"/>
      <c r="L12" s="33"/>
      <c r="M12" s="33"/>
      <c r="N12" s="33"/>
      <c r="O12" s="33"/>
    </row>
    <row r="13" spans="1:15" s="144" customFormat="1" ht="14.25" customHeight="1" x14ac:dyDescent="0.25">
      <c r="A13" s="34"/>
      <c r="B13" s="301" t="s">
        <v>17</v>
      </c>
      <c r="C13" s="301"/>
      <c r="D13" s="301"/>
      <c r="E13" s="301"/>
      <c r="F13" s="301"/>
      <c r="G13" s="301"/>
      <c r="H13" s="301"/>
      <c r="I13" s="301"/>
      <c r="J13" s="301"/>
      <c r="K13" s="301"/>
      <c r="L13" s="34"/>
      <c r="M13" s="34"/>
      <c r="N13" s="34"/>
      <c r="O13" s="34"/>
    </row>
    <row r="14" spans="1:15" s="144" customFormat="1" ht="14.25" customHeight="1" x14ac:dyDescent="0.2">
      <c r="A14" s="34"/>
      <c r="B14" s="286"/>
      <c r="C14" s="286"/>
      <c r="D14" s="286"/>
      <c r="E14" s="286"/>
      <c r="F14" s="286"/>
      <c r="G14" s="286"/>
      <c r="H14" s="286"/>
      <c r="I14" s="286"/>
      <c r="J14" s="286"/>
      <c r="K14" s="286"/>
      <c r="L14" s="34"/>
      <c r="M14" s="34"/>
      <c r="N14" s="34"/>
      <c r="O14" s="34"/>
    </row>
    <row r="15" spans="1:15" ht="54.95" customHeight="1" x14ac:dyDescent="0.2">
      <c r="A15" s="31"/>
      <c r="B15" s="280" t="s">
        <v>92</v>
      </c>
      <c r="C15" s="281"/>
      <c r="D15" s="281"/>
      <c r="E15" s="281"/>
      <c r="F15" s="281"/>
      <c r="G15" s="281"/>
      <c r="H15" s="281"/>
      <c r="I15" s="281"/>
      <c r="J15" s="281"/>
      <c r="K15" s="282"/>
      <c r="L15" s="146"/>
      <c r="M15" s="146"/>
      <c r="N15" s="146"/>
      <c r="O15" s="146"/>
    </row>
    <row r="16" spans="1:15" s="144" customFormat="1" ht="14.25" customHeight="1" x14ac:dyDescent="0.2">
      <c r="A16" s="34"/>
      <c r="B16" s="290"/>
      <c r="C16" s="290"/>
      <c r="D16" s="290"/>
      <c r="E16" s="290"/>
      <c r="F16" s="290"/>
      <c r="G16" s="290"/>
      <c r="H16" s="290"/>
      <c r="I16" s="290"/>
      <c r="J16" s="290"/>
      <c r="K16" s="290"/>
      <c r="L16" s="34"/>
      <c r="M16" s="34"/>
      <c r="N16" s="34"/>
      <c r="O16" s="34"/>
    </row>
    <row r="17" spans="1:15" s="35" customFormat="1" ht="14.25" customHeight="1" x14ac:dyDescent="0.25">
      <c r="A17" s="19" t="str">
        <f>"G."</f>
        <v>G.</v>
      </c>
      <c r="B17" s="289" t="s">
        <v>119</v>
      </c>
      <c r="C17" s="289"/>
      <c r="D17" s="289"/>
      <c r="E17" s="289"/>
      <c r="F17" s="289"/>
      <c r="G17" s="289"/>
      <c r="H17" s="289"/>
      <c r="I17" s="289"/>
      <c r="J17" s="289"/>
      <c r="K17" s="289"/>
      <c r="L17" s="33"/>
      <c r="M17" s="33"/>
      <c r="N17" s="33"/>
      <c r="O17" s="33"/>
    </row>
    <row r="18" spans="1:15" s="35" customFormat="1" ht="14.25" customHeight="1" x14ac:dyDescent="0.25">
      <c r="A18" s="33"/>
      <c r="B18" s="289" t="s">
        <v>18</v>
      </c>
      <c r="C18" s="289"/>
      <c r="D18" s="289"/>
      <c r="E18" s="289"/>
      <c r="F18" s="289"/>
      <c r="G18" s="289"/>
      <c r="H18" s="289"/>
      <c r="I18" s="289"/>
      <c r="J18" s="289"/>
      <c r="K18" s="289"/>
      <c r="L18" s="33"/>
      <c r="M18" s="33"/>
      <c r="N18" s="33"/>
      <c r="O18" s="33"/>
    </row>
    <row r="19" spans="1:15" s="144" customFormat="1" ht="14.25" customHeight="1" x14ac:dyDescent="0.2">
      <c r="A19" s="34"/>
      <c r="B19" s="286"/>
      <c r="C19" s="286"/>
      <c r="D19" s="286"/>
      <c r="E19" s="286"/>
      <c r="F19" s="286"/>
      <c r="G19" s="286"/>
      <c r="H19" s="286"/>
      <c r="I19" s="286"/>
      <c r="J19" s="286"/>
      <c r="K19" s="286"/>
      <c r="L19" s="34"/>
      <c r="M19" s="34"/>
      <c r="N19" s="34"/>
      <c r="O19" s="34"/>
    </row>
    <row r="20" spans="1:15" ht="54.95" customHeight="1" x14ac:dyDescent="0.2">
      <c r="A20" s="31"/>
      <c r="B20" s="298" t="s">
        <v>92</v>
      </c>
      <c r="C20" s="299"/>
      <c r="D20" s="299"/>
      <c r="E20" s="299"/>
      <c r="F20" s="299"/>
      <c r="G20" s="299"/>
      <c r="H20" s="299"/>
      <c r="I20" s="299"/>
      <c r="J20" s="299"/>
      <c r="K20" s="300"/>
      <c r="L20" s="146"/>
      <c r="M20" s="146"/>
      <c r="N20" s="146"/>
      <c r="O20" s="146"/>
    </row>
    <row r="21" spans="1:15" s="144" customFormat="1" ht="14.25" customHeight="1" x14ac:dyDescent="0.2">
      <c r="A21" s="34"/>
      <c r="B21" s="294"/>
      <c r="C21" s="294"/>
      <c r="D21" s="294"/>
      <c r="E21" s="294"/>
      <c r="F21" s="294"/>
      <c r="G21" s="294"/>
      <c r="H21" s="294"/>
      <c r="I21" s="294"/>
      <c r="J21" s="294"/>
      <c r="K21" s="294"/>
      <c r="L21" s="34"/>
      <c r="M21" s="34"/>
      <c r="N21" s="34"/>
      <c r="O21" s="34"/>
    </row>
    <row r="22" spans="1:15" s="35" customFormat="1" ht="14.25" customHeight="1" x14ac:dyDescent="0.25">
      <c r="A22" s="19"/>
      <c r="B22" s="287" t="s">
        <v>156</v>
      </c>
      <c r="C22" s="287"/>
      <c r="D22" s="287"/>
      <c r="E22" s="287"/>
      <c r="F22" s="287"/>
      <c r="G22" s="287"/>
      <c r="H22" s="287"/>
      <c r="I22" s="287"/>
      <c r="J22" s="287"/>
      <c r="K22" s="287"/>
      <c r="L22" s="33"/>
      <c r="M22" s="33"/>
      <c r="N22" s="33"/>
      <c r="O22" s="33"/>
    </row>
    <row r="23" spans="1:15" s="35" customFormat="1" ht="14.25" customHeight="1" x14ac:dyDescent="0.25">
      <c r="A23" s="33"/>
      <c r="B23" s="287" t="s">
        <v>155</v>
      </c>
      <c r="C23" s="287"/>
      <c r="D23" s="287"/>
      <c r="E23" s="287"/>
      <c r="F23" s="287"/>
      <c r="G23" s="287"/>
      <c r="H23" s="287"/>
      <c r="I23" s="287"/>
      <c r="J23" s="287"/>
      <c r="K23" s="287"/>
      <c r="L23" s="33"/>
      <c r="M23" s="33"/>
      <c r="N23" s="33"/>
      <c r="O23" s="33"/>
    </row>
    <row r="24" spans="1:15" s="144" customFormat="1" ht="14.25" customHeight="1" x14ac:dyDescent="0.2">
      <c r="A24" s="34"/>
      <c r="B24" s="286"/>
      <c r="C24" s="286"/>
      <c r="D24" s="286"/>
      <c r="E24" s="286"/>
      <c r="F24" s="286"/>
      <c r="G24" s="286"/>
      <c r="H24" s="286"/>
      <c r="I24" s="286"/>
      <c r="J24" s="286"/>
      <c r="K24" s="286"/>
      <c r="L24" s="34"/>
      <c r="M24" s="34"/>
      <c r="N24" s="34"/>
      <c r="O24" s="34"/>
    </row>
    <row r="25" spans="1:15" ht="54.95" customHeight="1" x14ac:dyDescent="0.2">
      <c r="A25" s="31"/>
      <c r="B25" s="298" t="s">
        <v>92</v>
      </c>
      <c r="C25" s="299"/>
      <c r="D25" s="299"/>
      <c r="E25" s="299"/>
      <c r="F25" s="299"/>
      <c r="G25" s="299"/>
      <c r="H25" s="299"/>
      <c r="I25" s="299"/>
      <c r="J25" s="299"/>
      <c r="K25" s="300"/>
      <c r="L25" s="146"/>
      <c r="M25" s="146"/>
      <c r="N25" s="146"/>
      <c r="O25" s="146"/>
    </row>
    <row r="26" spans="1:15" s="144" customFormat="1" ht="14.25" customHeight="1" x14ac:dyDescent="0.2">
      <c r="A26" s="34"/>
      <c r="B26" s="286"/>
      <c r="C26" s="286"/>
      <c r="D26" s="286"/>
      <c r="E26" s="286"/>
      <c r="F26" s="286"/>
      <c r="G26" s="286"/>
      <c r="H26" s="286"/>
      <c r="I26" s="286"/>
      <c r="J26" s="286"/>
      <c r="K26" s="286"/>
      <c r="L26" s="34"/>
      <c r="M26" s="34"/>
      <c r="N26" s="34"/>
      <c r="O26" s="34"/>
    </row>
    <row r="27" spans="1:15" s="35" customFormat="1" ht="14.25" customHeight="1" x14ac:dyDescent="0.25">
      <c r="A27" s="19"/>
      <c r="B27" s="287" t="s">
        <v>19</v>
      </c>
      <c r="C27" s="287"/>
      <c r="D27" s="287"/>
      <c r="E27" s="287"/>
      <c r="F27" s="287"/>
      <c r="G27" s="287"/>
      <c r="H27" s="287"/>
      <c r="I27" s="287"/>
      <c r="J27" s="287"/>
      <c r="K27" s="287"/>
      <c r="L27" s="33"/>
      <c r="M27" s="33"/>
      <c r="N27" s="33"/>
      <c r="O27" s="33"/>
    </row>
    <row r="28" spans="1:15" s="35" customFormat="1" ht="14.25" customHeight="1" x14ac:dyDescent="0.25">
      <c r="A28" s="33"/>
      <c r="B28" s="287" t="s">
        <v>98</v>
      </c>
      <c r="C28" s="287"/>
      <c r="D28" s="287"/>
      <c r="E28" s="287"/>
      <c r="F28" s="287"/>
      <c r="G28" s="287"/>
      <c r="H28" s="287"/>
      <c r="I28" s="287"/>
      <c r="J28" s="287"/>
      <c r="K28" s="287"/>
      <c r="L28" s="33"/>
      <c r="M28" s="33"/>
      <c r="N28" s="33"/>
      <c r="O28" s="33"/>
    </row>
    <row r="29" spans="1:15" s="35" customFormat="1" ht="14.25" customHeight="1" x14ac:dyDescent="0.25">
      <c r="A29" s="33"/>
      <c r="B29" s="301"/>
      <c r="C29" s="301"/>
      <c r="D29" s="301"/>
      <c r="E29" s="301"/>
      <c r="F29" s="301"/>
      <c r="G29" s="301"/>
      <c r="H29" s="301"/>
      <c r="I29" s="301"/>
      <c r="J29" s="301"/>
      <c r="K29" s="301"/>
      <c r="L29" s="33"/>
      <c r="M29" s="33"/>
      <c r="N29" s="33"/>
      <c r="O29" s="33"/>
    </row>
    <row r="30" spans="1:15" ht="54.95" customHeight="1" x14ac:dyDescent="0.2">
      <c r="A30" s="31"/>
      <c r="B30" s="280" t="s">
        <v>92</v>
      </c>
      <c r="C30" s="281"/>
      <c r="D30" s="281"/>
      <c r="E30" s="281"/>
      <c r="F30" s="281"/>
      <c r="G30" s="281"/>
      <c r="H30" s="281"/>
      <c r="I30" s="281"/>
      <c r="J30" s="281"/>
      <c r="K30" s="282"/>
      <c r="L30" s="146"/>
      <c r="M30" s="146"/>
      <c r="N30" s="146"/>
      <c r="O30" s="146"/>
    </row>
  </sheetData>
  <mergeCells count="30">
    <mergeCell ref="B26:K26"/>
    <mergeCell ref="B25:K25"/>
    <mergeCell ref="B30:K30"/>
    <mergeCell ref="B27:K27"/>
    <mergeCell ref="B28:K28"/>
    <mergeCell ref="B29:K29"/>
    <mergeCell ref="B6:K6"/>
    <mergeCell ref="B12:K12"/>
    <mergeCell ref="B8:K8"/>
    <mergeCell ref="B17:K17"/>
    <mergeCell ref="B11:K11"/>
    <mergeCell ref="B7:K7"/>
    <mergeCell ref="B10:K10"/>
    <mergeCell ref="B16:K16"/>
    <mergeCell ref="B9:K9"/>
    <mergeCell ref="B5:K5"/>
    <mergeCell ref="B2:O2"/>
    <mergeCell ref="B1:O1"/>
    <mergeCell ref="B4:K4"/>
    <mergeCell ref="L4:O4"/>
    <mergeCell ref="B19:K19"/>
    <mergeCell ref="B13:K13"/>
    <mergeCell ref="B24:K24"/>
    <mergeCell ref="B23:K23"/>
    <mergeCell ref="B21:K21"/>
    <mergeCell ref="B18:K18"/>
    <mergeCell ref="B20:K20"/>
    <mergeCell ref="B15:K15"/>
    <mergeCell ref="B14:K14"/>
    <mergeCell ref="B22:K22"/>
  </mergeCells>
  <phoneticPr fontId="0" type="noConversion"/>
  <printOptions horizontalCentered="1"/>
  <pageMargins left="0.25" right="0.25" top="1.5" bottom="0.75" header="0.5" footer="0.25"/>
  <pageSetup scale="95" orientation="portrait" r:id="rId1"/>
  <headerFooter alignWithMargins="0">
    <oddHeader xml:space="preserve">&amp;L&amp;"Times New Roman,Regular"&amp;8Public Disclosure of Proposed Collective Bargaining Agreement 
_______________School District 
Page 3 </oddHeader>
    <oddFooter xml:space="preserve">&amp;L&amp;"Times New Roman,Italic"&amp;8&amp;F &amp;A&amp;R&amp;"Times New Roman,Italic"&amp;8 &amp;"Arial,Regular"&amp;10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G41"/>
  <sheetViews>
    <sheetView topLeftCell="A18" workbookViewId="0">
      <selection activeCell="B18" sqref="B18"/>
    </sheetView>
  </sheetViews>
  <sheetFormatPr defaultRowHeight="12.75" x14ac:dyDescent="0.2"/>
  <cols>
    <col min="1" max="1" width="42.5703125" customWidth="1"/>
    <col min="2" max="2" width="17.5703125" customWidth="1"/>
    <col min="3" max="3" width="16.28515625" customWidth="1"/>
    <col min="4" max="4" width="16.140625" customWidth="1"/>
    <col min="5" max="5" width="17.140625" customWidth="1"/>
    <col min="7" max="7" width="11.28515625" bestFit="1" customWidth="1"/>
  </cols>
  <sheetData>
    <row r="1" spans="1:5" s="18" customFormat="1" ht="15.75" x14ac:dyDescent="0.25">
      <c r="A1" s="303" t="s">
        <v>36</v>
      </c>
      <c r="B1" s="303"/>
      <c r="C1" s="303"/>
      <c r="D1" s="303"/>
      <c r="E1" s="303"/>
    </row>
    <row r="2" spans="1:5" s="18" customFormat="1" ht="15.75" x14ac:dyDescent="0.25">
      <c r="A2" s="308"/>
      <c r="B2" s="308"/>
      <c r="C2" s="308"/>
      <c r="D2" s="308"/>
      <c r="E2" s="308"/>
    </row>
    <row r="3" spans="1:5" s="18" customFormat="1" ht="15.75" x14ac:dyDescent="0.25">
      <c r="A3" s="100"/>
      <c r="B3" s="308" t="s">
        <v>75</v>
      </c>
      <c r="C3" s="308"/>
      <c r="D3" s="308"/>
      <c r="E3" s="308"/>
    </row>
    <row r="4" spans="1:5" s="18" customFormat="1" ht="18.75" customHeight="1" x14ac:dyDescent="0.2">
      <c r="A4" s="286" t="s">
        <v>105</v>
      </c>
      <c r="B4" s="286"/>
      <c r="C4" s="286"/>
      <c r="D4" s="286"/>
      <c r="E4" s="286"/>
    </row>
    <row r="5" spans="1:5" s="18" customFormat="1" ht="9.75" customHeight="1" thickBot="1" x14ac:dyDescent="0.25">
      <c r="A5" s="162"/>
      <c r="B5" s="162"/>
      <c r="C5" s="162"/>
      <c r="D5" s="162"/>
      <c r="E5" s="162"/>
    </row>
    <row r="6" spans="1:5" s="18" customFormat="1" ht="13.5" thickTop="1" x14ac:dyDescent="0.2">
      <c r="A6" s="306"/>
      <c r="B6" s="36" t="s">
        <v>20</v>
      </c>
      <c r="C6" s="36" t="s">
        <v>21</v>
      </c>
      <c r="D6" s="36" t="s">
        <v>23</v>
      </c>
      <c r="E6" s="37" t="s">
        <v>25</v>
      </c>
    </row>
    <row r="7" spans="1:5" s="18" customFormat="1" ht="48.75" customHeight="1" x14ac:dyDescent="0.2">
      <c r="A7" s="307"/>
      <c r="B7" s="168" t="s">
        <v>104</v>
      </c>
      <c r="C7" s="169" t="s">
        <v>22</v>
      </c>
      <c r="D7" s="169" t="s">
        <v>24</v>
      </c>
      <c r="E7" s="170" t="s">
        <v>35</v>
      </c>
    </row>
    <row r="8" spans="1:5" s="18" customFormat="1" ht="15" customHeight="1" x14ac:dyDescent="0.2">
      <c r="A8" s="40" t="s">
        <v>26</v>
      </c>
      <c r="B8" s="83"/>
      <c r="C8" s="83"/>
      <c r="D8" s="83"/>
      <c r="E8" s="84"/>
    </row>
    <row r="9" spans="1:5" ht="21" customHeight="1" x14ac:dyDescent="0.2">
      <c r="A9" s="46" t="s">
        <v>37</v>
      </c>
      <c r="B9" s="112">
        <v>0</v>
      </c>
      <c r="C9" s="112">
        <v>0</v>
      </c>
      <c r="D9" s="112">
        <v>0</v>
      </c>
      <c r="E9" s="41">
        <f>SUM(B9:D9)</f>
        <v>0</v>
      </c>
    </row>
    <row r="10" spans="1:5" ht="21" customHeight="1" x14ac:dyDescent="0.2">
      <c r="A10" s="47" t="s">
        <v>38</v>
      </c>
      <c r="B10" s="113">
        <v>0</v>
      </c>
      <c r="C10" s="113">
        <v>0</v>
      </c>
      <c r="D10" s="113">
        <v>0</v>
      </c>
      <c r="E10" s="41">
        <f>SUM(B10:D10)</f>
        <v>0</v>
      </c>
    </row>
    <row r="11" spans="1:5" ht="21" customHeight="1" x14ac:dyDescent="0.2">
      <c r="A11" s="44" t="s">
        <v>27</v>
      </c>
      <c r="B11" s="45">
        <f>SUM(B9:B10)</f>
        <v>0</v>
      </c>
      <c r="C11" s="45">
        <f>SUM(C9:C10)</f>
        <v>0</v>
      </c>
      <c r="D11" s="45">
        <f>SUM(D9:D10)</f>
        <v>0</v>
      </c>
      <c r="E11" s="42">
        <f>SUM(E9:E10)</f>
        <v>0</v>
      </c>
    </row>
    <row r="12" spans="1:5" ht="15" customHeight="1" x14ac:dyDescent="0.2">
      <c r="A12" s="40" t="s">
        <v>28</v>
      </c>
      <c r="B12" s="85"/>
      <c r="C12" s="85"/>
      <c r="D12" s="85"/>
      <c r="E12" s="86"/>
    </row>
    <row r="13" spans="1:5" ht="21" customHeight="1" x14ac:dyDescent="0.2">
      <c r="A13" s="46" t="s">
        <v>39</v>
      </c>
      <c r="B13" s="112">
        <v>0</v>
      </c>
      <c r="C13" s="112">
        <v>0</v>
      </c>
      <c r="D13" s="112">
        <v>0</v>
      </c>
      <c r="E13" s="41">
        <f t="shared" ref="E13:E20" si="0">SUM(B13:D13)</f>
        <v>0</v>
      </c>
    </row>
    <row r="14" spans="1:5" ht="21" customHeight="1" x14ac:dyDescent="0.2">
      <c r="A14" s="47" t="s">
        <v>40</v>
      </c>
      <c r="B14" s="114">
        <v>0</v>
      </c>
      <c r="C14" s="114">
        <v>0</v>
      </c>
      <c r="D14" s="114">
        <v>0</v>
      </c>
      <c r="E14" s="41">
        <f t="shared" si="0"/>
        <v>0</v>
      </c>
    </row>
    <row r="15" spans="1:5" ht="21" customHeight="1" x14ac:dyDescent="0.2">
      <c r="A15" s="47" t="s">
        <v>41</v>
      </c>
      <c r="B15" s="114">
        <v>0</v>
      </c>
      <c r="C15" s="114">
        <f>0.55*SUM('Page 1, Agreement'!D31+'Page 1, Agreement'!D34)</f>
        <v>0</v>
      </c>
      <c r="D15" s="114">
        <v>0</v>
      </c>
      <c r="E15" s="41">
        <f t="shared" si="0"/>
        <v>0</v>
      </c>
    </row>
    <row r="16" spans="1:5" ht="21" customHeight="1" x14ac:dyDescent="0.2">
      <c r="A16" s="47" t="s">
        <v>42</v>
      </c>
      <c r="B16" s="114">
        <v>0</v>
      </c>
      <c r="C16" s="114">
        <v>0</v>
      </c>
      <c r="D16" s="114">
        <v>0</v>
      </c>
      <c r="E16" s="41">
        <f t="shared" si="0"/>
        <v>0</v>
      </c>
    </row>
    <row r="17" spans="1:5" ht="21" customHeight="1" x14ac:dyDescent="0.2">
      <c r="A17" s="47" t="s">
        <v>43</v>
      </c>
      <c r="B17" s="114">
        <v>0</v>
      </c>
      <c r="C17" s="114">
        <v>0</v>
      </c>
      <c r="D17" s="114">
        <v>0</v>
      </c>
      <c r="E17" s="41">
        <f t="shared" si="0"/>
        <v>0</v>
      </c>
    </row>
    <row r="18" spans="1:5" ht="21" customHeight="1" x14ac:dyDescent="0.2">
      <c r="A18" s="47" t="s">
        <v>77</v>
      </c>
      <c r="B18" s="114">
        <v>0</v>
      </c>
      <c r="C18" s="114">
        <v>0</v>
      </c>
      <c r="D18" s="114">
        <v>0</v>
      </c>
      <c r="E18" s="41">
        <f t="shared" si="0"/>
        <v>0</v>
      </c>
    </row>
    <row r="19" spans="1:5" ht="21" customHeight="1" x14ac:dyDescent="0.2">
      <c r="A19" s="47" t="s">
        <v>45</v>
      </c>
      <c r="B19" s="114">
        <v>0</v>
      </c>
      <c r="C19" s="114">
        <v>0</v>
      </c>
      <c r="D19" s="114">
        <v>0</v>
      </c>
      <c r="E19" s="41">
        <f t="shared" si="0"/>
        <v>0</v>
      </c>
    </row>
    <row r="20" spans="1:5" ht="21" customHeight="1" x14ac:dyDescent="0.2">
      <c r="A20" s="47" t="s">
        <v>46</v>
      </c>
      <c r="B20" s="114">
        <v>0</v>
      </c>
      <c r="C20" s="114">
        <v>0</v>
      </c>
      <c r="D20" s="114">
        <v>0</v>
      </c>
      <c r="E20" s="41">
        <f t="shared" si="0"/>
        <v>0</v>
      </c>
    </row>
    <row r="21" spans="1:5" ht="21" customHeight="1" x14ac:dyDescent="0.2">
      <c r="A21" s="47" t="s">
        <v>74</v>
      </c>
      <c r="B21" s="106"/>
      <c r="C21" s="106"/>
      <c r="D21" s="106"/>
      <c r="E21" s="99"/>
    </row>
    <row r="22" spans="1:5" ht="21" customHeight="1" x14ac:dyDescent="0.2">
      <c r="A22" s="44" t="s">
        <v>29</v>
      </c>
      <c r="B22" s="48">
        <f>SUM(B13:B21)</f>
        <v>0</v>
      </c>
      <c r="C22" s="48">
        <f>SUM(C13:C21)</f>
        <v>0</v>
      </c>
      <c r="D22" s="48">
        <f>SUM(D13:D21)</f>
        <v>0</v>
      </c>
      <c r="E22" s="42">
        <f>SUM(B22:D22)</f>
        <v>0</v>
      </c>
    </row>
    <row r="23" spans="1:5" ht="21" customHeight="1" x14ac:dyDescent="0.2">
      <c r="A23" s="47" t="s">
        <v>30</v>
      </c>
      <c r="B23" s="45">
        <f>B11-B22</f>
        <v>0</v>
      </c>
      <c r="C23" s="48">
        <f>C11-C22</f>
        <v>0</v>
      </c>
      <c r="D23" s="48">
        <f>D11-D22</f>
        <v>0</v>
      </c>
      <c r="E23" s="42">
        <f>SUM(B23:D23)</f>
        <v>0</v>
      </c>
    </row>
    <row r="24" spans="1:5" ht="21" customHeight="1" x14ac:dyDescent="0.2">
      <c r="A24" s="47" t="s">
        <v>78</v>
      </c>
      <c r="B24" s="114">
        <v>0</v>
      </c>
      <c r="C24" s="114">
        <v>0</v>
      </c>
      <c r="D24" s="114">
        <v>0</v>
      </c>
      <c r="E24" s="120">
        <f>SUM(B24:D24)</f>
        <v>0</v>
      </c>
    </row>
    <row r="25" spans="1:5" ht="21" customHeight="1" x14ac:dyDescent="0.2">
      <c r="A25" s="50" t="s">
        <v>79</v>
      </c>
      <c r="B25" s="114">
        <v>0</v>
      </c>
      <c r="C25" s="114">
        <v>0</v>
      </c>
      <c r="D25" s="114">
        <v>0</v>
      </c>
      <c r="E25" s="120">
        <f>SUM(B25:D25)</f>
        <v>0</v>
      </c>
    </row>
    <row r="26" spans="1:5" ht="21" customHeight="1" x14ac:dyDescent="0.2">
      <c r="A26" s="101" t="s">
        <v>81</v>
      </c>
      <c r="B26" s="114">
        <v>0</v>
      </c>
      <c r="C26" s="114">
        <v>0</v>
      </c>
      <c r="D26" s="114">
        <v>0</v>
      </c>
      <c r="E26" s="120">
        <f>SUM(B26:D26)</f>
        <v>0</v>
      </c>
    </row>
    <row r="27" spans="1:5" ht="12.75" customHeight="1" x14ac:dyDescent="0.2">
      <c r="A27" s="304" t="s">
        <v>31</v>
      </c>
      <c r="B27" s="212"/>
      <c r="C27" s="213" t="s">
        <v>92</v>
      </c>
      <c r="D27" s="214"/>
      <c r="E27" s="215" t="s">
        <v>92</v>
      </c>
    </row>
    <row r="28" spans="1:5" ht="14.25" customHeight="1" x14ac:dyDescent="0.2">
      <c r="A28" s="305"/>
      <c r="B28" s="216">
        <f>B23+B24-B25+B26</f>
        <v>0</v>
      </c>
      <c r="C28" s="216">
        <f>C23+C24-C25+C26</f>
        <v>0</v>
      </c>
      <c r="D28" s="216">
        <f>D23+D24-D25+D26</f>
        <v>0</v>
      </c>
      <c r="E28" s="217">
        <f>E23+E24-E25+E26</f>
        <v>0</v>
      </c>
    </row>
    <row r="29" spans="1:5" ht="20.100000000000001" customHeight="1" x14ac:dyDescent="0.2">
      <c r="A29" s="87"/>
      <c r="B29" s="88"/>
      <c r="C29" s="88"/>
      <c r="D29" s="88"/>
      <c r="E29" s="89"/>
    </row>
    <row r="30" spans="1:5" ht="21" customHeight="1" x14ac:dyDescent="0.2">
      <c r="A30" s="50" t="s">
        <v>32</v>
      </c>
      <c r="B30" s="114">
        <v>0</v>
      </c>
      <c r="C30" s="90"/>
      <c r="D30" s="90"/>
      <c r="E30" s="42">
        <f>SUM(B30:D30)</f>
        <v>0</v>
      </c>
    </row>
    <row r="31" spans="1:5" ht="21" customHeight="1" x14ac:dyDescent="0.2">
      <c r="A31" s="50" t="s">
        <v>66</v>
      </c>
      <c r="B31" s="114">
        <v>0</v>
      </c>
      <c r="C31" s="90"/>
      <c r="D31" s="90"/>
      <c r="E31" s="42">
        <f>SUM(B31:D31)</f>
        <v>0</v>
      </c>
    </row>
    <row r="32" spans="1:5" ht="21" customHeight="1" x14ac:dyDescent="0.2">
      <c r="A32" s="50" t="s">
        <v>33</v>
      </c>
      <c r="B32" s="48">
        <f>SUM(B28:B31)</f>
        <v>0</v>
      </c>
      <c r="C32" s="48">
        <f>SUM(C28:C31)</f>
        <v>0</v>
      </c>
      <c r="D32" s="48">
        <f>SUM(D28:D31)</f>
        <v>0</v>
      </c>
      <c r="E32" s="42">
        <f>SUM(B32:D32)</f>
        <v>0</v>
      </c>
    </row>
    <row r="33" spans="1:7" ht="21" customHeight="1" x14ac:dyDescent="0.2">
      <c r="A33" s="44" t="s">
        <v>34</v>
      </c>
      <c r="B33" s="88"/>
      <c r="C33" s="88"/>
      <c r="D33" s="88"/>
      <c r="E33" s="89"/>
    </row>
    <row r="34" spans="1:7" ht="21" customHeight="1" x14ac:dyDescent="0.2">
      <c r="A34" s="50" t="s">
        <v>143</v>
      </c>
      <c r="B34" s="114">
        <v>0</v>
      </c>
      <c r="C34" s="114">
        <v>0</v>
      </c>
      <c r="D34" s="114">
        <v>0</v>
      </c>
      <c r="E34" s="42">
        <f>SUM(B34:D34)</f>
        <v>0</v>
      </c>
    </row>
    <row r="35" spans="1:7" ht="21" customHeight="1" x14ac:dyDescent="0.2">
      <c r="A35" s="50" t="s">
        <v>144</v>
      </c>
      <c r="B35" s="114">
        <v>0</v>
      </c>
      <c r="C35" s="114">
        <v>0</v>
      </c>
      <c r="D35" s="114">
        <v>0</v>
      </c>
      <c r="E35" s="42">
        <f>SUM(B35:D35)</f>
        <v>0</v>
      </c>
    </row>
    <row r="36" spans="1:7" ht="21" customHeight="1" x14ac:dyDescent="0.2">
      <c r="A36" s="50" t="s">
        <v>145</v>
      </c>
      <c r="B36" s="114">
        <v>0</v>
      </c>
      <c r="C36" s="114">
        <v>0</v>
      </c>
      <c r="D36" s="114">
        <v>0</v>
      </c>
      <c r="E36" s="42">
        <f>SUM(B36:D36)</f>
        <v>0</v>
      </c>
    </row>
    <row r="37" spans="1:7" ht="21" customHeight="1" x14ac:dyDescent="0.2">
      <c r="A37" s="101" t="s">
        <v>151</v>
      </c>
      <c r="B37" s="114">
        <v>0</v>
      </c>
      <c r="C37" s="114">
        <v>0</v>
      </c>
      <c r="D37" s="114">
        <v>0</v>
      </c>
      <c r="E37" s="42">
        <f>SUM(B37:D37)</f>
        <v>0</v>
      </c>
    </row>
    <row r="38" spans="1:7" ht="21" customHeight="1" x14ac:dyDescent="0.2">
      <c r="A38" s="101" t="s">
        <v>146</v>
      </c>
      <c r="B38" s="114">
        <v>0</v>
      </c>
      <c r="C38" s="114">
        <v>0</v>
      </c>
      <c r="D38" s="114">
        <v>0</v>
      </c>
      <c r="E38" s="42">
        <f>SUM(B38:D38)</f>
        <v>0</v>
      </c>
    </row>
    <row r="39" spans="1:7" ht="21" customHeight="1" thickBot="1" x14ac:dyDescent="0.25">
      <c r="A39" s="52" t="s">
        <v>147</v>
      </c>
      <c r="B39" s="53">
        <f>B32-B34-B35-B36-B38</f>
        <v>0</v>
      </c>
      <c r="C39" s="53">
        <f>C32-C34-C35-C36</f>
        <v>0</v>
      </c>
      <c r="D39" s="53">
        <f>D32-D34-D35-D36</f>
        <v>0</v>
      </c>
      <c r="E39" s="54">
        <f>E32-E34-E35-E36</f>
        <v>0</v>
      </c>
      <c r="G39" s="105" t="s">
        <v>92</v>
      </c>
    </row>
    <row r="40" spans="1:7" ht="13.5" thickTop="1" x14ac:dyDescent="0.2">
      <c r="A40" s="155" t="s">
        <v>92</v>
      </c>
    </row>
    <row r="41" spans="1:7" s="139" customFormat="1" ht="15" customHeight="1" x14ac:dyDescent="0.2">
      <c r="A41" s="155" t="s">
        <v>92</v>
      </c>
    </row>
  </sheetData>
  <mergeCells count="6">
    <mergeCell ref="A1:E1"/>
    <mergeCell ref="A27:A28"/>
    <mergeCell ref="A6:A7"/>
    <mergeCell ref="B3:E3"/>
    <mergeCell ref="A2:E2"/>
    <mergeCell ref="A4:E4"/>
  </mergeCells>
  <phoneticPr fontId="0" type="noConversion"/>
  <printOptions horizontalCentered="1"/>
  <pageMargins left="0.25" right="0.25" top="1.25" bottom="0.75" header="0.5" footer="0.25"/>
  <pageSetup scale="81" orientation="portrait" r:id="rId1"/>
  <headerFooter alignWithMargins="0">
    <oddHeader>&amp;L&amp;"Times New Roman,Regular"&amp;8Public Disclosure of Proposed Collective Bargaining Agreement 
Page 4a</oddHeader>
    <oddFooter xml:space="preserve">&amp;L&amp;"Times New Roman,Italic"&amp;8&amp;F &amp;A&amp;R&amp;"Times New Roman,Italic"&amp;8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E41"/>
  <sheetViews>
    <sheetView topLeftCell="A14" workbookViewId="0">
      <selection activeCell="B27" sqref="B27"/>
    </sheetView>
  </sheetViews>
  <sheetFormatPr defaultRowHeight="12.75" x14ac:dyDescent="0.2"/>
  <cols>
    <col min="1" max="1" width="40.28515625" customWidth="1"/>
    <col min="2" max="5" width="14.7109375" customWidth="1"/>
  </cols>
  <sheetData>
    <row r="1" spans="1:5" s="18" customFormat="1" ht="15.75" x14ac:dyDescent="0.25">
      <c r="A1" s="303" t="s">
        <v>36</v>
      </c>
      <c r="B1" s="303"/>
      <c r="C1" s="303"/>
      <c r="D1" s="303"/>
      <c r="E1" s="303"/>
    </row>
    <row r="2" spans="1:5" s="18" customFormat="1" ht="15.75" x14ac:dyDescent="0.25">
      <c r="A2" s="308"/>
      <c r="B2" s="308"/>
      <c r="C2" s="308"/>
      <c r="D2" s="308"/>
      <c r="E2" s="308"/>
    </row>
    <row r="3" spans="1:5" s="18" customFormat="1" ht="15.75" x14ac:dyDescent="0.25">
      <c r="A3" s="100"/>
      <c r="B3" s="308" t="s">
        <v>82</v>
      </c>
      <c r="C3" s="308"/>
      <c r="D3" s="308"/>
      <c r="E3" s="308"/>
    </row>
    <row r="4" spans="1:5" s="18" customFormat="1" ht="18.75" customHeight="1" x14ac:dyDescent="0.2">
      <c r="A4" s="286" t="s">
        <v>105</v>
      </c>
      <c r="B4" s="286"/>
      <c r="C4" s="286"/>
      <c r="D4" s="286"/>
      <c r="E4" s="286"/>
    </row>
    <row r="5" spans="1:5" s="18" customFormat="1" ht="9.75" customHeight="1" thickBot="1" x14ac:dyDescent="0.25">
      <c r="A5" s="162"/>
      <c r="B5" s="162"/>
      <c r="C5" s="162"/>
      <c r="D5" s="162"/>
      <c r="E5" s="162"/>
    </row>
    <row r="6" spans="1:5" s="18" customFormat="1" ht="13.5" thickTop="1" x14ac:dyDescent="0.2">
      <c r="A6" s="306"/>
      <c r="B6" s="36" t="s">
        <v>20</v>
      </c>
      <c r="C6" s="36" t="s">
        <v>21</v>
      </c>
      <c r="D6" s="36" t="s">
        <v>23</v>
      </c>
      <c r="E6" s="37" t="s">
        <v>25</v>
      </c>
    </row>
    <row r="7" spans="1:5" s="18" customFormat="1" ht="51.75" customHeight="1" x14ac:dyDescent="0.2">
      <c r="A7" s="307"/>
      <c r="B7" s="171" t="str">
        <f>'Page 4a, Impact, Unrestr G.F.'!B7</f>
        <v>Latest Board-Approved Budget Before Settlement                         (As of __________)</v>
      </c>
      <c r="C7" s="169" t="s">
        <v>22</v>
      </c>
      <c r="D7" s="169" t="s">
        <v>24</v>
      </c>
      <c r="E7" s="170" t="s">
        <v>35</v>
      </c>
    </row>
    <row r="8" spans="1:5" s="18" customFormat="1" ht="15" customHeight="1" x14ac:dyDescent="0.2">
      <c r="A8" s="40" t="s">
        <v>26</v>
      </c>
      <c r="B8" s="83"/>
      <c r="C8" s="83"/>
      <c r="D8" s="83"/>
      <c r="E8" s="84"/>
    </row>
    <row r="9" spans="1:5" ht="21" customHeight="1" x14ac:dyDescent="0.2">
      <c r="A9" s="46" t="s">
        <v>37</v>
      </c>
      <c r="B9" s="112">
        <v>0</v>
      </c>
      <c r="C9" s="112">
        <v>0</v>
      </c>
      <c r="D9" s="112">
        <v>0</v>
      </c>
      <c r="E9" s="121">
        <f>SUM(B9:D9)</f>
        <v>0</v>
      </c>
    </row>
    <row r="10" spans="1:5" ht="21" customHeight="1" x14ac:dyDescent="0.2">
      <c r="A10" s="47" t="s">
        <v>38</v>
      </c>
      <c r="B10" s="112">
        <v>0</v>
      </c>
      <c r="C10" s="112">
        <v>0</v>
      </c>
      <c r="D10" s="112">
        <v>0</v>
      </c>
      <c r="E10" s="121">
        <f>SUM(B10:D10)</f>
        <v>0</v>
      </c>
    </row>
    <row r="11" spans="1:5" ht="21" customHeight="1" x14ac:dyDescent="0.2">
      <c r="A11" s="44" t="s">
        <v>27</v>
      </c>
      <c r="B11" s="112">
        <f>SUM(B9:B10)</f>
        <v>0</v>
      </c>
      <c r="C11" s="112">
        <f>SUM(C9:C10)</f>
        <v>0</v>
      </c>
      <c r="D11" s="112">
        <f>SUM(D9:D10)</f>
        <v>0</v>
      </c>
      <c r="E11" s="121">
        <f>SUM(E9:E10)</f>
        <v>0</v>
      </c>
    </row>
    <row r="12" spans="1:5" ht="15" customHeight="1" x14ac:dyDescent="0.2">
      <c r="A12" s="40" t="s">
        <v>28</v>
      </c>
      <c r="B12" s="85"/>
      <c r="C12" s="85"/>
      <c r="D12" s="85"/>
      <c r="E12" s="86"/>
    </row>
    <row r="13" spans="1:5" ht="21" customHeight="1" x14ac:dyDescent="0.2">
      <c r="A13" s="46" t="s">
        <v>39</v>
      </c>
      <c r="B13" s="112">
        <v>0</v>
      </c>
      <c r="C13" s="112">
        <v>0</v>
      </c>
      <c r="D13" s="112">
        <v>0</v>
      </c>
      <c r="E13" s="121">
        <f t="shared" ref="E13:E20" si="0">SUM(B13:D13)</f>
        <v>0</v>
      </c>
    </row>
    <row r="14" spans="1:5" ht="21" customHeight="1" x14ac:dyDescent="0.2">
      <c r="A14" s="47" t="s">
        <v>40</v>
      </c>
      <c r="B14" s="112">
        <v>0</v>
      </c>
      <c r="C14" s="112">
        <v>0</v>
      </c>
      <c r="D14" s="112">
        <v>0</v>
      </c>
      <c r="E14" s="121">
        <f t="shared" si="0"/>
        <v>0</v>
      </c>
    </row>
    <row r="15" spans="1:5" ht="21" customHeight="1" x14ac:dyDescent="0.2">
      <c r="A15" s="47" t="s">
        <v>41</v>
      </c>
      <c r="B15" s="112">
        <v>0</v>
      </c>
      <c r="C15" s="112">
        <f>0.45*SUM('Page 1, Agreement'!D31+'Page 1, Agreement'!D34)</f>
        <v>0</v>
      </c>
      <c r="D15" s="112">
        <v>0</v>
      </c>
      <c r="E15" s="121">
        <f t="shared" si="0"/>
        <v>0</v>
      </c>
    </row>
    <row r="16" spans="1:5" ht="21" customHeight="1" x14ac:dyDescent="0.2">
      <c r="A16" s="47" t="s">
        <v>42</v>
      </c>
      <c r="B16" s="112">
        <v>0</v>
      </c>
      <c r="C16" s="112">
        <v>0</v>
      </c>
      <c r="D16" s="112">
        <v>0</v>
      </c>
      <c r="E16" s="121">
        <f t="shared" si="0"/>
        <v>0</v>
      </c>
    </row>
    <row r="17" spans="1:5" ht="21" customHeight="1" x14ac:dyDescent="0.2">
      <c r="A17" s="47" t="s">
        <v>43</v>
      </c>
      <c r="B17" s="112">
        <v>0</v>
      </c>
      <c r="C17" s="112">
        <v>0</v>
      </c>
      <c r="D17" s="112">
        <v>0</v>
      </c>
      <c r="E17" s="121">
        <f t="shared" si="0"/>
        <v>0</v>
      </c>
    </row>
    <row r="18" spans="1:5" ht="21" customHeight="1" x14ac:dyDescent="0.2">
      <c r="A18" s="47" t="s">
        <v>77</v>
      </c>
      <c r="B18" s="112">
        <v>0</v>
      </c>
      <c r="C18" s="112">
        <v>0</v>
      </c>
      <c r="D18" s="112">
        <v>0</v>
      </c>
      <c r="E18" s="121">
        <f t="shared" si="0"/>
        <v>0</v>
      </c>
    </row>
    <row r="19" spans="1:5" ht="21" customHeight="1" x14ac:dyDescent="0.2">
      <c r="A19" s="47" t="s">
        <v>45</v>
      </c>
      <c r="B19" s="112">
        <v>0</v>
      </c>
      <c r="C19" s="112">
        <v>0</v>
      </c>
      <c r="D19" s="112">
        <v>0</v>
      </c>
      <c r="E19" s="121">
        <f t="shared" si="0"/>
        <v>0</v>
      </c>
    </row>
    <row r="20" spans="1:5" ht="21" customHeight="1" x14ac:dyDescent="0.2">
      <c r="A20" s="47" t="s">
        <v>46</v>
      </c>
      <c r="B20" s="112">
        <v>0</v>
      </c>
      <c r="C20" s="112">
        <v>0</v>
      </c>
      <c r="D20" s="112">
        <v>0</v>
      </c>
      <c r="E20" s="121">
        <f t="shared" si="0"/>
        <v>0</v>
      </c>
    </row>
    <row r="21" spans="1:5" ht="21" customHeight="1" x14ac:dyDescent="0.2">
      <c r="A21" s="47" t="s">
        <v>74</v>
      </c>
      <c r="B21" s="106"/>
      <c r="C21" s="106"/>
      <c r="D21" s="106"/>
      <c r="E21" s="99"/>
    </row>
    <row r="22" spans="1:5" ht="21" customHeight="1" x14ac:dyDescent="0.2">
      <c r="A22" s="44" t="s">
        <v>29</v>
      </c>
      <c r="B22" s="48">
        <f>SUM(B13:B21)</f>
        <v>0</v>
      </c>
      <c r="C22" s="48">
        <f>SUM(C13:C21)</f>
        <v>0</v>
      </c>
      <c r="D22" s="48">
        <f>SUM(D13:D21)</f>
        <v>0</v>
      </c>
      <c r="E22" s="42">
        <f>SUM(B22:D22)</f>
        <v>0</v>
      </c>
    </row>
    <row r="23" spans="1:5" ht="21" customHeight="1" x14ac:dyDescent="0.2">
      <c r="A23" s="47" t="s">
        <v>30</v>
      </c>
      <c r="B23" s="48">
        <f>B11-B22</f>
        <v>0</v>
      </c>
      <c r="C23" s="48">
        <f>C11-C22</f>
        <v>0</v>
      </c>
      <c r="D23" s="48">
        <f>D11-D22</f>
        <v>0</v>
      </c>
      <c r="E23" s="42">
        <f>SUM(B23:D23)</f>
        <v>0</v>
      </c>
    </row>
    <row r="24" spans="1:5" ht="21" customHeight="1" x14ac:dyDescent="0.2">
      <c r="A24" s="47" t="s">
        <v>78</v>
      </c>
      <c r="B24" s="48">
        <v>0</v>
      </c>
      <c r="C24" s="48">
        <v>0</v>
      </c>
      <c r="D24" s="48">
        <v>0</v>
      </c>
      <c r="E24" s="42">
        <f>SUM(B24:D24)</f>
        <v>0</v>
      </c>
    </row>
    <row r="25" spans="1:5" ht="21" customHeight="1" x14ac:dyDescent="0.2">
      <c r="A25" s="50" t="s">
        <v>79</v>
      </c>
      <c r="B25" s="48">
        <v>0</v>
      </c>
      <c r="C25" s="48">
        <v>0</v>
      </c>
      <c r="D25" s="48">
        <v>0</v>
      </c>
      <c r="E25" s="42">
        <f>SUM(B25:D25)</f>
        <v>0</v>
      </c>
    </row>
    <row r="26" spans="1:5" ht="21" customHeight="1" x14ac:dyDescent="0.2">
      <c r="A26" s="101" t="s">
        <v>81</v>
      </c>
      <c r="B26" s="48">
        <v>0</v>
      </c>
      <c r="C26" s="48">
        <v>0</v>
      </c>
      <c r="D26" s="48">
        <v>0</v>
      </c>
      <c r="E26" s="42">
        <f>SUM(B26:D26)</f>
        <v>0</v>
      </c>
    </row>
    <row r="27" spans="1:5" ht="12.75" customHeight="1" x14ac:dyDescent="0.2">
      <c r="A27" s="304" t="s">
        <v>31</v>
      </c>
      <c r="B27" s="115"/>
      <c r="C27" s="116" t="s">
        <v>150</v>
      </c>
      <c r="D27" s="117"/>
      <c r="E27" s="118" t="s">
        <v>92</v>
      </c>
    </row>
    <row r="28" spans="1:5" ht="14.25" customHeight="1" x14ac:dyDescent="0.2">
      <c r="A28" s="305"/>
      <c r="B28" s="49">
        <f>B23+B24-B25+B26</f>
        <v>0</v>
      </c>
      <c r="C28" s="49">
        <f>C23+C24-C25+C26</f>
        <v>0</v>
      </c>
      <c r="D28" s="49">
        <f>D23+D24-D25+D26</f>
        <v>0</v>
      </c>
      <c r="E28" s="43">
        <f>E23+E24-E25+E26</f>
        <v>0</v>
      </c>
    </row>
    <row r="29" spans="1:5" ht="20.100000000000001" customHeight="1" x14ac:dyDescent="0.2">
      <c r="A29" s="87"/>
      <c r="B29" s="88"/>
      <c r="C29" s="88"/>
      <c r="D29" s="88"/>
      <c r="E29" s="89"/>
    </row>
    <row r="30" spans="1:5" ht="21" customHeight="1" x14ac:dyDescent="0.2">
      <c r="A30" s="50" t="s">
        <v>32</v>
      </c>
      <c r="B30" s="114">
        <v>0</v>
      </c>
      <c r="C30" s="90"/>
      <c r="D30" s="90"/>
      <c r="E30" s="122">
        <f>SUM(B30:D30)</f>
        <v>0</v>
      </c>
    </row>
    <row r="31" spans="1:5" ht="21" customHeight="1" x14ac:dyDescent="0.2">
      <c r="A31" s="50" t="s">
        <v>66</v>
      </c>
      <c r="B31" s="114">
        <v>0</v>
      </c>
      <c r="C31" s="90"/>
      <c r="D31" s="90"/>
      <c r="E31" s="122">
        <f>SUM(B31:D31)</f>
        <v>0</v>
      </c>
    </row>
    <row r="32" spans="1:5" ht="21" customHeight="1" x14ac:dyDescent="0.2">
      <c r="A32" s="50" t="s">
        <v>33</v>
      </c>
      <c r="B32" s="114">
        <f>SUM(B28:B31)</f>
        <v>0</v>
      </c>
      <c r="C32" s="114">
        <f>SUM(C28:C31)</f>
        <v>0</v>
      </c>
      <c r="D32" s="114">
        <f>SUM(D28:D31)</f>
        <v>0</v>
      </c>
      <c r="E32" s="122">
        <f>SUM(E28:E31)</f>
        <v>0</v>
      </c>
    </row>
    <row r="33" spans="1:5" ht="21" customHeight="1" x14ac:dyDescent="0.2">
      <c r="A33" s="44" t="s">
        <v>34</v>
      </c>
      <c r="B33" s="88"/>
      <c r="C33" s="88"/>
      <c r="D33" s="88"/>
      <c r="E33" s="89"/>
    </row>
    <row r="34" spans="1:5" ht="21" customHeight="1" x14ac:dyDescent="0.2">
      <c r="A34" s="50" t="s">
        <v>143</v>
      </c>
      <c r="B34" s="114">
        <v>0</v>
      </c>
      <c r="C34" s="114">
        <v>0</v>
      </c>
      <c r="D34" s="114">
        <v>0</v>
      </c>
      <c r="E34" s="122">
        <f>SUM(B34:D34)</f>
        <v>0</v>
      </c>
    </row>
    <row r="35" spans="1:5" ht="21" customHeight="1" x14ac:dyDescent="0.2">
      <c r="A35" s="50" t="s">
        <v>144</v>
      </c>
      <c r="B35" s="114">
        <v>0</v>
      </c>
      <c r="C35" s="114">
        <v>0</v>
      </c>
      <c r="D35" s="114">
        <v>0</v>
      </c>
      <c r="E35" s="122">
        <f>SUM(B35:D35)</f>
        <v>0</v>
      </c>
    </row>
    <row r="36" spans="1:5" ht="21" customHeight="1" x14ac:dyDescent="0.2">
      <c r="A36" s="50" t="s">
        <v>145</v>
      </c>
      <c r="B36" s="114">
        <v>0</v>
      </c>
      <c r="C36" s="114">
        <v>0</v>
      </c>
      <c r="D36" s="114">
        <v>0</v>
      </c>
      <c r="E36" s="122">
        <f>SUM(B36:D36)</f>
        <v>0</v>
      </c>
    </row>
    <row r="37" spans="1:5" ht="21" customHeight="1" x14ac:dyDescent="0.2">
      <c r="A37" s="101" t="s">
        <v>151</v>
      </c>
      <c r="B37" s="114">
        <v>0</v>
      </c>
      <c r="C37" s="114">
        <v>0</v>
      </c>
      <c r="D37" s="114">
        <v>0</v>
      </c>
      <c r="E37" s="122">
        <f>SUM(B37:D37)</f>
        <v>0</v>
      </c>
    </row>
    <row r="38" spans="1:5" ht="21" customHeight="1" x14ac:dyDescent="0.2">
      <c r="A38" s="101" t="s">
        <v>146</v>
      </c>
      <c r="B38" s="114">
        <v>0</v>
      </c>
      <c r="C38" s="114">
        <v>0</v>
      </c>
      <c r="D38" s="114">
        <v>0</v>
      </c>
      <c r="E38" s="122">
        <f>SUM(B38:D38)</f>
        <v>0</v>
      </c>
    </row>
    <row r="39" spans="1:5" ht="21" customHeight="1" thickBot="1" x14ac:dyDescent="0.25">
      <c r="A39" s="52" t="s">
        <v>147</v>
      </c>
      <c r="B39" s="123">
        <f>B32-B34-B35-B36-B38</f>
        <v>0</v>
      </c>
      <c r="C39" s="123">
        <f>C32-C34-C35-C36</f>
        <v>0</v>
      </c>
      <c r="D39" s="123">
        <f>D32-D34-D35-D36</f>
        <v>0</v>
      </c>
      <c r="E39" s="124">
        <f>E32-E34-E35-E36</f>
        <v>0</v>
      </c>
    </row>
    <row r="40" spans="1:5" ht="13.5" thickTop="1" x14ac:dyDescent="0.2">
      <c r="A40" s="155" t="s">
        <v>92</v>
      </c>
    </row>
    <row r="41" spans="1:5" s="139" customFormat="1" ht="15" customHeight="1" x14ac:dyDescent="0.2">
      <c r="A41" s="155" t="s">
        <v>92</v>
      </c>
    </row>
  </sheetData>
  <mergeCells count="6">
    <mergeCell ref="A1:E1"/>
    <mergeCell ref="A27:A28"/>
    <mergeCell ref="A6:A7"/>
    <mergeCell ref="A2:E2"/>
    <mergeCell ref="B3:E3"/>
    <mergeCell ref="A4:E4"/>
  </mergeCells>
  <phoneticPr fontId="0" type="noConversion"/>
  <printOptions horizontalCentered="1"/>
  <pageMargins left="0.25" right="0.25" top="1.25" bottom="0.75" header="0.5" footer="0.25"/>
  <pageSetup scale="82" orientation="portrait" r:id="rId1"/>
  <headerFooter alignWithMargins="0">
    <oddHeader>&amp;L&amp;"Times New Roman,Regular"&amp;8Public Disclosure of Proposed Collective Bargaining Agreement
_______________School District  
Page 4b</oddHeader>
    <oddFooter xml:space="preserve">&amp;L&amp;"Times New Roman,Italic"&amp;8&amp;F &amp;A&amp;R&amp;"Times New Roman,Italic"&amp;8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G45"/>
  <sheetViews>
    <sheetView workbookViewId="0">
      <selection activeCell="D25" sqref="D25"/>
    </sheetView>
  </sheetViews>
  <sheetFormatPr defaultRowHeight="12.75" x14ac:dyDescent="0.2"/>
  <cols>
    <col min="1" max="1" width="43" style="18" customWidth="1"/>
    <col min="2" max="4" width="14.7109375" style="18" customWidth="1"/>
    <col min="5" max="5" width="18.28515625" style="18" customWidth="1"/>
  </cols>
  <sheetData>
    <row r="1" spans="1:5" s="18" customFormat="1" ht="15.75" x14ac:dyDescent="0.25">
      <c r="A1" s="303" t="s">
        <v>36</v>
      </c>
      <c r="B1" s="303"/>
      <c r="C1" s="303"/>
      <c r="D1" s="303"/>
      <c r="E1" s="303"/>
    </row>
    <row r="2" spans="1:5" s="18" customFormat="1" ht="15.75" x14ac:dyDescent="0.25">
      <c r="A2" s="308"/>
      <c r="B2" s="308"/>
      <c r="C2" s="308"/>
      <c r="D2" s="308"/>
      <c r="E2" s="308"/>
    </row>
    <row r="3" spans="1:5" s="18" customFormat="1" ht="15.75" x14ac:dyDescent="0.25">
      <c r="A3" s="100"/>
      <c r="B3" s="308" t="s">
        <v>76</v>
      </c>
      <c r="C3" s="308"/>
      <c r="D3" s="308"/>
      <c r="E3" s="308"/>
    </row>
    <row r="4" spans="1:5" s="18" customFormat="1" ht="18.75" customHeight="1" x14ac:dyDescent="0.2">
      <c r="A4" s="286" t="str">
        <f>'Page 4b, Impact, Restr G.F.'!A4:E4</f>
        <v>Enter Bargaining Unit: ____________________________________________________________________________________________</v>
      </c>
      <c r="B4" s="286"/>
      <c r="C4" s="286"/>
      <c r="D4" s="286"/>
      <c r="E4" s="286"/>
    </row>
    <row r="5" spans="1:5" s="18" customFormat="1" ht="9.75" customHeight="1" thickBot="1" x14ac:dyDescent="0.25">
      <c r="A5" s="162"/>
      <c r="B5" s="162"/>
      <c r="C5" s="162"/>
      <c r="D5" s="162"/>
      <c r="E5" s="162"/>
    </row>
    <row r="6" spans="1:5" s="18" customFormat="1" ht="13.5" thickTop="1" x14ac:dyDescent="0.2">
      <c r="A6" s="306"/>
      <c r="B6" s="36" t="s">
        <v>20</v>
      </c>
      <c r="C6" s="36" t="s">
        <v>21</v>
      </c>
      <c r="D6" s="36" t="s">
        <v>23</v>
      </c>
      <c r="E6" s="37" t="s">
        <v>25</v>
      </c>
    </row>
    <row r="7" spans="1:5" s="18" customFormat="1" ht="51.75" customHeight="1" x14ac:dyDescent="0.2">
      <c r="A7" s="307"/>
      <c r="B7" s="172" t="str">
        <f>'Page 4a, Impact, Unrestr G.F.'!B7</f>
        <v>Latest Board-Approved Budget Before Settlement                         (As of __________)</v>
      </c>
      <c r="C7" s="169" t="s">
        <v>22</v>
      </c>
      <c r="D7" s="169" t="s">
        <v>24</v>
      </c>
      <c r="E7" s="170" t="s">
        <v>35</v>
      </c>
    </row>
    <row r="8" spans="1:5" s="18" customFormat="1" ht="15" customHeight="1" x14ac:dyDescent="0.2">
      <c r="A8" s="40" t="s">
        <v>26</v>
      </c>
      <c r="B8" s="83"/>
      <c r="C8" s="83"/>
      <c r="D8" s="83"/>
      <c r="E8" s="84"/>
    </row>
    <row r="9" spans="1:5" ht="21" customHeight="1" x14ac:dyDescent="0.2">
      <c r="A9" s="46" t="s">
        <v>37</v>
      </c>
      <c r="B9" s="107">
        <f>'Page 4a, Impact, Unrestr G.F.'!B9+'Page 4b, Impact, Restr G.F.'!B9</f>
        <v>0</v>
      </c>
      <c r="C9" s="107">
        <f>'Page 4a, Impact, Unrestr G.F.'!C9+'Page 4b, Impact, Restr G.F.'!C9</f>
        <v>0</v>
      </c>
      <c r="D9" s="107">
        <f>'Page 4a, Impact, Unrestr G.F.'!D9+'Page 4b, Impact, Restr G.F.'!D9</f>
        <v>0</v>
      </c>
      <c r="E9" s="119">
        <f>'Page 4a, Impact, Unrestr G.F.'!E9+'Page 4b, Impact, Restr G.F.'!E9</f>
        <v>0</v>
      </c>
    </row>
    <row r="10" spans="1:5" ht="21" customHeight="1" x14ac:dyDescent="0.2">
      <c r="A10" s="47" t="s">
        <v>38</v>
      </c>
      <c r="B10" s="107">
        <f>'Page 4a, Impact, Unrestr G.F.'!B10+'Page 4b, Impact, Restr G.F.'!B10</f>
        <v>0</v>
      </c>
      <c r="C10" s="107">
        <f>'Page 4a, Impact, Unrestr G.F.'!C10+'Page 4b, Impact, Restr G.F.'!C10</f>
        <v>0</v>
      </c>
      <c r="D10" s="107">
        <f>'Page 4a, Impact, Unrestr G.F.'!D10+'Page 4b, Impact, Restr G.F.'!D10</f>
        <v>0</v>
      </c>
      <c r="E10" s="119">
        <f>'Page 4a, Impact, Unrestr G.F.'!E10+'Page 4b, Impact, Restr G.F.'!E10</f>
        <v>0</v>
      </c>
    </row>
    <row r="11" spans="1:5" ht="21" customHeight="1" x14ac:dyDescent="0.2">
      <c r="A11" s="44" t="s">
        <v>27</v>
      </c>
      <c r="B11" s="107">
        <f>SUM(B9:B10)</f>
        <v>0</v>
      </c>
      <c r="C11" s="107">
        <f>SUM(C9:C10)</f>
        <v>0</v>
      </c>
      <c r="D11" s="107">
        <f>SUM(D9:D10)</f>
        <v>0</v>
      </c>
      <c r="E11" s="119">
        <f>SUM(E9:E10)</f>
        <v>0</v>
      </c>
    </row>
    <row r="12" spans="1:5" ht="15" customHeight="1" x14ac:dyDescent="0.2">
      <c r="A12" s="40" t="s">
        <v>28</v>
      </c>
      <c r="B12" s="85"/>
      <c r="C12" s="85"/>
      <c r="D12" s="85"/>
      <c r="E12" s="86"/>
    </row>
    <row r="13" spans="1:5" ht="21" customHeight="1" x14ac:dyDescent="0.2">
      <c r="A13" s="46" t="s">
        <v>39</v>
      </c>
      <c r="B13" s="107">
        <f>'Page 4a, Impact, Unrestr G.F.'!B13+'Page 4b, Impact, Restr G.F.'!B13</f>
        <v>0</v>
      </c>
      <c r="C13" s="107">
        <f>'Page 4a, Impact, Unrestr G.F.'!C13+'Page 4b, Impact, Restr G.F.'!C13</f>
        <v>0</v>
      </c>
      <c r="D13" s="107">
        <f>'Page 4a, Impact, Unrestr G.F.'!D13+'Page 4b, Impact, Restr G.F.'!D13</f>
        <v>0</v>
      </c>
      <c r="E13" s="119">
        <f>'Page 4a, Impact, Unrestr G.F.'!E13+'Page 4b, Impact, Restr G.F.'!E13</f>
        <v>0</v>
      </c>
    </row>
    <row r="14" spans="1:5" ht="21" customHeight="1" x14ac:dyDescent="0.2">
      <c r="A14" s="47" t="s">
        <v>40</v>
      </c>
      <c r="B14" s="107">
        <f>'Page 4a, Impact, Unrestr G.F.'!B14+'Page 4b, Impact, Restr G.F.'!B14</f>
        <v>0</v>
      </c>
      <c r="C14" s="107">
        <f>'Page 4a, Impact, Unrestr G.F.'!C14+'Page 4b, Impact, Restr G.F.'!C14</f>
        <v>0</v>
      </c>
      <c r="D14" s="107">
        <f>'Page 4a, Impact, Unrestr G.F.'!D14+'Page 4b, Impact, Restr G.F.'!D14</f>
        <v>0</v>
      </c>
      <c r="E14" s="119">
        <f>'Page 4a, Impact, Unrestr G.F.'!E14+'Page 4b, Impact, Restr G.F.'!E14</f>
        <v>0</v>
      </c>
    </row>
    <row r="15" spans="1:5" ht="21" customHeight="1" x14ac:dyDescent="0.2">
      <c r="A15" s="47" t="s">
        <v>41</v>
      </c>
      <c r="B15" s="107">
        <f>'Page 4a, Impact, Unrestr G.F.'!B15+'Page 4b, Impact, Restr G.F.'!B15</f>
        <v>0</v>
      </c>
      <c r="C15" s="107">
        <f>'Page 4a, Impact, Unrestr G.F.'!C15+'Page 4b, Impact, Restr G.F.'!C15</f>
        <v>0</v>
      </c>
      <c r="D15" s="107">
        <f>'Page 4a, Impact, Unrestr G.F.'!D15+'Page 4b, Impact, Restr G.F.'!D15</f>
        <v>0</v>
      </c>
      <c r="E15" s="119">
        <f>'Page 4a, Impact, Unrestr G.F.'!E15+'Page 4b, Impact, Restr G.F.'!E15</f>
        <v>0</v>
      </c>
    </row>
    <row r="16" spans="1:5" ht="21" customHeight="1" x14ac:dyDescent="0.2">
      <c r="A16" s="47" t="s">
        <v>42</v>
      </c>
      <c r="B16" s="107">
        <f>'Page 4a, Impact, Unrestr G.F.'!B16+'Page 4b, Impact, Restr G.F.'!B16</f>
        <v>0</v>
      </c>
      <c r="C16" s="107">
        <f>'Page 4a, Impact, Unrestr G.F.'!C16+'Page 4b, Impact, Restr G.F.'!C16</f>
        <v>0</v>
      </c>
      <c r="D16" s="107">
        <f>'Page 4a, Impact, Unrestr G.F.'!D16+'Page 4b, Impact, Restr G.F.'!D16</f>
        <v>0</v>
      </c>
      <c r="E16" s="119">
        <f>'Page 4a, Impact, Unrestr G.F.'!E16+'Page 4b, Impact, Restr G.F.'!E16</f>
        <v>0</v>
      </c>
    </row>
    <row r="17" spans="1:7" ht="21" customHeight="1" x14ac:dyDescent="0.2">
      <c r="A17" s="47" t="s">
        <v>43</v>
      </c>
      <c r="B17" s="107">
        <f>'Page 4a, Impact, Unrestr G.F.'!B17+'Page 4b, Impact, Restr G.F.'!B17</f>
        <v>0</v>
      </c>
      <c r="C17" s="107">
        <f>'Page 4a, Impact, Unrestr G.F.'!C17+'Page 4b, Impact, Restr G.F.'!C17</f>
        <v>0</v>
      </c>
      <c r="D17" s="107">
        <f>'Page 4a, Impact, Unrestr G.F.'!D17+'Page 4b, Impact, Restr G.F.'!D17</f>
        <v>0</v>
      </c>
      <c r="E17" s="119">
        <f>'Page 4a, Impact, Unrestr G.F.'!E17+'Page 4b, Impact, Restr G.F.'!E17</f>
        <v>0</v>
      </c>
    </row>
    <row r="18" spans="1:7" ht="21" customHeight="1" x14ac:dyDescent="0.2">
      <c r="A18" s="47" t="s">
        <v>77</v>
      </c>
      <c r="B18" s="107">
        <f>'Page 4a, Impact, Unrestr G.F.'!B18+'Page 4b, Impact, Restr G.F.'!B18</f>
        <v>0</v>
      </c>
      <c r="C18" s="107">
        <f>'Page 4a, Impact, Unrestr G.F.'!C18+'Page 4b, Impact, Restr G.F.'!C18</f>
        <v>0</v>
      </c>
      <c r="D18" s="107">
        <f>'Page 4a, Impact, Unrestr G.F.'!D18+'Page 4b, Impact, Restr G.F.'!D18</f>
        <v>0</v>
      </c>
      <c r="E18" s="119">
        <f>'Page 4a, Impact, Unrestr G.F.'!E18+'Page 4b, Impact, Restr G.F.'!E18</f>
        <v>0</v>
      </c>
    </row>
    <row r="19" spans="1:7" ht="21" customHeight="1" x14ac:dyDescent="0.2">
      <c r="A19" s="47" t="s">
        <v>45</v>
      </c>
      <c r="B19" s="107">
        <f>'Page 4a, Impact, Unrestr G.F.'!B19+'Page 4b, Impact, Restr G.F.'!B19</f>
        <v>0</v>
      </c>
      <c r="C19" s="107">
        <f>'Page 4a, Impact, Unrestr G.F.'!C19+'Page 4b, Impact, Restr G.F.'!C19</f>
        <v>0</v>
      </c>
      <c r="D19" s="107">
        <f>'Page 4a, Impact, Unrestr G.F.'!D19+'Page 4b, Impact, Restr G.F.'!D19</f>
        <v>0</v>
      </c>
      <c r="E19" s="119">
        <f>'Page 4a, Impact, Unrestr G.F.'!E19+'Page 4b, Impact, Restr G.F.'!E19</f>
        <v>0</v>
      </c>
    </row>
    <row r="20" spans="1:7" ht="21" customHeight="1" x14ac:dyDescent="0.2">
      <c r="A20" s="47" t="s">
        <v>46</v>
      </c>
      <c r="B20" s="107">
        <f>'Page 4a, Impact, Unrestr G.F.'!B20+'Page 4b, Impact, Restr G.F.'!B20</f>
        <v>0</v>
      </c>
      <c r="C20" s="107">
        <f>'Page 4a, Impact, Unrestr G.F.'!C20+'Page 4b, Impact, Restr G.F.'!C20</f>
        <v>0</v>
      </c>
      <c r="D20" s="107">
        <f>'Page 4a, Impact, Unrestr G.F.'!D20+'Page 4b, Impact, Restr G.F.'!D20</f>
        <v>0</v>
      </c>
      <c r="E20" s="119">
        <f>'Page 4a, Impact, Unrestr G.F.'!E20+'Page 4b, Impact, Restr G.F.'!E20</f>
        <v>0</v>
      </c>
    </row>
    <row r="21" spans="1:7" ht="21" customHeight="1" x14ac:dyDescent="0.2">
      <c r="A21" s="47" t="s">
        <v>74</v>
      </c>
      <c r="B21" s="106"/>
      <c r="C21" s="106"/>
      <c r="D21" s="106"/>
      <c r="E21" s="99"/>
    </row>
    <row r="22" spans="1:7" ht="21" customHeight="1" x14ac:dyDescent="0.2">
      <c r="A22" s="44" t="s">
        <v>29</v>
      </c>
      <c r="B22" s="48">
        <f>'Page 4a, Impact, Unrestr G.F.'!B22+'Page 4b, Impact, Restr G.F.'!B22</f>
        <v>0</v>
      </c>
      <c r="C22" s="48">
        <f>'Page 4a, Impact, Unrestr G.F.'!C22+'Page 4b, Impact, Restr G.F.'!C22</f>
        <v>0</v>
      </c>
      <c r="D22" s="48">
        <f>'Page 4a, Impact, Unrestr G.F.'!D22+'Page 4b, Impact, Restr G.F.'!D22</f>
        <v>0</v>
      </c>
      <c r="E22" s="42">
        <f>'Page 4a, Impact, Unrestr G.F.'!E22+'Page 4b, Impact, Restr G.F.'!E22</f>
        <v>0</v>
      </c>
    </row>
    <row r="23" spans="1:7" ht="21" customHeight="1" x14ac:dyDescent="0.2">
      <c r="A23" s="47" t="s">
        <v>30</v>
      </c>
      <c r="B23" s="48">
        <f>'Page 4a, Impact, Unrestr G.F.'!B23+'Page 4b, Impact, Restr G.F.'!B23</f>
        <v>0</v>
      </c>
      <c r="C23" s="48">
        <f>'Page 4a, Impact, Unrestr G.F.'!C23+'Page 4b, Impact, Restr G.F.'!C23</f>
        <v>0</v>
      </c>
      <c r="D23" s="48">
        <f>'Page 4a, Impact, Unrestr G.F.'!D23+'Page 4b, Impact, Restr G.F.'!D23</f>
        <v>0</v>
      </c>
      <c r="E23" s="42">
        <f>'Page 4a, Impact, Unrestr G.F.'!E23+'Page 4b, Impact, Restr G.F.'!E23</f>
        <v>0</v>
      </c>
    </row>
    <row r="24" spans="1:7" ht="21" customHeight="1" x14ac:dyDescent="0.2">
      <c r="A24" s="47" t="s">
        <v>78</v>
      </c>
      <c r="B24" s="48">
        <f>'Page 4a, Impact, Unrestr G.F.'!B24+'Page 4b, Impact, Restr G.F.'!B24</f>
        <v>0</v>
      </c>
      <c r="C24" s="48">
        <f>'Page 4a, Impact, Unrestr G.F.'!C24+'Page 4b, Impact, Restr G.F.'!C24</f>
        <v>0</v>
      </c>
      <c r="D24" s="48">
        <f>'Page 4a, Impact, Unrestr G.F.'!D24+'Page 4b, Impact, Restr G.F.'!D24</f>
        <v>0</v>
      </c>
      <c r="E24" s="42">
        <f>'Page 4a, Impact, Unrestr G.F.'!E24+'Page 4b, Impact, Restr G.F.'!E24</f>
        <v>0</v>
      </c>
    </row>
    <row r="25" spans="1:7" ht="21" customHeight="1" x14ac:dyDescent="0.2">
      <c r="A25" s="50" t="s">
        <v>79</v>
      </c>
      <c r="B25" s="48">
        <f>'Page 4a, Impact, Unrestr G.F.'!B25+'Page 4b, Impact, Restr G.F.'!B25</f>
        <v>0</v>
      </c>
      <c r="C25" s="48">
        <f>'Page 4a, Impact, Unrestr G.F.'!C25+'Page 4b, Impact, Restr G.F.'!C25</f>
        <v>0</v>
      </c>
      <c r="D25" s="48">
        <f>'Page 4a, Impact, Unrestr G.F.'!D25+'Page 4b, Impact, Restr G.F.'!D25</f>
        <v>0</v>
      </c>
      <c r="E25" s="42">
        <f>'Page 4a, Impact, Unrestr G.F.'!E25+'Page 4b, Impact, Restr G.F.'!E25</f>
        <v>0</v>
      </c>
    </row>
    <row r="26" spans="1:7" ht="21" customHeight="1" x14ac:dyDescent="0.2">
      <c r="A26" s="101" t="s">
        <v>81</v>
      </c>
      <c r="B26" s="48">
        <f>'Page 4a, Impact, Unrestr G.F.'!B26+'Page 4b, Impact, Restr G.F.'!B26</f>
        <v>0</v>
      </c>
      <c r="C26" s="48">
        <f>'Page 4a, Impact, Unrestr G.F.'!C26+'Page 4b, Impact, Restr G.F.'!C26</f>
        <v>0</v>
      </c>
      <c r="D26" s="48">
        <f>'Page 4a, Impact, Unrestr G.F.'!D26+'Page 4b, Impact, Restr G.F.'!D26</f>
        <v>0</v>
      </c>
      <c r="E26" s="42">
        <f>'Page 4a, Impact, Unrestr G.F.'!E26+'Page 4b, Impact, Restr G.F.'!E26</f>
        <v>0</v>
      </c>
      <c r="G26" s="105"/>
    </row>
    <row r="27" spans="1:7" ht="12.75" customHeight="1" x14ac:dyDescent="0.2">
      <c r="A27" s="304" t="s">
        <v>31</v>
      </c>
      <c r="B27" s="115"/>
      <c r="C27" s="163" t="s">
        <v>103</v>
      </c>
      <c r="D27" s="117"/>
      <c r="E27" s="118" t="s">
        <v>92</v>
      </c>
    </row>
    <row r="28" spans="1:7" ht="14.25" customHeight="1" x14ac:dyDescent="0.2">
      <c r="A28" s="305"/>
      <c r="B28" s="49">
        <f>'Page 4a, Impact, Unrestr G.F.'!B28+'Page 4b, Impact, Restr G.F.'!B28</f>
        <v>0</v>
      </c>
      <c r="C28" s="49">
        <f>'Page 4a, Impact, Unrestr G.F.'!C28+'Page 4b, Impact, Restr G.F.'!C28</f>
        <v>0</v>
      </c>
      <c r="D28" s="49">
        <f>'Page 4a, Impact, Unrestr G.F.'!D28+'Page 4b, Impact, Restr G.F.'!D28</f>
        <v>0</v>
      </c>
      <c r="E28" s="43">
        <f>'Page 4a, Impact, Unrestr G.F.'!E28+'Page 4b, Impact, Restr G.F.'!E28</f>
        <v>0</v>
      </c>
    </row>
    <row r="29" spans="1:7" ht="20.100000000000001" customHeight="1" x14ac:dyDescent="0.2">
      <c r="A29" s="87"/>
      <c r="B29" s="88"/>
      <c r="C29" s="88"/>
      <c r="D29" s="88"/>
      <c r="E29" s="89"/>
    </row>
    <row r="30" spans="1:7" ht="21" customHeight="1" x14ac:dyDescent="0.2">
      <c r="A30" s="50" t="s">
        <v>32</v>
      </c>
      <c r="B30" s="45">
        <f>'Page 4a, Impact, Unrestr G.F.'!B30+'Page 4b, Impact, Restr G.F.'!B30</f>
        <v>0</v>
      </c>
      <c r="C30" s="90"/>
      <c r="D30" s="90"/>
      <c r="E30" s="42">
        <f>'Page 4a, Impact, Unrestr G.F.'!E30+'Page 4b, Impact, Restr G.F.'!E30</f>
        <v>0</v>
      </c>
    </row>
    <row r="31" spans="1:7" ht="21" customHeight="1" x14ac:dyDescent="0.2">
      <c r="A31" s="50" t="s">
        <v>66</v>
      </c>
      <c r="B31" s="45">
        <f>'Page 4a, Impact, Unrestr G.F.'!B31+'Page 4b, Impact, Restr G.F.'!B31</f>
        <v>0</v>
      </c>
      <c r="C31" s="90"/>
      <c r="D31" s="90"/>
      <c r="E31" s="42">
        <f>'Page 4a, Impact, Unrestr G.F.'!E31+'Page 4b, Impact, Restr G.F.'!E31</f>
        <v>0</v>
      </c>
    </row>
    <row r="32" spans="1:7" ht="21" customHeight="1" x14ac:dyDescent="0.2">
      <c r="A32" s="50" t="s">
        <v>33</v>
      </c>
      <c r="B32" s="45">
        <f>'Page 4a, Impact, Unrestr G.F.'!B32+'Page 4b, Impact, Restr G.F.'!B32</f>
        <v>0</v>
      </c>
      <c r="C32" s="45">
        <f>'Page 4a, Impact, Unrestr G.F.'!C32+'Page 4b, Impact, Restr G.F.'!C32</f>
        <v>0</v>
      </c>
      <c r="D32" s="45">
        <f>'Page 4a, Impact, Unrestr G.F.'!D32+'Page 4b, Impact, Restr G.F.'!D32</f>
        <v>0</v>
      </c>
      <c r="E32" s="120">
        <f>'Page 4a, Impact, Unrestr G.F.'!E32+'Page 4b, Impact, Restr G.F.'!E32</f>
        <v>0</v>
      </c>
    </row>
    <row r="33" spans="1:5" ht="21" customHeight="1" x14ac:dyDescent="0.2">
      <c r="A33" s="44" t="s">
        <v>34</v>
      </c>
      <c r="B33" s="88"/>
      <c r="C33" s="88"/>
      <c r="D33" s="88"/>
      <c r="E33" s="89"/>
    </row>
    <row r="34" spans="1:5" ht="21" customHeight="1" x14ac:dyDescent="0.2">
      <c r="A34" s="50" t="s">
        <v>143</v>
      </c>
      <c r="B34" s="45">
        <f>'Page 4a, Impact, Unrestr G.F.'!B34+'Page 4b, Impact, Restr G.F.'!B34</f>
        <v>0</v>
      </c>
      <c r="C34" s="45">
        <f>'Page 4a, Impact, Unrestr G.F.'!C34+'Page 4b, Impact, Restr G.F.'!C34</f>
        <v>0</v>
      </c>
      <c r="D34" s="45">
        <f>'Page 4a, Impact, Unrestr G.F.'!D34+'Page 4b, Impact, Restr G.F.'!D34</f>
        <v>0</v>
      </c>
      <c r="E34" s="120">
        <f>'Page 4a, Impact, Unrestr G.F.'!E34+'Page 4b, Impact, Restr G.F.'!E34</f>
        <v>0</v>
      </c>
    </row>
    <row r="35" spans="1:5" ht="21" customHeight="1" x14ac:dyDescent="0.2">
      <c r="A35" s="50" t="s">
        <v>144</v>
      </c>
      <c r="B35" s="45">
        <f>'Page 4a, Impact, Unrestr G.F.'!B35+'Page 4b, Impact, Restr G.F.'!B35</f>
        <v>0</v>
      </c>
      <c r="C35" s="45">
        <f>'Page 4a, Impact, Unrestr G.F.'!C35+'Page 4b, Impact, Restr G.F.'!C35</f>
        <v>0</v>
      </c>
      <c r="D35" s="45">
        <f>'Page 4a, Impact, Unrestr G.F.'!D35+'Page 4b, Impact, Restr G.F.'!D35</f>
        <v>0</v>
      </c>
      <c r="E35" s="120">
        <f>'Page 4a, Impact, Unrestr G.F.'!E35+'Page 4b, Impact, Restr G.F.'!E35</f>
        <v>0</v>
      </c>
    </row>
    <row r="36" spans="1:5" ht="21" customHeight="1" x14ac:dyDescent="0.2">
      <c r="A36" s="50" t="s">
        <v>145</v>
      </c>
      <c r="B36" s="45">
        <f>'Page 4a, Impact, Unrestr G.F.'!B36+'Page 4b, Impact, Restr G.F.'!B36</f>
        <v>0</v>
      </c>
      <c r="C36" s="45">
        <f>'Page 4a, Impact, Unrestr G.F.'!C36+'Page 4b, Impact, Restr G.F.'!C36</f>
        <v>0</v>
      </c>
      <c r="D36" s="45">
        <f>'Page 4a, Impact, Unrestr G.F.'!D36+'Page 4b, Impact, Restr G.F.'!D36</f>
        <v>0</v>
      </c>
      <c r="E36" s="120">
        <f>'Page 4a, Impact, Unrestr G.F.'!E36+'Page 4b, Impact, Restr G.F.'!E36</f>
        <v>0</v>
      </c>
    </row>
    <row r="37" spans="1:5" ht="21" customHeight="1" x14ac:dyDescent="0.2">
      <c r="A37" s="101" t="s">
        <v>151</v>
      </c>
      <c r="B37" s="45">
        <f>'Page 4a, Impact, Unrestr G.F.'!B37+'Page 4b, Impact, Restr G.F.'!B37</f>
        <v>0</v>
      </c>
      <c r="C37" s="45">
        <f>'Page 4a, Impact, Unrestr G.F.'!C37+'Page 4b, Impact, Restr G.F.'!C37</f>
        <v>0</v>
      </c>
      <c r="D37" s="45">
        <f>'Page 4a, Impact, Unrestr G.F.'!D37+'Page 4b, Impact, Restr G.F.'!D37</f>
        <v>0</v>
      </c>
      <c r="E37" s="120">
        <f>'Page 4a, Impact, Unrestr G.F.'!E37+'Page 4b, Impact, Restr G.F.'!E37</f>
        <v>0</v>
      </c>
    </row>
    <row r="38" spans="1:5" ht="21" customHeight="1" x14ac:dyDescent="0.2">
      <c r="A38" s="101" t="s">
        <v>146</v>
      </c>
      <c r="B38" s="45">
        <f>'Page 4a, Impact, Unrestr G.F.'!B38+'Page 4b, Impact, Restr G.F.'!B38</f>
        <v>0</v>
      </c>
      <c r="C38" s="45">
        <f>'Page 4a, Impact, Unrestr G.F.'!C38+'Page 4b, Impact, Restr G.F.'!C38</f>
        <v>0</v>
      </c>
      <c r="D38" s="45">
        <f>'Page 4a, Impact, Unrestr G.F.'!D38+'Page 4b, Impact, Restr G.F.'!D38</f>
        <v>0</v>
      </c>
      <c r="E38" s="120">
        <f>'Page 4a, Impact, Unrestr G.F.'!E38+'Page 4b, Impact, Restr G.F.'!E38</f>
        <v>0</v>
      </c>
    </row>
    <row r="39" spans="1:5" ht="21" customHeight="1" thickBot="1" x14ac:dyDescent="0.25">
      <c r="A39" s="52" t="s">
        <v>147</v>
      </c>
      <c r="B39" s="188">
        <f>'Page 4a, Impact, Unrestr G.F.'!B39+'Page 4b, Impact, Restr G.F.'!B39</f>
        <v>0</v>
      </c>
      <c r="C39" s="188">
        <f>'Page 4a, Impact, Unrestr G.F.'!C39+'Page 4b, Impact, Restr G.F.'!C39</f>
        <v>0</v>
      </c>
      <c r="D39" s="188">
        <f>'Page 4a, Impact, Unrestr G.F.'!D39+'Page 4b, Impact, Restr G.F.'!D39</f>
        <v>0</v>
      </c>
      <c r="E39" s="189">
        <f>'Page 4a, Impact, Unrestr G.F.'!E39+'Page 4b, Impact, Restr G.F.'!E39</f>
        <v>0</v>
      </c>
    </row>
    <row r="40" spans="1:5" ht="6.75" customHeight="1" thickTop="1" x14ac:dyDescent="0.2">
      <c r="A40" s="166"/>
      <c r="B40" s="166"/>
      <c r="C40" s="166"/>
      <c r="D40" s="166"/>
      <c r="E40" s="167"/>
    </row>
    <row r="41" spans="1:5" x14ac:dyDescent="0.2">
      <c r="A41" s="155" t="s">
        <v>124</v>
      </c>
      <c r="B41"/>
      <c r="C41"/>
      <c r="D41"/>
      <c r="E41"/>
    </row>
    <row r="42" spans="1:5" s="139" customFormat="1" ht="15" customHeight="1" x14ac:dyDescent="0.2">
      <c r="A42" s="155" t="s">
        <v>149</v>
      </c>
    </row>
    <row r="43" spans="1:5" x14ac:dyDescent="0.2">
      <c r="A43" s="164"/>
      <c r="B43" s="164"/>
      <c r="C43" s="164"/>
      <c r="D43" s="164"/>
      <c r="E43" s="164"/>
    </row>
    <row r="44" spans="1:5" x14ac:dyDescent="0.2">
      <c r="A44" s="165"/>
      <c r="B44" s="165"/>
      <c r="C44" s="165"/>
      <c r="D44" s="165"/>
      <c r="E44" s="165"/>
    </row>
    <row r="45" spans="1:5" x14ac:dyDescent="0.2">
      <c r="A45" s="165"/>
      <c r="B45" s="165"/>
      <c r="C45" s="165"/>
      <c r="D45" s="165"/>
      <c r="E45" s="165"/>
    </row>
  </sheetData>
  <mergeCells count="6">
    <mergeCell ref="A1:E1"/>
    <mergeCell ref="A27:A28"/>
    <mergeCell ref="A6:A7"/>
    <mergeCell ref="A2:E2"/>
    <mergeCell ref="B3:E3"/>
    <mergeCell ref="A4:E4"/>
  </mergeCells>
  <phoneticPr fontId="0" type="noConversion"/>
  <printOptions horizontalCentered="1"/>
  <pageMargins left="0.25" right="0.25" top="1" bottom="0.75" header="0.5" footer="0.25"/>
  <pageSetup scale="80" orientation="portrait" r:id="rId1"/>
  <headerFooter alignWithMargins="0">
    <oddHeader>&amp;L&amp;"Times New Roman,Regular"&amp;8Public Disclosure of Proposed Collective Bargaining Agreement
_______________School District  
Page 4c</oddHeader>
    <oddFooter xml:space="preserve">&amp;L&amp;"Times New Roman,Italic"&amp;8&amp;F &amp;A&amp;R&amp;"Times New Roman,Italic"&amp;8 &amp;"Arial,Regular"&amp;10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E40"/>
  <sheetViews>
    <sheetView topLeftCell="A18" workbookViewId="0">
      <selection activeCell="B25" sqref="B25"/>
    </sheetView>
  </sheetViews>
  <sheetFormatPr defaultRowHeight="12.75" x14ac:dyDescent="0.2"/>
  <cols>
    <col min="1" max="1" width="45.85546875" customWidth="1"/>
    <col min="2" max="4" width="17.7109375" customWidth="1"/>
  </cols>
  <sheetData>
    <row r="1" spans="1:5" ht="15.75" x14ac:dyDescent="0.25">
      <c r="A1" s="303" t="s">
        <v>106</v>
      </c>
      <c r="B1" s="303"/>
      <c r="C1" s="303"/>
      <c r="D1" s="303"/>
    </row>
    <row r="2" spans="1:5" ht="15.75" x14ac:dyDescent="0.25">
      <c r="A2" s="308"/>
      <c r="B2" s="308"/>
      <c r="C2" s="308"/>
      <c r="D2" s="308"/>
    </row>
    <row r="3" spans="1:5" ht="15.75" x14ac:dyDescent="0.25">
      <c r="A3" s="100"/>
      <c r="B3" s="308" t="s">
        <v>120</v>
      </c>
      <c r="C3" s="308"/>
      <c r="D3" s="308"/>
    </row>
    <row r="4" spans="1:5" s="18" customFormat="1" ht="18.75" customHeight="1" thickBot="1" x14ac:dyDescent="0.25">
      <c r="A4" s="286" t="str">
        <f>'Page 4c, Impact, Combined G.F.'!A4:E4</f>
        <v>Enter Bargaining Unit: ____________________________________________________________________________________________</v>
      </c>
      <c r="B4" s="286"/>
      <c r="C4" s="286"/>
      <c r="D4" s="286"/>
      <c r="E4" s="162"/>
    </row>
    <row r="5" spans="1:5" s="18" customFormat="1" ht="9.75" customHeight="1" thickBot="1" x14ac:dyDescent="0.25">
      <c r="A5" s="162"/>
      <c r="B5" s="162"/>
      <c r="C5" s="162"/>
      <c r="D5" s="162"/>
      <c r="E5" s="162"/>
    </row>
    <row r="6" spans="1:5" ht="13.5" thickTop="1" x14ac:dyDescent="0.2">
      <c r="A6" s="306"/>
      <c r="B6" s="36" t="s">
        <v>107</v>
      </c>
      <c r="C6" s="36" t="s">
        <v>107</v>
      </c>
      <c r="D6" s="37" t="s">
        <v>107</v>
      </c>
    </row>
    <row r="7" spans="1:5" ht="35.25" customHeight="1" x14ac:dyDescent="0.2">
      <c r="A7" s="307"/>
      <c r="B7" s="38" t="s">
        <v>51</v>
      </c>
      <c r="C7" s="38" t="s">
        <v>80</v>
      </c>
      <c r="D7" s="39" t="s">
        <v>52</v>
      </c>
    </row>
    <row r="8" spans="1:5" ht="15" customHeight="1" x14ac:dyDescent="0.2">
      <c r="A8" s="40" t="s">
        <v>26</v>
      </c>
      <c r="B8" s="83"/>
      <c r="C8" s="83"/>
      <c r="D8" s="84"/>
    </row>
    <row r="9" spans="1:5" ht="21" customHeight="1" x14ac:dyDescent="0.2">
      <c r="A9" s="46" t="s">
        <v>37</v>
      </c>
      <c r="B9" s="51">
        <f>'Page 4c, Impact, Combined G.F.'!E9</f>
        <v>0</v>
      </c>
      <c r="C9" s="51">
        <v>0</v>
      </c>
      <c r="D9" s="41">
        <v>0</v>
      </c>
    </row>
    <row r="10" spans="1:5" ht="21" customHeight="1" x14ac:dyDescent="0.2">
      <c r="A10" s="47" t="s">
        <v>38</v>
      </c>
      <c r="B10" s="51">
        <f>'Page 4c, Impact, Combined G.F.'!E10</f>
        <v>0</v>
      </c>
      <c r="C10" s="51">
        <v>0</v>
      </c>
      <c r="D10" s="41">
        <v>0</v>
      </c>
    </row>
    <row r="11" spans="1:5" ht="21" customHeight="1" x14ac:dyDescent="0.2">
      <c r="A11" s="44" t="s">
        <v>27</v>
      </c>
      <c r="B11" s="48">
        <f>'Page 4c, Impact, Combined G.F.'!E11</f>
        <v>0</v>
      </c>
      <c r="C11" s="51">
        <f>SUM(C9:C10)</f>
        <v>0</v>
      </c>
      <c r="D11" s="41">
        <f>SUM(D9:D10)</f>
        <v>0</v>
      </c>
    </row>
    <row r="12" spans="1:5" ht="15" customHeight="1" x14ac:dyDescent="0.2">
      <c r="A12" s="40" t="s">
        <v>28</v>
      </c>
      <c r="B12" s="83"/>
      <c r="C12" s="83"/>
      <c r="D12" s="84"/>
    </row>
    <row r="13" spans="1:5" ht="21" customHeight="1" x14ac:dyDescent="0.2">
      <c r="A13" s="46" t="s">
        <v>39</v>
      </c>
      <c r="B13" s="51">
        <f>'Page 4c, Impact, Combined G.F.'!E13</f>
        <v>0</v>
      </c>
      <c r="C13" s="112">
        <v>0</v>
      </c>
      <c r="D13" s="121">
        <v>0</v>
      </c>
    </row>
    <row r="14" spans="1:5" ht="21" customHeight="1" x14ac:dyDescent="0.2">
      <c r="A14" s="47" t="s">
        <v>40</v>
      </c>
      <c r="B14" s="51">
        <f>'Page 4c, Impact, Combined G.F.'!E14</f>
        <v>0</v>
      </c>
      <c r="C14" s="112">
        <v>0</v>
      </c>
      <c r="D14" s="121">
        <v>0</v>
      </c>
    </row>
    <row r="15" spans="1:5" ht="21" customHeight="1" x14ac:dyDescent="0.2">
      <c r="A15" s="47" t="s">
        <v>41</v>
      </c>
      <c r="B15" s="51">
        <f>'Page 4c, Impact, Combined G.F.'!E15</f>
        <v>0</v>
      </c>
      <c r="C15" s="112">
        <v>0</v>
      </c>
      <c r="D15" s="121">
        <v>0</v>
      </c>
    </row>
    <row r="16" spans="1:5" ht="21" customHeight="1" x14ac:dyDescent="0.2">
      <c r="A16" s="47" t="s">
        <v>42</v>
      </c>
      <c r="B16" s="51">
        <f>'Page 4c, Impact, Combined G.F.'!E16</f>
        <v>0</v>
      </c>
      <c r="C16" s="112">
        <v>0</v>
      </c>
      <c r="D16" s="121">
        <v>0</v>
      </c>
    </row>
    <row r="17" spans="1:4" ht="21" customHeight="1" x14ac:dyDescent="0.2">
      <c r="A17" s="47" t="s">
        <v>43</v>
      </c>
      <c r="B17" s="51">
        <f>'Page 4c, Impact, Combined G.F.'!E17</f>
        <v>0</v>
      </c>
      <c r="C17" s="112">
        <v>0</v>
      </c>
      <c r="D17" s="121">
        <v>0</v>
      </c>
    </row>
    <row r="18" spans="1:4" ht="21" customHeight="1" x14ac:dyDescent="0.2">
      <c r="A18" s="47" t="s">
        <v>44</v>
      </c>
      <c r="B18" s="51">
        <f>'Page 4c, Impact, Combined G.F.'!E18</f>
        <v>0</v>
      </c>
      <c r="C18" s="112">
        <v>0</v>
      </c>
      <c r="D18" s="121">
        <v>0</v>
      </c>
    </row>
    <row r="19" spans="1:4" ht="21" customHeight="1" x14ac:dyDescent="0.2">
      <c r="A19" s="47" t="s">
        <v>45</v>
      </c>
      <c r="B19" s="51">
        <f>'Page 4c, Impact, Combined G.F.'!E19</f>
        <v>0</v>
      </c>
      <c r="C19" s="112">
        <v>0</v>
      </c>
      <c r="D19" s="121">
        <v>0</v>
      </c>
    </row>
    <row r="20" spans="1:4" ht="21" customHeight="1" x14ac:dyDescent="0.2">
      <c r="A20" s="47" t="s">
        <v>46</v>
      </c>
      <c r="B20" s="51">
        <f>'Page 4c, Impact, Combined G.F.'!E20</f>
        <v>0</v>
      </c>
      <c r="C20" s="112">
        <v>0</v>
      </c>
      <c r="D20" s="121">
        <v>0</v>
      </c>
    </row>
    <row r="21" spans="1:4" ht="21" customHeight="1" x14ac:dyDescent="0.2">
      <c r="A21" s="47" t="s">
        <v>74</v>
      </c>
      <c r="B21" s="102"/>
      <c r="C21" s="112">
        <v>0</v>
      </c>
      <c r="D21" s="121">
        <v>0</v>
      </c>
    </row>
    <row r="22" spans="1:4" ht="21" customHeight="1" x14ac:dyDescent="0.2">
      <c r="A22" s="44" t="s">
        <v>29</v>
      </c>
      <c r="B22" s="51">
        <f>'Page 4c, Impact, Combined G.F.'!E22</f>
        <v>0</v>
      </c>
      <c r="C22" s="112">
        <f>SUM(C13:C21)</f>
        <v>0</v>
      </c>
      <c r="D22" s="121">
        <f>SUM(D13:D21)</f>
        <v>0</v>
      </c>
    </row>
    <row r="23" spans="1:4" ht="21" customHeight="1" x14ac:dyDescent="0.2">
      <c r="A23" s="47" t="s">
        <v>30</v>
      </c>
      <c r="B23" s="51">
        <f>'Page 4c, Impact, Combined G.F.'!E23</f>
        <v>0</v>
      </c>
      <c r="C23" s="112">
        <f>C11-C22</f>
        <v>0</v>
      </c>
      <c r="D23" s="121">
        <f>D11-D22</f>
        <v>0</v>
      </c>
    </row>
    <row r="24" spans="1:4" ht="21" customHeight="1" x14ac:dyDescent="0.2">
      <c r="A24" s="47" t="s">
        <v>78</v>
      </c>
      <c r="B24" s="51">
        <f>'Page 4c, Impact, Combined G.F.'!E24</f>
        <v>0</v>
      </c>
      <c r="C24" s="112">
        <v>0</v>
      </c>
      <c r="D24" s="121">
        <v>0</v>
      </c>
    </row>
    <row r="25" spans="1:4" ht="21" customHeight="1" x14ac:dyDescent="0.2">
      <c r="A25" s="50" t="s">
        <v>79</v>
      </c>
      <c r="B25" s="51">
        <f>'Page 4c, Impact, Combined G.F.'!E25</f>
        <v>0</v>
      </c>
      <c r="C25" s="112">
        <v>0</v>
      </c>
      <c r="D25" s="121">
        <v>0</v>
      </c>
    </row>
    <row r="26" spans="1:4" ht="21" customHeight="1" x14ac:dyDescent="0.2">
      <c r="A26" s="101" t="s">
        <v>81</v>
      </c>
      <c r="B26" s="211">
        <f>'Page 4c, Impact, Combined G.F.'!E26</f>
        <v>0</v>
      </c>
      <c r="C26" s="112">
        <v>0</v>
      </c>
      <c r="D26" s="121">
        <v>0</v>
      </c>
    </row>
    <row r="27" spans="1:4" ht="11.25" customHeight="1" x14ac:dyDescent="0.2">
      <c r="A27" s="304" t="s">
        <v>31</v>
      </c>
      <c r="B27" s="115"/>
      <c r="C27" s="116" t="s">
        <v>92</v>
      </c>
      <c r="D27" s="118"/>
    </row>
    <row r="28" spans="1:4" ht="16.5" customHeight="1" x14ac:dyDescent="0.2">
      <c r="A28" s="305"/>
      <c r="B28" s="49">
        <f>'Page 4c, Impact, Combined G.F.'!E28</f>
        <v>0</v>
      </c>
      <c r="C28" s="49">
        <f>C23+C24-C25</f>
        <v>0</v>
      </c>
      <c r="D28" s="43">
        <f>D23+D24-D25</f>
        <v>0</v>
      </c>
    </row>
    <row r="29" spans="1:4" ht="20.100000000000001" customHeight="1" x14ac:dyDescent="0.2">
      <c r="A29" s="87"/>
      <c r="B29" s="91"/>
      <c r="C29" s="91"/>
      <c r="D29" s="92"/>
    </row>
    <row r="30" spans="1:4" ht="21" customHeight="1" x14ac:dyDescent="0.2">
      <c r="A30" s="50" t="s">
        <v>32</v>
      </c>
      <c r="B30" s="51">
        <f>'Page 4c, Impact, Combined G.F.'!E30</f>
        <v>0</v>
      </c>
      <c r="C30" s="51">
        <f>B31</f>
        <v>0</v>
      </c>
      <c r="D30" s="41">
        <f>C31</f>
        <v>0</v>
      </c>
    </row>
    <row r="31" spans="1:4" ht="21" customHeight="1" x14ac:dyDescent="0.2">
      <c r="A31" s="50" t="s">
        <v>33</v>
      </c>
      <c r="B31" s="51">
        <f>'Page 4c, Impact, Combined G.F.'!E32</f>
        <v>0</v>
      </c>
      <c r="C31" s="45">
        <f>SUM(C28:C30)</f>
        <v>0</v>
      </c>
      <c r="D31" s="120">
        <f>SUM(D28:D30)</f>
        <v>0</v>
      </c>
    </row>
    <row r="32" spans="1:4" ht="21" customHeight="1" x14ac:dyDescent="0.2">
      <c r="A32" s="44" t="s">
        <v>34</v>
      </c>
      <c r="B32" s="93"/>
      <c r="C32" s="93"/>
      <c r="D32" s="94"/>
    </row>
    <row r="33" spans="1:4" ht="21" customHeight="1" x14ac:dyDescent="0.2">
      <c r="A33" s="50" t="s">
        <v>143</v>
      </c>
      <c r="B33" s="51">
        <f>'Page 4c, Impact, Combined G.F.'!E34</f>
        <v>0</v>
      </c>
      <c r="C33" s="51">
        <v>0</v>
      </c>
      <c r="D33" s="41">
        <v>0</v>
      </c>
    </row>
    <row r="34" spans="1:4" ht="21" customHeight="1" x14ac:dyDescent="0.2">
      <c r="A34" s="50" t="s">
        <v>144</v>
      </c>
      <c r="B34" s="51">
        <f>'Page 4a, Impact, Unrestr G.F.'!E35</f>
        <v>0</v>
      </c>
      <c r="C34" s="51">
        <f>0.05*SUM(C22+C25)</f>
        <v>0</v>
      </c>
      <c r="D34" s="41">
        <v>0</v>
      </c>
    </row>
    <row r="35" spans="1:4" ht="21" customHeight="1" x14ac:dyDescent="0.2">
      <c r="A35" s="50" t="s">
        <v>145</v>
      </c>
      <c r="B35" s="51">
        <f>'Page 4b, Impact, Restr G.F.'!E35</f>
        <v>0</v>
      </c>
      <c r="C35" s="51">
        <v>0</v>
      </c>
      <c r="D35" s="41">
        <v>0</v>
      </c>
    </row>
    <row r="36" spans="1:4" ht="21" customHeight="1" x14ac:dyDescent="0.2">
      <c r="A36" s="101" t="s">
        <v>151</v>
      </c>
      <c r="B36" s="51">
        <f>'Page 4b, Impact, Restr G.F.'!E36</f>
        <v>0</v>
      </c>
      <c r="C36" s="51">
        <v>0</v>
      </c>
      <c r="D36" s="41">
        <v>0</v>
      </c>
    </row>
    <row r="37" spans="1:4" ht="21" customHeight="1" x14ac:dyDescent="0.2">
      <c r="A37" s="101" t="s">
        <v>146</v>
      </c>
      <c r="B37" s="51">
        <f>'Page 4b, Impact, Restr G.F.'!E36</f>
        <v>0</v>
      </c>
      <c r="C37" s="51">
        <v>0</v>
      </c>
      <c r="D37" s="41">
        <v>0</v>
      </c>
    </row>
    <row r="38" spans="1:4" ht="21" customHeight="1" thickBot="1" x14ac:dyDescent="0.25">
      <c r="A38" s="52" t="s">
        <v>147</v>
      </c>
      <c r="B38" s="104">
        <f>'Page 4c, Impact, Combined G.F.'!E39</f>
        <v>0</v>
      </c>
      <c r="C38" s="104">
        <f>C31-C33-C34-C35-C37</f>
        <v>0</v>
      </c>
      <c r="D38" s="125">
        <f>D31-D33-D34-D35-D37</f>
        <v>0</v>
      </c>
    </row>
    <row r="39" spans="1:4" ht="13.5" thickTop="1" x14ac:dyDescent="0.2">
      <c r="B39" s="105"/>
    </row>
    <row r="40" spans="1:4" ht="15.75" customHeight="1" x14ac:dyDescent="0.2">
      <c r="A40" s="158" t="s">
        <v>92</v>
      </c>
    </row>
  </sheetData>
  <mergeCells count="6">
    <mergeCell ref="A1:D1"/>
    <mergeCell ref="A27:A28"/>
    <mergeCell ref="A6:A7"/>
    <mergeCell ref="A2:D2"/>
    <mergeCell ref="B3:D3"/>
    <mergeCell ref="A4:D4"/>
  </mergeCells>
  <phoneticPr fontId="0" type="noConversion"/>
  <printOptions horizontalCentered="1"/>
  <pageMargins left="0.25" right="0.25" top="1.5" bottom="0.75" header="0.5" footer="0.25"/>
  <pageSetup scale="83" orientation="portrait" r:id="rId1"/>
  <headerFooter alignWithMargins="0">
    <oddHeader>&amp;L&amp;"Times New Roman,Regular"&amp;8Public Disclosure of Proposed Collective Bargaining Agreement
_______________School District 
Page 5</oddHeader>
    <oddFooter xml:space="preserve">&amp;L&amp;"Times New Roman,Italic"&amp;8&amp;F &amp;A&amp;R&amp;"Times New Roman,Italic"&amp;8 &amp;"Arial,Regular"&amp;10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I24"/>
  <sheetViews>
    <sheetView tabSelected="1" zoomScaleNormal="100" workbookViewId="0">
      <selection activeCell="I7" sqref="I7"/>
    </sheetView>
  </sheetViews>
  <sheetFormatPr defaultRowHeight="12.75" x14ac:dyDescent="0.2"/>
  <cols>
    <col min="1" max="1" width="2.7109375" style="9" customWidth="1"/>
    <col min="2" max="2" width="45.85546875" customWidth="1"/>
    <col min="3" max="3" width="18" customWidth="1"/>
    <col min="4" max="4" width="14.5703125" customWidth="1"/>
    <col min="5" max="5" width="5" customWidth="1"/>
    <col min="6" max="6" width="14.85546875" customWidth="1"/>
    <col min="7" max="7" width="5.140625" customWidth="1"/>
  </cols>
  <sheetData>
    <row r="1" spans="1:9" ht="15.75" x14ac:dyDescent="0.25">
      <c r="A1" s="288" t="s">
        <v>64</v>
      </c>
      <c r="B1" s="288"/>
      <c r="C1" s="288"/>
      <c r="D1" s="288"/>
      <c r="E1" s="288"/>
      <c r="F1" s="288"/>
      <c r="G1" s="288"/>
    </row>
    <row r="2" spans="1:9" ht="15.75" customHeight="1" x14ac:dyDescent="0.2">
      <c r="A2" s="320"/>
      <c r="B2" s="320"/>
      <c r="C2" s="320"/>
      <c r="D2" s="320"/>
      <c r="E2" s="320"/>
      <c r="F2" s="320"/>
      <c r="G2" s="320"/>
    </row>
    <row r="3" spans="1:9" s="6" customFormat="1" ht="15.75" customHeight="1" thickBot="1" x14ac:dyDescent="0.3">
      <c r="A3" s="32" t="str">
        <f>"1."</f>
        <v>1.</v>
      </c>
      <c r="B3" s="287" t="s">
        <v>57</v>
      </c>
      <c r="C3" s="287"/>
      <c r="D3" s="287"/>
      <c r="E3" s="287"/>
      <c r="F3" s="287"/>
      <c r="G3" s="287"/>
    </row>
    <row r="4" spans="1:9" s="5" customFormat="1" ht="18.75" customHeight="1" thickTop="1" thickBot="1" x14ac:dyDescent="0.3">
      <c r="A4" s="311"/>
      <c r="B4" s="312"/>
      <c r="C4" s="173" t="str">
        <f>'Page 5, Multiyear Projections'!B6</f>
        <v>FY ____ - ____</v>
      </c>
      <c r="D4" s="174" t="str">
        <f>'Page 5, Multiyear Projections'!C6</f>
        <v>FY ____ - ____</v>
      </c>
      <c r="E4" s="175"/>
      <c r="F4" s="174" t="str">
        <f>'Page 5, Multiyear Projections'!D6</f>
        <v>FY ____ - ____</v>
      </c>
      <c r="G4" s="176"/>
    </row>
    <row r="5" spans="1:9" s="5" customFormat="1" ht="39.950000000000003" customHeight="1" thickTop="1" x14ac:dyDescent="0.25">
      <c r="A5" s="55" t="s">
        <v>53</v>
      </c>
      <c r="B5" s="56" t="s">
        <v>58</v>
      </c>
      <c r="C5" s="57">
        <f>'Page 5, Multiyear Projections'!B22+'Page 5, Multiyear Projections'!B25</f>
        <v>0</v>
      </c>
      <c r="D5" s="315">
        <f>'Page 5, Multiyear Projections'!C22+'Page 5, Multiyear Projections'!C25</f>
        <v>0</v>
      </c>
      <c r="E5" s="316">
        <f>'Page 5, Multiyear Projections'!D22+'Page 5, Multiyear Projections'!D24-'Page 5, Multiyear Projections'!D25</f>
        <v>0</v>
      </c>
      <c r="F5" s="315">
        <f>'Page 5, Multiyear Projections'!D22+'Page 5, Multiyear Projections'!D25</f>
        <v>0</v>
      </c>
      <c r="G5" s="317">
        <f>'Page 5, Multiyear Projections'!F22+'Page 5, Multiyear Projections'!F24-'Page 5, Multiyear Projections'!F25</f>
        <v>0</v>
      </c>
    </row>
    <row r="6" spans="1:9" s="5" customFormat="1" ht="39.950000000000003" customHeight="1" x14ac:dyDescent="0.25">
      <c r="A6" s="58" t="s">
        <v>54</v>
      </c>
      <c r="B6" s="59" t="s">
        <v>108</v>
      </c>
      <c r="C6" s="126">
        <v>0</v>
      </c>
      <c r="D6" s="329">
        <f>C6</f>
        <v>0</v>
      </c>
      <c r="E6" s="330"/>
      <c r="F6" s="329">
        <f>C6</f>
        <v>0</v>
      </c>
      <c r="G6" s="332"/>
    </row>
    <row r="7" spans="1:9" s="5" customFormat="1" ht="62.25" customHeight="1" thickBot="1" x14ac:dyDescent="0.3">
      <c r="A7" s="60" t="s">
        <v>55</v>
      </c>
      <c r="B7" s="61" t="s">
        <v>83</v>
      </c>
      <c r="C7" s="127">
        <f>C5*C6</f>
        <v>0</v>
      </c>
      <c r="D7" s="323">
        <f>D5*D6</f>
        <v>0</v>
      </c>
      <c r="E7" s="324">
        <f>E5*E6</f>
        <v>0</v>
      </c>
      <c r="F7" s="327">
        <f>F5*F6</f>
        <v>0</v>
      </c>
      <c r="G7" s="328">
        <f>G5*G6</f>
        <v>0</v>
      </c>
    </row>
    <row r="8" spans="1:9" s="5" customFormat="1" ht="15.75" thickTop="1" x14ac:dyDescent="0.25">
      <c r="A8" s="333"/>
      <c r="B8" s="333"/>
      <c r="C8" s="333"/>
      <c r="D8" s="333"/>
      <c r="E8" s="333"/>
      <c r="F8" s="333"/>
      <c r="G8" s="333"/>
    </row>
    <row r="9" spans="1:9" s="6" customFormat="1" ht="16.5" customHeight="1" x14ac:dyDescent="0.25">
      <c r="A9" s="32" t="str">
        <f>"2."</f>
        <v>2.</v>
      </c>
      <c r="B9" s="287" t="s">
        <v>59</v>
      </c>
      <c r="C9" s="287"/>
      <c r="D9" s="287"/>
      <c r="E9" s="287"/>
      <c r="F9" s="287"/>
      <c r="G9" s="287"/>
    </row>
    <row r="10" spans="1:9" s="5" customFormat="1" ht="15.75" thickBot="1" x14ac:dyDescent="0.3">
      <c r="A10" s="333"/>
      <c r="B10" s="333"/>
      <c r="C10" s="333"/>
      <c r="D10" s="333"/>
      <c r="E10" s="333"/>
      <c r="F10" s="333"/>
      <c r="G10" s="333"/>
    </row>
    <row r="11" spans="1:9" s="5" customFormat="1" ht="47.25" customHeight="1" thickTop="1" x14ac:dyDescent="0.25">
      <c r="A11" s="55" t="s">
        <v>53</v>
      </c>
      <c r="B11" s="56" t="s">
        <v>152</v>
      </c>
      <c r="C11" s="129">
        <f>'Page 5, Multiyear Projections'!B36+'Page 5, Multiyear Projections'!B38</f>
        <v>0</v>
      </c>
      <c r="D11" s="325">
        <f>'Page 5, Multiyear Projections'!C36+'Page 5, Multiyear Projections'!C38</f>
        <v>0</v>
      </c>
      <c r="E11" s="331">
        <f>'Page 5, Multiyear Projections'!D38</f>
        <v>0</v>
      </c>
      <c r="F11" s="325">
        <f>'Page 5, Multiyear Projections'!D36+'Page 5, Multiyear Projections'!D38</f>
        <v>0</v>
      </c>
      <c r="G11" s="326">
        <f>'Page 5, Multiyear Projections'!F38</f>
        <v>0</v>
      </c>
    </row>
    <row r="12" spans="1:9" s="5" customFormat="1" ht="39.950000000000003" customHeight="1" x14ac:dyDescent="0.25">
      <c r="A12" s="58" t="s">
        <v>54</v>
      </c>
      <c r="B12" s="59" t="s">
        <v>148</v>
      </c>
      <c r="C12" s="130">
        <v>0</v>
      </c>
      <c r="D12" s="321">
        <v>0</v>
      </c>
      <c r="E12" s="321"/>
      <c r="F12" s="321">
        <v>0</v>
      </c>
      <c r="G12" s="322"/>
    </row>
    <row r="13" spans="1:9" s="5" customFormat="1" ht="39.950000000000003" customHeight="1" x14ac:dyDescent="0.25">
      <c r="A13" s="62" t="s">
        <v>55</v>
      </c>
      <c r="B13" s="59" t="s">
        <v>63</v>
      </c>
      <c r="C13" s="128">
        <f>SUM(C11:C12)</f>
        <v>0</v>
      </c>
      <c r="D13" s="315">
        <f>SUM(D11:D12)</f>
        <v>0</v>
      </c>
      <c r="E13" s="316">
        <f>SUM(E11:E12)</f>
        <v>0</v>
      </c>
      <c r="F13" s="315">
        <f>SUM(F11:F12)</f>
        <v>0</v>
      </c>
      <c r="G13" s="317">
        <f>SUM(G11:G12)</f>
        <v>0</v>
      </c>
    </row>
    <row r="14" spans="1:9" s="5" customFormat="1" ht="39.950000000000003" customHeight="1" thickBot="1" x14ac:dyDescent="0.3">
      <c r="A14" s="63" t="s">
        <v>56</v>
      </c>
      <c r="B14" s="64" t="s">
        <v>47</v>
      </c>
      <c r="C14" s="65" t="str">
        <f>IF(C5=0,"%",C13/C5)</f>
        <v>%</v>
      </c>
      <c r="D14" s="313" t="str">
        <f>IF(D5=0,"%",D13/D5)</f>
        <v>%</v>
      </c>
      <c r="E14" s="319" t="str">
        <f>IF(E5=0,"%",E13/E5)</f>
        <v>%</v>
      </c>
      <c r="F14" s="313" t="str">
        <f>IF(F5=0,"%",F13/F5)</f>
        <v>%</v>
      </c>
      <c r="G14" s="314" t="str">
        <f>IF(G5=0,"%",G13/G5)</f>
        <v>%</v>
      </c>
    </row>
    <row r="15" spans="1:9" s="5" customFormat="1" ht="20.25" customHeight="1" thickTop="1" x14ac:dyDescent="0.25">
      <c r="A15" s="318"/>
      <c r="B15" s="318"/>
      <c r="C15" s="318"/>
      <c r="D15" s="318"/>
      <c r="E15" s="318"/>
      <c r="F15" s="318"/>
      <c r="G15" s="318"/>
    </row>
    <row r="16" spans="1:9" s="6" customFormat="1" ht="15.75" x14ac:dyDescent="0.25">
      <c r="A16" s="33" t="str">
        <f>"3."</f>
        <v>3.</v>
      </c>
      <c r="B16" s="33" t="s">
        <v>60</v>
      </c>
      <c r="C16" s="33"/>
      <c r="D16" s="309"/>
      <c r="E16" s="309"/>
      <c r="F16" s="309"/>
      <c r="G16" s="309"/>
      <c r="H16" s="3"/>
      <c r="I16" s="7"/>
    </row>
    <row r="17" spans="1:7" s="5" customFormat="1" ht="15.75" x14ac:dyDescent="0.25">
      <c r="A17" s="103"/>
      <c r="B17" s="177" t="s">
        <v>92</v>
      </c>
      <c r="C17" s="98" t="str">
        <f>C4</f>
        <v>FY ____ - ____</v>
      </c>
      <c r="D17" s="66" t="s">
        <v>61</v>
      </c>
      <c r="E17" s="178" t="s">
        <v>92</v>
      </c>
      <c r="F17" s="66" t="s">
        <v>62</v>
      </c>
      <c r="G17" s="108" t="s">
        <v>92</v>
      </c>
    </row>
    <row r="18" spans="1:7" s="5" customFormat="1" ht="15.75" x14ac:dyDescent="0.25">
      <c r="A18" s="103"/>
      <c r="B18" s="177" t="s">
        <v>92</v>
      </c>
      <c r="C18" s="98" t="str">
        <f>D4</f>
        <v>FY ____ - ____</v>
      </c>
      <c r="D18" s="66" t="s">
        <v>61</v>
      </c>
      <c r="E18" s="178" t="s">
        <v>92</v>
      </c>
      <c r="F18" s="66" t="s">
        <v>62</v>
      </c>
      <c r="G18" s="108" t="s">
        <v>92</v>
      </c>
    </row>
    <row r="19" spans="1:7" s="5" customFormat="1" ht="15.75" x14ac:dyDescent="0.25">
      <c r="A19" s="103"/>
      <c r="B19" s="177" t="s">
        <v>92</v>
      </c>
      <c r="C19" s="98" t="str">
        <f>F4</f>
        <v>FY ____ - ____</v>
      </c>
      <c r="D19" s="66" t="s">
        <v>61</v>
      </c>
      <c r="E19" s="178" t="s">
        <v>92</v>
      </c>
      <c r="F19" s="66" t="s">
        <v>62</v>
      </c>
      <c r="G19" s="108" t="s">
        <v>92</v>
      </c>
    </row>
    <row r="20" spans="1:7" s="5" customFormat="1" ht="15" x14ac:dyDescent="0.25">
      <c r="A20" s="103"/>
      <c r="B20" s="103"/>
      <c r="C20" s="98"/>
      <c r="D20" s="103"/>
      <c r="E20" s="103"/>
      <c r="F20" s="103"/>
      <c r="G20" s="103"/>
    </row>
    <row r="21" spans="1:7" s="5" customFormat="1" ht="19.5" customHeight="1" x14ac:dyDescent="0.25">
      <c r="A21" s="103" t="str">
        <f>"4."</f>
        <v>4.</v>
      </c>
      <c r="B21" s="310" t="s">
        <v>109</v>
      </c>
      <c r="C21" s="310"/>
      <c r="D21" s="310"/>
      <c r="E21" s="310"/>
      <c r="F21" s="310"/>
      <c r="G21" s="310"/>
    </row>
    <row r="22" spans="1:7" ht="12" customHeight="1" x14ac:dyDescent="0.2">
      <c r="A22" s="294"/>
      <c r="B22" s="294"/>
      <c r="C22" s="294"/>
      <c r="D22" s="294"/>
      <c r="E22" s="294"/>
      <c r="F22" s="294"/>
      <c r="G22" s="294"/>
    </row>
    <row r="23" spans="1:7" ht="96" customHeight="1" x14ac:dyDescent="0.2">
      <c r="A23" s="280" t="s">
        <v>92</v>
      </c>
      <c r="B23" s="281"/>
      <c r="C23" s="281"/>
      <c r="D23" s="281"/>
      <c r="E23" s="281"/>
      <c r="F23" s="281"/>
      <c r="G23" s="282"/>
    </row>
    <row r="24" spans="1:7" x14ac:dyDescent="0.2">
      <c r="A24" s="109"/>
      <c r="B24" s="18"/>
      <c r="C24" s="18"/>
      <c r="D24" s="18"/>
      <c r="E24" s="18"/>
      <c r="F24" s="18"/>
      <c r="G24" s="18"/>
    </row>
  </sheetData>
  <mergeCells count="26">
    <mergeCell ref="A1:G1"/>
    <mergeCell ref="A2:G2"/>
    <mergeCell ref="F12:G12"/>
    <mergeCell ref="D7:E7"/>
    <mergeCell ref="F11:G11"/>
    <mergeCell ref="F7:G7"/>
    <mergeCell ref="D6:E6"/>
    <mergeCell ref="D5:E5"/>
    <mergeCell ref="D11:E11"/>
    <mergeCell ref="D12:E12"/>
    <mergeCell ref="F5:G5"/>
    <mergeCell ref="F6:G6"/>
    <mergeCell ref="A10:G10"/>
    <mergeCell ref="A8:G8"/>
    <mergeCell ref="D16:G16"/>
    <mergeCell ref="B21:G21"/>
    <mergeCell ref="A22:G22"/>
    <mergeCell ref="A23:G23"/>
    <mergeCell ref="B3:G3"/>
    <mergeCell ref="A4:B4"/>
    <mergeCell ref="F14:G14"/>
    <mergeCell ref="B9:G9"/>
    <mergeCell ref="D13:E13"/>
    <mergeCell ref="F13:G13"/>
    <mergeCell ref="A15:G15"/>
    <mergeCell ref="D14:E14"/>
  </mergeCells>
  <phoneticPr fontId="0" type="noConversion"/>
  <printOptions horizontalCentered="1"/>
  <pageMargins left="0.25" right="0.25" top="1.5" bottom="0.75" header="0.5" footer="0.25"/>
  <pageSetup scale="95" orientation="portrait" r:id="rId1"/>
  <headerFooter alignWithMargins="0">
    <oddHeader>&amp;L&amp;"Times New Roman,Regular"&amp;8Public Disclosure of Proposed Collective Bargaining Agreement
_______________School District  
Page 6</oddHeader>
    <oddFooter xml:space="preserve">&amp;L&amp;"Times New Roman,Italic"&amp;8&amp;F &amp;A&amp;R&amp;"Times New Roman,Italic"&amp;8 &amp;"Arial,Regular"&amp;10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I38"/>
  <sheetViews>
    <sheetView workbookViewId="0">
      <selection activeCell="L57" sqref="L57"/>
    </sheetView>
  </sheetViews>
  <sheetFormatPr defaultRowHeight="12.75" x14ac:dyDescent="0.2"/>
  <cols>
    <col min="1" max="1" width="1.7109375" customWidth="1"/>
    <col min="2" max="2" width="3.42578125" customWidth="1"/>
    <col min="3" max="3" width="52.42578125" customWidth="1"/>
    <col min="4" max="4" width="12.7109375" style="1" customWidth="1"/>
    <col min="5" max="5" width="12.5703125" customWidth="1"/>
    <col min="6" max="6" width="13.85546875" customWidth="1"/>
    <col min="7" max="7" width="1.28515625" style="1" customWidth="1"/>
    <col min="8" max="8" width="4.42578125" customWidth="1"/>
    <col min="9" max="9" width="1.7109375" customWidth="1"/>
  </cols>
  <sheetData>
    <row r="1" spans="1:9" ht="34.5" customHeight="1" x14ac:dyDescent="0.25">
      <c r="A1" s="18"/>
      <c r="B1" s="186" t="s">
        <v>111</v>
      </c>
      <c r="C1" s="338" t="s">
        <v>86</v>
      </c>
      <c r="D1" s="338"/>
      <c r="E1" s="338"/>
      <c r="F1" s="338"/>
      <c r="G1" s="338"/>
      <c r="H1" s="338"/>
      <c r="I1" s="110"/>
    </row>
    <row r="2" spans="1:9" ht="6" customHeight="1" x14ac:dyDescent="0.2">
      <c r="A2" s="18"/>
      <c r="B2" s="340"/>
      <c r="C2" s="340"/>
      <c r="D2" s="340"/>
      <c r="E2" s="340"/>
      <c r="F2" s="340"/>
      <c r="G2" s="340"/>
      <c r="H2" s="340"/>
      <c r="I2" s="340"/>
    </row>
    <row r="3" spans="1:9" ht="32.25" customHeight="1" x14ac:dyDescent="0.25">
      <c r="A3" s="18"/>
      <c r="B3" s="341" t="s">
        <v>112</v>
      </c>
      <c r="C3" s="341"/>
      <c r="D3" s="341"/>
      <c r="E3" s="341"/>
      <c r="F3" s="341"/>
      <c r="G3" s="341"/>
      <c r="H3" s="341"/>
      <c r="I3" s="133"/>
    </row>
    <row r="4" spans="1:9" ht="12.75" customHeight="1" thickBot="1" x14ac:dyDescent="0.25">
      <c r="A4" s="345"/>
      <c r="B4" s="345"/>
      <c r="C4" s="345"/>
      <c r="D4" s="345"/>
      <c r="E4" s="345"/>
      <c r="F4" s="345"/>
      <c r="G4" s="345"/>
      <c r="H4" s="345"/>
      <c r="I4" s="345"/>
    </row>
    <row r="5" spans="1:9" ht="17.100000000000001" customHeight="1" thickTop="1" x14ac:dyDescent="0.25">
      <c r="A5" s="69"/>
      <c r="B5" s="347" t="s">
        <v>122</v>
      </c>
      <c r="C5" s="347"/>
      <c r="D5" s="347"/>
      <c r="E5" s="347"/>
      <c r="F5" s="347"/>
      <c r="G5" s="347"/>
      <c r="H5" s="347"/>
      <c r="I5" s="70"/>
    </row>
    <row r="6" spans="1:9" ht="17.100000000000001" customHeight="1" x14ac:dyDescent="0.25">
      <c r="A6" s="71"/>
      <c r="B6" s="339" t="s">
        <v>125</v>
      </c>
      <c r="C6" s="339"/>
      <c r="D6" s="339"/>
      <c r="E6" s="339"/>
      <c r="F6" s="339"/>
      <c r="G6" s="339"/>
      <c r="H6" s="339"/>
      <c r="I6" s="73"/>
    </row>
    <row r="7" spans="1:9" ht="17.100000000000001" customHeight="1" x14ac:dyDescent="0.25">
      <c r="A7" s="71"/>
      <c r="B7" s="339" t="s">
        <v>87</v>
      </c>
      <c r="C7" s="339"/>
      <c r="D7" s="339"/>
      <c r="E7" s="339"/>
      <c r="F7" s="339"/>
      <c r="G7" s="339"/>
      <c r="H7" s="339"/>
      <c r="I7" s="73"/>
    </row>
    <row r="8" spans="1:9" ht="17.100000000000001" customHeight="1" x14ac:dyDescent="0.25">
      <c r="A8" s="71"/>
      <c r="B8" s="339" t="s">
        <v>113</v>
      </c>
      <c r="C8" s="339"/>
      <c r="D8" s="339"/>
      <c r="E8" s="339"/>
      <c r="F8" s="339"/>
      <c r="G8" s="339"/>
      <c r="H8" s="339"/>
      <c r="I8" s="73"/>
    </row>
    <row r="9" spans="1:9" ht="17.100000000000001" customHeight="1" x14ac:dyDescent="0.25">
      <c r="A9" s="71"/>
      <c r="B9" s="339" t="s">
        <v>126</v>
      </c>
      <c r="C9" s="339"/>
      <c r="D9" s="339"/>
      <c r="E9" s="339"/>
      <c r="F9" s="339"/>
      <c r="G9" s="339"/>
      <c r="H9" s="339"/>
      <c r="I9" s="73"/>
    </row>
    <row r="10" spans="1:9" ht="54.95" customHeight="1" x14ac:dyDescent="0.25">
      <c r="A10" s="71"/>
      <c r="B10" s="72"/>
      <c r="C10" s="80"/>
      <c r="D10" s="72"/>
      <c r="E10" s="337"/>
      <c r="F10" s="337"/>
      <c r="G10" s="337"/>
      <c r="H10" s="67"/>
      <c r="I10" s="73"/>
    </row>
    <row r="11" spans="1:9" ht="16.5" customHeight="1" x14ac:dyDescent="0.25">
      <c r="A11" s="71"/>
      <c r="B11" s="74"/>
      <c r="C11" s="132" t="s">
        <v>84</v>
      </c>
      <c r="D11" s="67"/>
      <c r="E11" s="308" t="s">
        <v>48</v>
      </c>
      <c r="F11" s="308"/>
      <c r="G11" s="308"/>
      <c r="H11" s="67"/>
      <c r="I11" s="73"/>
    </row>
    <row r="12" spans="1:9" ht="16.5" customHeight="1" x14ac:dyDescent="0.25">
      <c r="A12" s="71"/>
      <c r="B12" s="74"/>
      <c r="C12" s="67" t="s">
        <v>110</v>
      </c>
      <c r="D12" s="309"/>
      <c r="E12" s="309"/>
      <c r="F12" s="309"/>
      <c r="G12" s="309"/>
      <c r="H12" s="309"/>
      <c r="I12" s="73"/>
    </row>
    <row r="13" spans="1:9" ht="54.95" customHeight="1" x14ac:dyDescent="0.25">
      <c r="A13" s="71"/>
      <c r="B13" s="74"/>
      <c r="C13" s="131"/>
      <c r="D13" s="72"/>
      <c r="E13" s="346"/>
      <c r="F13" s="346"/>
      <c r="G13" s="346"/>
      <c r="H13" s="67"/>
      <c r="I13" s="73"/>
    </row>
    <row r="14" spans="1:9" ht="16.5" customHeight="1" x14ac:dyDescent="0.25">
      <c r="A14" s="71"/>
      <c r="B14" s="74"/>
      <c r="C14" s="132" t="s">
        <v>85</v>
      </c>
      <c r="D14" s="67"/>
      <c r="E14" s="308" t="s">
        <v>48</v>
      </c>
      <c r="F14" s="308"/>
      <c r="G14" s="308"/>
      <c r="H14" s="67"/>
      <c r="I14" s="73"/>
    </row>
    <row r="15" spans="1:9" ht="16.5" customHeight="1" x14ac:dyDescent="0.25">
      <c r="A15" s="71"/>
      <c r="B15" s="67"/>
      <c r="C15" s="67" t="s">
        <v>110</v>
      </c>
      <c r="D15" s="67"/>
      <c r="E15" s="67"/>
      <c r="F15" s="67"/>
      <c r="G15" s="67"/>
      <c r="H15" s="67"/>
      <c r="I15" s="73"/>
    </row>
    <row r="16" spans="1:9" s="8" customFormat="1" ht="15.75" x14ac:dyDescent="0.25">
      <c r="A16" s="75"/>
      <c r="B16" s="308"/>
      <c r="C16" s="308"/>
      <c r="D16" s="308"/>
      <c r="E16" s="308"/>
      <c r="F16" s="308"/>
      <c r="G16" s="308"/>
      <c r="H16" s="308"/>
      <c r="I16" s="77"/>
    </row>
    <row r="17" spans="1:9" ht="6" customHeight="1" thickBot="1" x14ac:dyDescent="0.3">
      <c r="A17" s="78"/>
      <c r="B17" s="334"/>
      <c r="C17" s="334"/>
      <c r="D17" s="334"/>
      <c r="E17" s="334"/>
      <c r="F17" s="334"/>
      <c r="G17" s="334"/>
      <c r="H17" s="334"/>
      <c r="I17" s="79"/>
    </row>
    <row r="18" spans="1:9" ht="13.5" thickTop="1" x14ac:dyDescent="0.2"/>
    <row r="19" spans="1:9" ht="15.75" x14ac:dyDescent="0.25">
      <c r="B19" s="110" t="s">
        <v>116</v>
      </c>
      <c r="C19" s="110" t="s">
        <v>117</v>
      </c>
      <c r="D19" s="110"/>
      <c r="E19" s="110"/>
      <c r="F19" s="110"/>
      <c r="G19" s="110"/>
    </row>
    <row r="20" spans="1:9" ht="6.75" customHeight="1" x14ac:dyDescent="0.2">
      <c r="B20" s="348"/>
      <c r="C20" s="348"/>
      <c r="D20" s="348"/>
      <c r="E20" s="348"/>
      <c r="F20" s="348"/>
      <c r="G20" s="348"/>
      <c r="H20" s="348"/>
    </row>
    <row r="21" spans="1:9" ht="36.75" customHeight="1" x14ac:dyDescent="0.2">
      <c r="B21" s="342" t="s">
        <v>121</v>
      </c>
      <c r="C21" s="343"/>
      <c r="D21" s="343"/>
      <c r="E21" s="343"/>
      <c r="F21" s="343"/>
      <c r="G21" s="343"/>
      <c r="H21" s="343"/>
    </row>
    <row r="22" spans="1:9" ht="9.75" customHeight="1" thickBot="1" x14ac:dyDescent="0.25">
      <c r="B22" s="190"/>
      <c r="C22" s="191"/>
      <c r="D22" s="191"/>
      <c r="E22" s="191"/>
      <c r="F22" s="191"/>
      <c r="G22" s="191"/>
      <c r="H22" s="191"/>
    </row>
    <row r="23" spans="1:9" ht="18" customHeight="1" thickTop="1" x14ac:dyDescent="0.2">
      <c r="A23" s="179"/>
      <c r="B23" s="349" t="s">
        <v>127</v>
      </c>
      <c r="C23" s="349"/>
      <c r="D23" s="349"/>
      <c r="E23" s="349"/>
      <c r="F23" s="349"/>
      <c r="G23" s="349"/>
      <c r="H23" s="349"/>
      <c r="I23" s="180"/>
    </row>
    <row r="24" spans="1:9" ht="18" customHeight="1" x14ac:dyDescent="0.2">
      <c r="A24" s="181"/>
      <c r="B24" s="344" t="s">
        <v>128</v>
      </c>
      <c r="C24" s="344"/>
      <c r="D24" s="344"/>
      <c r="E24" s="344"/>
      <c r="F24" s="344"/>
      <c r="G24" s="344"/>
      <c r="H24" s="344"/>
      <c r="I24" s="182"/>
    </row>
    <row r="25" spans="1:9" ht="18" customHeight="1" x14ac:dyDescent="0.2">
      <c r="A25" s="181"/>
      <c r="B25" s="344" t="s">
        <v>129</v>
      </c>
      <c r="C25" s="344"/>
      <c r="D25" s="344"/>
      <c r="E25" s="344"/>
      <c r="F25" s="344"/>
      <c r="G25" s="344"/>
      <c r="H25" s="344"/>
      <c r="I25" s="182"/>
    </row>
    <row r="26" spans="1:9" ht="17.100000000000001" customHeight="1" x14ac:dyDescent="0.2">
      <c r="A26" s="181"/>
      <c r="B26" s="344" t="s">
        <v>130</v>
      </c>
      <c r="C26" s="344"/>
      <c r="D26" s="344"/>
      <c r="E26" s="344"/>
      <c r="F26" s="344"/>
      <c r="G26" s="344"/>
      <c r="H26" s="344"/>
      <c r="I26" s="182"/>
    </row>
    <row r="27" spans="1:9" ht="54.75" customHeight="1" x14ac:dyDescent="0.25">
      <c r="A27" s="181"/>
      <c r="B27" s="68"/>
      <c r="C27" s="72"/>
      <c r="D27" s="80"/>
      <c r="E27" s="337"/>
      <c r="F27" s="337"/>
      <c r="G27" s="67"/>
      <c r="H27" s="68"/>
      <c r="I27" s="182"/>
    </row>
    <row r="28" spans="1:9" ht="16.5" customHeight="1" x14ac:dyDescent="0.25">
      <c r="A28" s="71"/>
      <c r="B28" s="74"/>
      <c r="C28" s="132" t="s">
        <v>84</v>
      </c>
      <c r="D28" s="67"/>
      <c r="E28" s="308" t="s">
        <v>48</v>
      </c>
      <c r="F28" s="308"/>
      <c r="G28" s="308"/>
      <c r="H28" s="67"/>
      <c r="I28" s="73"/>
    </row>
    <row r="29" spans="1:9" ht="16.5" customHeight="1" x14ac:dyDescent="0.25">
      <c r="A29" s="71"/>
      <c r="B29" s="74"/>
      <c r="C29" s="67" t="s">
        <v>110</v>
      </c>
      <c r="D29" s="309"/>
      <c r="E29" s="309"/>
      <c r="F29" s="309"/>
      <c r="G29" s="309"/>
      <c r="H29" s="309"/>
      <c r="I29" s="73"/>
    </row>
    <row r="30" spans="1:9" ht="16.5" customHeight="1" x14ac:dyDescent="0.25">
      <c r="A30" s="71"/>
      <c r="B30" s="74"/>
      <c r="C30" s="76"/>
      <c r="D30" s="67"/>
      <c r="E30" s="67"/>
      <c r="F30" s="67"/>
      <c r="G30" s="67"/>
      <c r="H30" s="67"/>
      <c r="I30" s="73"/>
    </row>
    <row r="31" spans="1:9" ht="15.75" x14ac:dyDescent="0.25">
      <c r="A31" s="181"/>
      <c r="B31" s="68"/>
      <c r="C31" s="72"/>
      <c r="D31" s="80"/>
      <c r="E31" s="337"/>
      <c r="F31" s="337"/>
      <c r="G31" s="67"/>
      <c r="H31" s="68"/>
      <c r="I31" s="182"/>
    </row>
    <row r="32" spans="1:9" ht="16.5" customHeight="1" x14ac:dyDescent="0.25">
      <c r="A32" s="71"/>
      <c r="B32" s="74"/>
      <c r="C32" s="161" t="s">
        <v>49</v>
      </c>
      <c r="D32" s="67"/>
      <c r="E32" s="309" t="s">
        <v>50</v>
      </c>
      <c r="F32" s="309"/>
      <c r="G32" s="309"/>
      <c r="H32" s="67"/>
      <c r="I32" s="73"/>
    </row>
    <row r="33" spans="1:9" ht="15.75" x14ac:dyDescent="0.25">
      <c r="A33" s="181"/>
      <c r="B33" s="68"/>
      <c r="C33" s="309"/>
      <c r="D33" s="309"/>
      <c r="E33" s="309"/>
      <c r="F33" s="309"/>
      <c r="G33" s="309"/>
      <c r="H33" s="68"/>
      <c r="I33" s="182"/>
    </row>
    <row r="34" spans="1:9" ht="54.95" customHeight="1" x14ac:dyDescent="0.25">
      <c r="A34" s="181"/>
      <c r="B34" s="68"/>
      <c r="C34" s="72"/>
      <c r="D34" s="80"/>
      <c r="E34" s="337"/>
      <c r="F34" s="337"/>
      <c r="G34" s="67"/>
      <c r="H34" s="68"/>
      <c r="I34" s="182"/>
    </row>
    <row r="35" spans="1:9" ht="16.5" customHeight="1" x14ac:dyDescent="0.25">
      <c r="A35" s="71"/>
      <c r="B35" s="74"/>
      <c r="C35" s="132" t="s">
        <v>93</v>
      </c>
      <c r="D35" s="67"/>
      <c r="E35" s="308" t="s">
        <v>48</v>
      </c>
      <c r="F35" s="308"/>
      <c r="G35" s="308"/>
      <c r="H35" s="67"/>
      <c r="I35" s="73"/>
    </row>
    <row r="36" spans="1:9" ht="16.5" customHeight="1" x14ac:dyDescent="0.25">
      <c r="A36" s="71"/>
      <c r="B36" s="74"/>
      <c r="C36" s="67" t="s">
        <v>110</v>
      </c>
      <c r="D36" s="309"/>
      <c r="E36" s="309"/>
      <c r="F36" s="309"/>
      <c r="G36" s="309"/>
      <c r="H36" s="309"/>
      <c r="I36" s="73"/>
    </row>
    <row r="37" spans="1:9" ht="16.5" thickBot="1" x14ac:dyDescent="0.3">
      <c r="A37" s="183"/>
      <c r="B37" s="185"/>
      <c r="C37" s="334"/>
      <c r="D37" s="334"/>
      <c r="E37" s="334"/>
      <c r="F37" s="334"/>
      <c r="G37" s="334"/>
      <c r="H37" s="185"/>
      <c r="I37" s="184"/>
    </row>
    <row r="38" spans="1:9" ht="16.5" thickTop="1" x14ac:dyDescent="0.25">
      <c r="B38" s="18"/>
      <c r="C38" s="335"/>
      <c r="D38" s="336"/>
      <c r="E38" s="336"/>
      <c r="F38" s="336"/>
      <c r="G38" s="336"/>
      <c r="H38" s="18"/>
    </row>
  </sheetData>
  <mergeCells count="33">
    <mergeCell ref="E27:F27"/>
    <mergeCell ref="B21:H21"/>
    <mergeCell ref="B25:H25"/>
    <mergeCell ref="A4:I4"/>
    <mergeCell ref="E13:G13"/>
    <mergeCell ref="B5:H5"/>
    <mergeCell ref="E11:G11"/>
    <mergeCell ref="B26:H26"/>
    <mergeCell ref="B24:H24"/>
    <mergeCell ref="B17:H17"/>
    <mergeCell ref="B6:H6"/>
    <mergeCell ref="B20:H20"/>
    <mergeCell ref="B23:H23"/>
    <mergeCell ref="E14:G14"/>
    <mergeCell ref="C1:H1"/>
    <mergeCell ref="D12:H12"/>
    <mergeCell ref="B16:H16"/>
    <mergeCell ref="E10:G10"/>
    <mergeCell ref="B7:H7"/>
    <mergeCell ref="B8:H8"/>
    <mergeCell ref="B9:H9"/>
    <mergeCell ref="B2:I2"/>
    <mergeCell ref="B3:H3"/>
    <mergeCell ref="C37:G37"/>
    <mergeCell ref="C38:G38"/>
    <mergeCell ref="E28:G28"/>
    <mergeCell ref="D29:H29"/>
    <mergeCell ref="E32:G32"/>
    <mergeCell ref="E31:F31"/>
    <mergeCell ref="E35:G35"/>
    <mergeCell ref="E34:F34"/>
    <mergeCell ref="C33:G33"/>
    <mergeCell ref="D36:H36"/>
  </mergeCells>
  <phoneticPr fontId="0" type="noConversion"/>
  <printOptions horizontalCentered="1" verticalCentered="1"/>
  <pageMargins left="0.5" right="0.5" top="1" bottom="0.5" header="0.5" footer="0.25"/>
  <pageSetup scale="90" orientation="portrait" r:id="rId1"/>
  <headerFooter alignWithMargins="0">
    <oddHeader>&amp;L&amp;"Times New Roman,Regular"&amp;8Public Disclosure of Proposed Collective Bargaining Agreement
_______________School District  
Page 7</oddHeader>
    <oddFooter xml:space="preserve">&amp;L&amp;"Times New Roman,Italic"&amp;8&amp;F &amp;A&amp;R&amp;"Times New Roman,Italic"&amp;8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3E18C5EC985224197224443A8A9C80C" ma:contentTypeVersion="1" ma:contentTypeDescription="Create a new document." ma:contentTypeScope="" ma:versionID="d6c5a3679a35450393bac96a76981328">
  <xsd:schema xmlns:xsd="http://www.w3.org/2001/XMLSchema" xmlns:p="http://schemas.microsoft.com/office/2006/metadata/properties" xmlns:ns1="http://schemas.microsoft.com/sharepoint/v3" targetNamespace="http://schemas.microsoft.com/office/2006/metadata/properties" ma:root="true" ma:fieldsID="949202dcc3c1780e91e58fb2af340b1d"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CD19C44D-D0FA-4113-A79A-F9D3722A77D0}">
  <ds:schemaRefs>
    <ds:schemaRef ds:uri="http://schemas.microsoft.com/sharepoint/v3/contenttype/forms"/>
  </ds:schemaRefs>
</ds:datastoreItem>
</file>

<file path=customXml/itemProps2.xml><?xml version="1.0" encoding="utf-8"?>
<ds:datastoreItem xmlns:ds="http://schemas.openxmlformats.org/officeDocument/2006/customXml" ds:itemID="{3A1D015C-A1B4-448A-AE62-E2CFE45CD715}">
  <ds:schemaRefs>
    <ds:schemaRef ds:uri="http://schemas.microsoft.com/office/2006/documentManagement/types"/>
    <ds:schemaRef ds:uri="http://purl.org/dc/elements/1.1/"/>
    <ds:schemaRef ds:uri="http://schemas.microsoft.com/office/2006/metadata/properties"/>
    <ds:schemaRef ds:uri="http://purl.org/dc/dcmitype/"/>
    <ds:schemaRef ds:uri="http://schemas.microsoft.com/sharepoint/v3"/>
    <ds:schemaRef ds:uri="http://www.w3.org/XML/1998/namespace"/>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CFE0BDE3-2BD4-4043-B5A9-D75A6CAC12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Page 1, Agreement</vt:lpstr>
      <vt:lpstr>Page 2, Explanations</vt:lpstr>
      <vt:lpstr>Page 3, Explanations</vt:lpstr>
      <vt:lpstr>Page 4a, Impact, Unrestr G.F.</vt:lpstr>
      <vt:lpstr>Page 4b, Impact, Restr G.F.</vt:lpstr>
      <vt:lpstr>Page 4c, Impact, Combined G.F.</vt:lpstr>
      <vt:lpstr>Page 5, Multiyear Projections</vt:lpstr>
      <vt:lpstr>Page 6, Reserve Levels</vt:lpstr>
      <vt:lpstr>Page 7, Certifications</vt:lpstr>
      <vt:lpstr>'Page 1, Agreement'!Print_Area</vt:lpstr>
      <vt:lpstr>'Page 2, Explanations'!Print_Area</vt:lpstr>
      <vt:lpstr>'Page 3, Explanations'!Print_Area</vt:lpstr>
      <vt:lpstr>'Page 4a, Impact, Unrestr G.F.'!Print_Area</vt:lpstr>
      <vt:lpstr>'Page 4b, Impact, Restr G.F.'!Print_Area</vt:lpstr>
      <vt:lpstr>'Page 4c, Impact, Combined G.F.'!Print_Area</vt:lpstr>
      <vt:lpstr>'Page 5, Multiyear Projections'!Print_Area</vt:lpstr>
      <vt:lpstr>'Page 6, Reserve Levels'!Print_Area</vt:lpstr>
      <vt:lpstr>'Page 7, Certifications'!Print_Area</vt:lpstr>
    </vt:vector>
  </TitlesOfParts>
  <Company>LACOE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baker_michael</dc:creator>
  <cp:lastModifiedBy>user</cp:lastModifiedBy>
  <cp:lastPrinted>2020-06-01T23:15:46Z</cp:lastPrinted>
  <dcterms:created xsi:type="dcterms:W3CDTF">2004-04-16T16:33:51Z</dcterms:created>
  <dcterms:modified xsi:type="dcterms:W3CDTF">2020-10-07T18:23:21Z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
    <vt:lpwstr>Document</vt:lpwstr>
  </property>
</Properties>
</file>