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24226"/>
  <mc:AlternateContent xmlns:mc="http://schemas.openxmlformats.org/markup-compatibility/2006">
    <mc:Choice Requires="x15">
      <x15ac:absPath xmlns:x15ac="http://schemas.microsoft.com/office/spreadsheetml/2010/11/ac" url="G:\00 BDGT_FIN\Schools\FY27\Contracted Schools\FY27 NIC Schools\mConnect Info-FY27 budget prep NICS\"/>
    </mc:Choice>
  </mc:AlternateContent>
  <xr:revisionPtr revIDLastSave="0" documentId="13_ncr:1_{B4F428B8-015B-46EB-B207-73BBE88ADB08}" xr6:coauthVersionLast="47" xr6:coauthVersionMax="47" xr10:uidLastSave="{00000000-0000-0000-0000-000000000000}"/>
  <bookViews>
    <workbookView xWindow="1620" yWindow="375" windowWidth="16125" windowHeight="13710" tabRatio="776" activeTab="1" xr2:uid="{00000000-000D-0000-FFFF-FFFF00000000}"/>
  </bookViews>
  <sheets>
    <sheet name="Instructions" sheetId="14" r:id="rId1"/>
    <sheet name="Categorical Aid Claim" sheetId="15" r:id="rId2"/>
    <sheet name="Social Worker" sheetId="11" r:id="rId3"/>
    <sheet name="Guidance Counselor" sheetId="6" r:id="rId4"/>
    <sheet name="Nurse" sheetId="12" r:id="rId5"/>
    <sheet name="Psychologist" sheetId="13" r:id="rId6"/>
    <sheet name="values" sheetId="10" state="hidden" r:id="rId7"/>
  </sheets>
  <externalReferences>
    <externalReference r:id="rId8"/>
  </externalReferences>
  <definedNames>
    <definedName name="Act">values!$C$3:$C$6</definedName>
    <definedName name="Assignment">values!$B$3:$B$22</definedName>
    <definedName name="District">'[1]PI-1524-SIG-TAX'!$E$6</definedName>
    <definedName name="Position">values!$A$3:$A$15</definedName>
    <definedName name="_xlnm.Print_Area" localSheetId="1">'Categorical Aid Claim'!$A$1:$M$92</definedName>
    <definedName name="_xlnm.Print_Area" localSheetId="3">'Guidance Counselor'!$A$1:$K$29</definedName>
    <definedName name="_xlnm.Print_Area" localSheetId="4">Nurse!$A$1:$K$28</definedName>
    <definedName name="_xlnm.Print_Area" localSheetId="5">Psychologist!$A$1:$K$29</definedName>
    <definedName name="_xlnm.Print_Area" localSheetId="2">'Social Worker'!$A$1:$K$29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25" i="13" l="1"/>
  <c r="J25" i="13" s="1"/>
  <c r="D24" i="12"/>
  <c r="J24" i="12" s="1"/>
  <c r="D25" i="6"/>
  <c r="J25" i="6" s="1"/>
  <c r="D25" i="11"/>
  <c r="J25" i="11" s="1"/>
  <c r="H25" i="6" l="1"/>
  <c r="H25" i="13"/>
  <c r="I25" i="11"/>
  <c r="I25" i="6"/>
  <c r="I24" i="12"/>
  <c r="I25" i="13"/>
  <c r="H25" i="11"/>
  <c r="H24" i="12"/>
  <c r="M20" i="15"/>
  <c r="I18" i="15" l="1"/>
  <c r="M28" i="15" l="1"/>
  <c r="I24" i="11" l="1"/>
  <c r="I26" i="11" s="1"/>
  <c r="H24" i="11"/>
  <c r="H26" i="11" s="1"/>
  <c r="J24" i="11"/>
  <c r="J26" i="11" s="1"/>
  <c r="I24" i="6"/>
  <c r="I26" i="6"/>
  <c r="H24" i="6"/>
  <c r="I23" i="12"/>
  <c r="I25" i="12" s="1"/>
  <c r="H23" i="12"/>
  <c r="H25" i="12"/>
  <c r="I24" i="13"/>
  <c r="I26" i="13" s="1"/>
  <c r="H24" i="13"/>
  <c r="H26" i="13" s="1"/>
  <c r="L80" i="15"/>
  <c r="K80" i="15"/>
  <c r="J80" i="15"/>
  <c r="M79" i="15"/>
  <c r="M78" i="15"/>
  <c r="M77" i="15"/>
  <c r="M76" i="15"/>
  <c r="M75" i="15"/>
  <c r="I75" i="15"/>
  <c r="M74" i="15"/>
  <c r="I74" i="15"/>
  <c r="M73" i="15"/>
  <c r="I73" i="15"/>
  <c r="M72" i="15"/>
  <c r="I72" i="15"/>
  <c r="M71" i="15"/>
  <c r="I71" i="15"/>
  <c r="M70" i="15"/>
  <c r="I70" i="15"/>
  <c r="M69" i="15"/>
  <c r="I69" i="15"/>
  <c r="M68" i="15"/>
  <c r="I68" i="15"/>
  <c r="M67" i="15"/>
  <c r="I67" i="15"/>
  <c r="M66" i="15"/>
  <c r="I66" i="15"/>
  <c r="B66" i="15"/>
  <c r="B67" i="15"/>
  <c r="B68" i="15" s="1"/>
  <c r="B69" i="15" s="1"/>
  <c r="B70" i="15" s="1"/>
  <c r="B71" i="15" s="1"/>
  <c r="B72" i="15" s="1"/>
  <c r="B73" i="15" s="1"/>
  <c r="B74" i="15" s="1"/>
  <c r="B75" i="15" s="1"/>
  <c r="B76" i="15" s="1"/>
  <c r="B77" i="15" s="1"/>
  <c r="B78" i="15" s="1"/>
  <c r="B79" i="15" s="1"/>
  <c r="M65" i="15"/>
  <c r="I65" i="15"/>
  <c r="M63" i="15"/>
  <c r="G63" i="15"/>
  <c r="K62" i="15"/>
  <c r="G62" i="15"/>
  <c r="L59" i="15"/>
  <c r="K59" i="15"/>
  <c r="J59" i="15"/>
  <c r="M58" i="15"/>
  <c r="M57" i="15"/>
  <c r="M56" i="15"/>
  <c r="M55" i="15"/>
  <c r="M54" i="15"/>
  <c r="M53" i="15"/>
  <c r="M52" i="15"/>
  <c r="M51" i="15"/>
  <c r="M50" i="15"/>
  <c r="M49" i="15"/>
  <c r="M48" i="15"/>
  <c r="M47" i="15"/>
  <c r="M46" i="15"/>
  <c r="M45" i="15"/>
  <c r="B45" i="15"/>
  <c r="B46" i="15" s="1"/>
  <c r="B47" i="15" s="1"/>
  <c r="B48" i="15" s="1"/>
  <c r="B49" i="15" s="1"/>
  <c r="B50" i="15" s="1"/>
  <c r="B51" i="15" s="1"/>
  <c r="B52" i="15" s="1"/>
  <c r="B53" i="15" s="1"/>
  <c r="B54" i="15" s="1"/>
  <c r="M44" i="15"/>
  <c r="M42" i="15"/>
  <c r="K41" i="15"/>
  <c r="L38" i="15"/>
  <c r="K38" i="15"/>
  <c r="J38" i="15"/>
  <c r="M37" i="15"/>
  <c r="M36" i="15"/>
  <c r="I36" i="15"/>
  <c r="M35" i="15"/>
  <c r="I35" i="15"/>
  <c r="M34" i="15"/>
  <c r="I34" i="15"/>
  <c r="M33" i="15"/>
  <c r="I33" i="15"/>
  <c r="M32" i="15"/>
  <c r="I32" i="15"/>
  <c r="M31" i="15"/>
  <c r="I31" i="15"/>
  <c r="M30" i="15"/>
  <c r="I30" i="15"/>
  <c r="M29" i="15"/>
  <c r="I29" i="15"/>
  <c r="I28" i="15"/>
  <c r="M27" i="15"/>
  <c r="I27" i="15"/>
  <c r="M26" i="15"/>
  <c r="I26" i="15"/>
  <c r="M25" i="15"/>
  <c r="I25" i="15"/>
  <c r="M24" i="15"/>
  <c r="I24" i="15"/>
  <c r="M23" i="15"/>
  <c r="I23" i="15"/>
  <c r="M22" i="15"/>
  <c r="I22" i="15"/>
  <c r="M21" i="15"/>
  <c r="I21" i="15"/>
  <c r="I20" i="15"/>
  <c r="M19" i="15"/>
  <c r="I19" i="15"/>
  <c r="B19" i="15"/>
  <c r="B20" i="15" s="1"/>
  <c r="B21" i="15" s="1"/>
  <c r="B22" i="15" s="1"/>
  <c r="B23" i="15" s="1"/>
  <c r="B24" i="15" s="1"/>
  <c r="B25" i="15" s="1"/>
  <c r="B26" i="15" s="1"/>
  <c r="B27" i="15" s="1"/>
  <c r="B28" i="15" s="1"/>
  <c r="B29" i="15" s="1"/>
  <c r="B30" i="15" s="1"/>
  <c r="B31" i="15" s="1"/>
  <c r="B32" i="15" s="1"/>
  <c r="B33" i="15" s="1"/>
  <c r="B34" i="15" s="1"/>
  <c r="B35" i="15" s="1"/>
  <c r="B36" i="15" s="1"/>
  <c r="B37" i="15" s="1"/>
  <c r="M18" i="15"/>
  <c r="M16" i="15"/>
  <c r="G16" i="15"/>
  <c r="K15" i="15"/>
  <c r="G15" i="15"/>
  <c r="H22" i="11"/>
  <c r="G25" i="11" s="1"/>
  <c r="H22" i="13"/>
  <c r="G22" i="13"/>
  <c r="F22" i="13"/>
  <c r="E22" i="13"/>
  <c r="I21" i="13"/>
  <c r="I20" i="13"/>
  <c r="I19" i="13"/>
  <c r="I18" i="13"/>
  <c r="I17" i="13"/>
  <c r="I16" i="13"/>
  <c r="I15" i="13"/>
  <c r="I14" i="13"/>
  <c r="I13" i="13"/>
  <c r="B13" i="13"/>
  <c r="B14" i="13" s="1"/>
  <c r="B15" i="13" s="1"/>
  <c r="B16" i="13" s="1"/>
  <c r="B17" i="13" s="1"/>
  <c r="B18" i="13" s="1"/>
  <c r="B19" i="13" s="1"/>
  <c r="B20" i="13" s="1"/>
  <c r="B21" i="13" s="1"/>
  <c r="I12" i="13"/>
  <c r="F10" i="13"/>
  <c r="H21" i="12"/>
  <c r="G21" i="12"/>
  <c r="G24" i="12"/>
  <c r="F21" i="12"/>
  <c r="E21" i="12"/>
  <c r="I20" i="12"/>
  <c r="I19" i="12"/>
  <c r="I18" i="12"/>
  <c r="I17" i="12"/>
  <c r="I16" i="12"/>
  <c r="I15" i="12"/>
  <c r="I14" i="12"/>
  <c r="I13" i="12"/>
  <c r="I12" i="12"/>
  <c r="B12" i="12"/>
  <c r="B13" i="12" s="1"/>
  <c r="B14" i="12" s="1"/>
  <c r="B15" i="12" s="1"/>
  <c r="B16" i="12" s="1"/>
  <c r="B17" i="12" s="1"/>
  <c r="B18" i="12" s="1"/>
  <c r="B19" i="12" s="1"/>
  <c r="B20" i="12" s="1"/>
  <c r="I11" i="12"/>
  <c r="F9" i="12"/>
  <c r="G22" i="11"/>
  <c r="F22" i="11"/>
  <c r="E22" i="11"/>
  <c r="I21" i="11"/>
  <c r="I20" i="11"/>
  <c r="I19" i="11"/>
  <c r="I18" i="11"/>
  <c r="I17" i="11"/>
  <c r="I16" i="11"/>
  <c r="I15" i="11"/>
  <c r="I14" i="11"/>
  <c r="I13" i="11"/>
  <c r="B13" i="11"/>
  <c r="B14" i="11" s="1"/>
  <c r="B15" i="11" s="1"/>
  <c r="B16" i="11" s="1"/>
  <c r="B17" i="11" s="1"/>
  <c r="B18" i="11" s="1"/>
  <c r="B19" i="11" s="1"/>
  <c r="B20" i="11" s="1"/>
  <c r="B21" i="11" s="1"/>
  <c r="I12" i="11"/>
  <c r="F10" i="11"/>
  <c r="F10" i="6"/>
  <c r="I12" i="6"/>
  <c r="B13" i="6"/>
  <c r="B14" i="6"/>
  <c r="B15" i="6" s="1"/>
  <c r="B16" i="6" s="1"/>
  <c r="B17" i="6" s="1"/>
  <c r="B18" i="6" s="1"/>
  <c r="B19" i="6" s="1"/>
  <c r="B20" i="6" s="1"/>
  <c r="B21" i="6" s="1"/>
  <c r="I13" i="6"/>
  <c r="I14" i="6"/>
  <c r="I15" i="6"/>
  <c r="I16" i="6"/>
  <c r="I17" i="6"/>
  <c r="I18" i="6"/>
  <c r="I19" i="6"/>
  <c r="I20" i="6"/>
  <c r="I21" i="6"/>
  <c r="E22" i="6"/>
  <c r="F22" i="6"/>
  <c r="G22" i="6"/>
  <c r="H22" i="6"/>
  <c r="G25" i="6" s="1"/>
  <c r="J23" i="12"/>
  <c r="J25" i="12" s="1"/>
  <c r="J27" i="11" l="1"/>
  <c r="J26" i="12"/>
  <c r="G25" i="13"/>
  <c r="J24" i="6"/>
  <c r="J26" i="6" s="1"/>
  <c r="K83" i="15"/>
  <c r="J27" i="13"/>
  <c r="I22" i="13"/>
  <c r="D24" i="13" s="1"/>
  <c r="G24" i="13" s="1"/>
  <c r="L83" i="15"/>
  <c r="M38" i="15"/>
  <c r="I22" i="6"/>
  <c r="D24" i="6" s="1"/>
  <c r="G24" i="6" s="1"/>
  <c r="G26" i="6" s="1"/>
  <c r="G29" i="6" s="1"/>
  <c r="I21" i="12"/>
  <c r="D23" i="12" s="1"/>
  <c r="G23" i="12" s="1"/>
  <c r="G25" i="12" s="1"/>
  <c r="M59" i="15"/>
  <c r="M83" i="15" s="1"/>
  <c r="J83" i="15"/>
  <c r="I22" i="11"/>
  <c r="D24" i="11" s="1"/>
  <c r="G24" i="11" s="1"/>
  <c r="G26" i="11" s="1"/>
  <c r="M80" i="15"/>
  <c r="H26" i="6"/>
  <c r="J27" i="6" s="1"/>
  <c r="D26" i="11"/>
  <c r="D26" i="6"/>
  <c r="D26" i="13"/>
  <c r="J24" i="13"/>
  <c r="J26" i="13" s="1"/>
  <c r="G26" i="13" l="1"/>
  <c r="G29" i="11"/>
  <c r="D25" i="12"/>
  <c r="G29" i="13"/>
  <c r="G28"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Michele Tessner</author>
    <author>Lori Ames</author>
  </authors>
  <commentList>
    <comment ref="F16" authorId="0" shapeId="0" xr:uid="{00000000-0006-0000-0100-000001000000}">
      <text>
        <r>
          <rPr>
            <sz val="8"/>
            <color indexed="81"/>
            <rFont val="Tahoma"/>
            <family val="2"/>
          </rPr>
          <t>If the cell in this column turns yellow, you must provide additional information on this staff member on the Social Worker, Guidance Counselor, Nurse, or Psychologist worksheet.</t>
        </r>
        <r>
          <rPr>
            <b/>
            <sz val="9"/>
            <color indexed="81"/>
            <rFont val="Tahoma"/>
            <family val="2"/>
          </rPr>
          <t xml:space="preserve">
</t>
        </r>
        <r>
          <rPr>
            <sz val="10"/>
            <color indexed="81"/>
            <rFont val="Tahoma"/>
            <family val="2"/>
          </rPr>
          <t xml:space="preserve">
</t>
        </r>
      </text>
    </comment>
    <comment ref="F17" authorId="1" shapeId="0" xr:uid="{00000000-0006-0000-0100-000002000000}">
      <text>
        <r>
          <rPr>
            <sz val="8"/>
            <color indexed="81"/>
            <rFont val="Tahoma"/>
            <family val="2"/>
          </rPr>
          <t xml:space="preserve">If the cell in this column turns yellow, you must provide additional information on this staff member on the Social Worker, Guidance Counselor, Nurse, or Psychologist worksheet.
</t>
        </r>
      </text>
    </comment>
    <comment ref="J17" authorId="0" shapeId="0" xr:uid="{00000000-0006-0000-0100-000003000000}">
      <text>
        <r>
          <rPr>
            <sz val="10"/>
            <color indexed="81"/>
            <rFont val="Tahoma"/>
            <family val="2"/>
          </rPr>
          <t>Prorate salary and benefits if FTE is less than 1.0.</t>
        </r>
      </text>
    </comment>
    <comment ref="K17" authorId="0" shapeId="0" xr:uid="{00000000-0006-0000-0100-000004000000}">
      <text>
        <r>
          <rPr>
            <sz val="10"/>
            <color indexed="81"/>
            <rFont val="Tahoma"/>
            <family val="2"/>
          </rPr>
          <t xml:space="preserve">Prorate salary and benefits if FTE is less than 1.0.
</t>
        </r>
      </text>
    </comment>
    <comment ref="L17" authorId="0" shapeId="0" xr:uid="{00000000-0006-0000-0100-000005000000}">
      <text>
        <r>
          <rPr>
            <sz val="10"/>
            <color indexed="81"/>
            <rFont val="Tahoma"/>
            <family val="2"/>
          </rPr>
          <t>Prorate salary and benefits if FTE is less than 1.0.</t>
        </r>
        <r>
          <rPr>
            <sz val="10"/>
            <color indexed="81"/>
            <rFont val="Tahoma"/>
            <family val="2"/>
          </rPr>
          <t xml:space="preserve">
</t>
        </r>
      </text>
    </comment>
    <comment ref="J43" authorId="0" shapeId="0" xr:uid="{00000000-0006-0000-0100-000006000000}">
      <text>
        <r>
          <rPr>
            <sz val="10"/>
            <color indexed="81"/>
            <rFont val="Tahoma"/>
            <family val="2"/>
          </rPr>
          <t>Prorate salary and benefits if FTE is less than 1.0.</t>
        </r>
      </text>
    </comment>
    <comment ref="K43" authorId="0" shapeId="0" xr:uid="{00000000-0006-0000-0100-000007000000}">
      <text>
        <r>
          <rPr>
            <sz val="10"/>
            <color indexed="81"/>
            <rFont val="Tahoma"/>
            <family val="2"/>
          </rPr>
          <t xml:space="preserve">Prorate salary and benefits if FTE is less than 1.0.
</t>
        </r>
      </text>
    </comment>
    <comment ref="F63" authorId="0" shapeId="0" xr:uid="{00000000-0006-0000-0100-000008000000}">
      <text>
        <r>
          <rPr>
            <sz val="8"/>
            <color indexed="81"/>
            <rFont val="Tahoma"/>
            <family val="2"/>
          </rPr>
          <t>If the cell in this column turns yellow, you must provide additional information on this staff member on the Social Worker, Guidance Counselor, Nurse, or Psychologist worksheet.</t>
        </r>
        <r>
          <rPr>
            <b/>
            <sz val="9"/>
            <color indexed="81"/>
            <rFont val="Tahoma"/>
            <family val="2"/>
          </rPr>
          <t xml:space="preserve">
</t>
        </r>
        <r>
          <rPr>
            <sz val="10"/>
            <color indexed="81"/>
            <rFont val="Tahoma"/>
            <family val="2"/>
          </rPr>
          <t xml:space="preserve">
</t>
        </r>
      </text>
    </comment>
    <comment ref="F64" authorId="1" shapeId="0" xr:uid="{00000000-0006-0000-0100-000009000000}">
      <text>
        <r>
          <rPr>
            <sz val="8"/>
            <color indexed="81"/>
            <rFont val="Tahoma"/>
            <family val="2"/>
          </rPr>
          <t xml:space="preserve">If the cell in this column turns yellow, you must provide additional information on this staff member on the Social Worker, Guidance Counselor, Nurse, or Psychologist worksheet.
</t>
        </r>
      </text>
    </comment>
    <comment ref="J64" authorId="0" shapeId="0" xr:uid="{00000000-0006-0000-0100-00000A000000}">
      <text>
        <r>
          <rPr>
            <sz val="10"/>
            <color indexed="81"/>
            <rFont val="Tahoma"/>
            <family val="2"/>
          </rPr>
          <t>Prorate salary and benefits if FTE is less than 1.0.</t>
        </r>
      </text>
    </comment>
    <comment ref="K64" authorId="0" shapeId="0" xr:uid="{00000000-0006-0000-0100-00000B000000}">
      <text>
        <r>
          <rPr>
            <sz val="10"/>
            <color indexed="81"/>
            <rFont val="Tahoma"/>
            <family val="2"/>
          </rPr>
          <t xml:space="preserve">Prorate salary and benefits if FTE is less than 1.0.
</t>
        </r>
      </text>
    </comment>
  </commentList>
</comments>
</file>

<file path=xl/sharedStrings.xml><?xml version="1.0" encoding="utf-8"?>
<sst xmlns="http://schemas.openxmlformats.org/spreadsheetml/2006/main" count="460" uniqueCount="233">
  <si>
    <t>Position:</t>
  </si>
  <si>
    <t>Position *</t>
  </si>
  <si>
    <t>Special</t>
  </si>
  <si>
    <t>State Aidable</t>
  </si>
  <si>
    <t>Total</t>
  </si>
  <si>
    <t>Full Name of</t>
  </si>
  <si>
    <t>Education</t>
  </si>
  <si>
    <t>(Object 100)</t>
  </si>
  <si>
    <t>(Object 200)</t>
  </si>
  <si>
    <t>(Object 310)</t>
  </si>
  <si>
    <t>Special Education Staff Person</t>
  </si>
  <si>
    <t>Position FTE</t>
  </si>
  <si>
    <t>Email Address:</t>
  </si>
  <si>
    <t>Spec Ed</t>
  </si>
  <si>
    <t>Assignment</t>
  </si>
  <si>
    <t>Grade-Level</t>
  </si>
  <si>
    <t xml:space="preserve">Employee Benefits </t>
  </si>
  <si>
    <t xml:space="preserve">Salary </t>
  </si>
  <si>
    <t>Cost  Per Person</t>
  </si>
  <si>
    <t>4 Digit School Code:</t>
  </si>
  <si>
    <t>LEA Contact:</t>
  </si>
  <si>
    <t>Salary</t>
  </si>
  <si>
    <t>Benefits</t>
  </si>
  <si>
    <t>Funded by</t>
  </si>
  <si>
    <t xml:space="preserve">Funded by </t>
  </si>
  <si>
    <t>Total Salary &amp;</t>
  </si>
  <si>
    <t>Local Money</t>
  </si>
  <si>
    <t>Grant Money</t>
  </si>
  <si>
    <t>Benefits Paid</t>
  </si>
  <si>
    <t>Position</t>
  </si>
  <si>
    <t xml:space="preserve">Teacher </t>
  </si>
  <si>
    <t>Program Coordinator</t>
  </si>
  <si>
    <t>Aide</t>
  </si>
  <si>
    <t>Substitute Aide</t>
  </si>
  <si>
    <t>Long-Term Sub Teacher</t>
  </si>
  <si>
    <t>Short-Term Sub Teacher</t>
  </si>
  <si>
    <t>Physical Therapist</t>
  </si>
  <si>
    <t>Director</t>
  </si>
  <si>
    <t>EC</t>
  </si>
  <si>
    <t>H</t>
  </si>
  <si>
    <t>HB</t>
  </si>
  <si>
    <t>SL</t>
  </si>
  <si>
    <t>V</t>
  </si>
  <si>
    <t>EBD</t>
  </si>
  <si>
    <t>CD</t>
  </si>
  <si>
    <t>OHI</t>
  </si>
  <si>
    <t>OI</t>
  </si>
  <si>
    <t>CC</t>
  </si>
  <si>
    <t>Asst</t>
  </si>
  <si>
    <t>Sub</t>
  </si>
  <si>
    <t>OT</t>
  </si>
  <si>
    <t>PT</t>
  </si>
  <si>
    <t>LS</t>
  </si>
  <si>
    <t>LD</t>
  </si>
  <si>
    <t>Social Worker</t>
  </si>
  <si>
    <t>Guidance Counselor</t>
  </si>
  <si>
    <t>Nurse</t>
  </si>
  <si>
    <t>Psychologist</t>
  </si>
  <si>
    <t>Occupational Therapist</t>
  </si>
  <si>
    <t>SW</t>
  </si>
  <si>
    <t>Guid</t>
  </si>
  <si>
    <t>Nursing</t>
  </si>
  <si>
    <t>Psych</t>
  </si>
  <si>
    <t xml:space="preserve">Assignment </t>
  </si>
  <si>
    <t xml:space="preserve">Special </t>
  </si>
  <si>
    <t xml:space="preserve">Education </t>
  </si>
  <si>
    <t>Wisc Act 221</t>
  </si>
  <si>
    <t>Categorical Aid Claim Worksheet Instructions:</t>
  </si>
  <si>
    <t>Additional information on Wisconsin Act 221 can be found at the following website.</t>
  </si>
  <si>
    <t>Full Name of Staff Member</t>
  </si>
  <si>
    <t>As Identified on "Categorical Aid Claim"</t>
  </si>
  <si>
    <t xml:space="preserve">TOTAL  Salary and Benefits </t>
  </si>
  <si>
    <t>* percentage</t>
  </si>
  <si>
    <t>Maximum Aidable Cost Possible</t>
  </si>
  <si>
    <t>Minus Grant Funds</t>
  </si>
  <si>
    <t>Total Local Exp.</t>
  </si>
  <si>
    <t>Only report guidance counselor staff member total salary and benefit expense with a subject #964, #966, or Position #54 License.  Include total cost for these positions, not just the cost for time spent on special education activities.  DPI will then use these numbers to confirm the aidable cost identified on the "Categorical Aid Claim" worksheet.</t>
  </si>
  <si>
    <t>Only report social worker staff member total salary and benefit cost with a position #50 license.  Include total cost for these positions, not just the cost for time spent on special education activities.  DPI will then use these numbers to confirm the aidable cost identified on the "Categorical Aid Claim" worksheet.</t>
  </si>
  <si>
    <t>Only report nurse staff member total salary and benefit expense with an RN's license.  Include total cost for these positions, not just the cost for time spent on special education activities.  DPI will then use these numbers to confirm the aidable cost identified on the "Categorical Aid Claim" worksheet.</t>
  </si>
  <si>
    <t>Only report psychologist staff member total salary and benefit expense with a position #55, #58, #61, or #62 license.  Include total cost for these positions, not just the cost for time spent on special education activities.  DPI will then use these numbers to confirm the aidable cost identified on the "Categorical Aid Claim" worksheet.</t>
  </si>
  <si>
    <t>Total SW Exp:</t>
  </si>
  <si>
    <t>Minus Grant Funds:</t>
  </si>
  <si>
    <t>Total GC Exp:</t>
  </si>
  <si>
    <t>Total Nurse Exp:</t>
  </si>
  <si>
    <t>Total Psych Exp:</t>
  </si>
  <si>
    <t>Social Worker, Guidance Counselor, Nurse, and Psychologist Worksheet Instructions:</t>
  </si>
  <si>
    <t>The amount identified in yellow as the maximum amount allowed for each position should be the amount reported on the "Categorical Aid Claim" worksheet.</t>
  </si>
  <si>
    <t>Maximum Amount to be Claimed for Social Worker Positions on Categorical Aid Claim Worksheet:</t>
  </si>
  <si>
    <t>Maximum Amount to be Claimed for Guidance Counselor Positions on Categorical Aid Claim Worksheet:</t>
  </si>
  <si>
    <t>Maximum Amount to be Claimed for Nurse Positions on Categorical Aid Claim Worksheet:</t>
  </si>
  <si>
    <t>Maximum Amount to be Claimed for Psychologist Positions on Categorical Aid Claim Worksheet:</t>
  </si>
  <si>
    <t>School Social Worker</t>
  </si>
  <si>
    <t>School Guidance Counselor</t>
  </si>
  <si>
    <t>School Nurse</t>
  </si>
  <si>
    <t>School Psychologist</t>
  </si>
  <si>
    <t>Title</t>
  </si>
  <si>
    <t>SIGNATURE SECTION</t>
  </si>
  <si>
    <t>Date</t>
  </si>
  <si>
    <t>Signature of Authorizing Agency Official</t>
  </si>
  <si>
    <t>Special Education</t>
  </si>
  <si>
    <t>(select from drop down)</t>
  </si>
  <si>
    <t>CLAIM INFORMATION</t>
  </si>
  <si>
    <t>TOTAL  Costs Eligible for State Categorical Aid</t>
  </si>
  <si>
    <t>PI 1505 Special Education Annual Report Instructions</t>
  </si>
  <si>
    <t xml:space="preserve">        Wisconsin Department of Public Instruction</t>
  </si>
  <si>
    <r>
      <t xml:space="preserve">CLAIM CERTIFICATION:  </t>
    </r>
    <r>
      <rPr>
        <sz val="11"/>
        <rFont val="Times New Roman"/>
        <family val="1"/>
      </rPr>
      <t xml:space="preserve"> I hereby certify and attest that this claim is accurate and complete according to the best of my knowledge and belief. </t>
    </r>
  </si>
  <si>
    <t>IDEA</t>
  </si>
  <si>
    <t>All other costs</t>
  </si>
  <si>
    <t>Non-aidable local</t>
  </si>
  <si>
    <t>Total Supplies</t>
  </si>
  <si>
    <t>Total Equipment</t>
  </si>
  <si>
    <t>TOTAL  Costs claimed on the IDEA grant</t>
  </si>
  <si>
    <t>TOTAL  Costs not eligible for State Categorical Aid or claimed on the IDEA grant</t>
  </si>
  <si>
    <t>Cost  Per Line</t>
  </si>
  <si>
    <t>Total Contracted Services</t>
  </si>
  <si>
    <r>
      <t>GRAND TOTAL</t>
    </r>
    <r>
      <rPr>
        <sz val="11"/>
        <rFont val="Times New Roman"/>
        <family val="1"/>
      </rPr>
      <t xml:space="preserve"> of all Special Education costs for this 2R Charter School</t>
    </r>
  </si>
  <si>
    <t>Public School Districts, Cooperative Educational Service Agencies, County Children with Disabilities Education Boards, and 2r and Non-Instrumentality Charter Schools are eligible to receive state special education categorical aid as cited in 115.88 Wis. Stats.  State Special Education Categorical Aid is paid based on prior year information filed in the PI 1505 Special Education Annual Report.  The following set of worksheets constitute the PI 1505 SE Annual Report for 2r Charter Schools.</t>
  </si>
  <si>
    <t xml:space="preserve">WUFAR </t>
  </si>
  <si>
    <t>Function</t>
  </si>
  <si>
    <t xml:space="preserve">Contracted Services </t>
  </si>
  <si>
    <t>Total All Other Costs</t>
  </si>
  <si>
    <t>All Special Education Costs for this 2r Charter School:</t>
  </si>
  <si>
    <t>function</t>
  </si>
  <si>
    <t>Teacher-EC</t>
  </si>
  <si>
    <t>Teacher-H</t>
  </si>
  <si>
    <t>Teacher-HB</t>
  </si>
  <si>
    <t>Teacher-SL</t>
  </si>
  <si>
    <t>Teacher-V</t>
  </si>
  <si>
    <t>Teacher-EBD</t>
  </si>
  <si>
    <t>Teacher-CD</t>
  </si>
  <si>
    <t>Teacher-OHI</t>
  </si>
  <si>
    <t>Teacher-OI</t>
  </si>
  <si>
    <t>Teacher-LD</t>
  </si>
  <si>
    <t>Teacher-CC</t>
  </si>
  <si>
    <t>Aide-Asst</t>
  </si>
  <si>
    <t>Short Term Substitute</t>
  </si>
  <si>
    <t>If staff or cost is claimed partially on the IDEA grant and the remaining for categorical aid, the actual costs should be split between Part 1 and Part 2.</t>
  </si>
  <si>
    <t>If FTE in special education is less than 1.00, the salary and benefits should be prorated accordingly.</t>
  </si>
  <si>
    <t>Part A:  Costs that are claimed for State Categorical Aid (costs should only appear once on this form):</t>
  </si>
  <si>
    <t>Part B: Special Education Costs that were claimed on the IDEA or other Federal grant:</t>
  </si>
  <si>
    <t>Part C: Special Education Local Costs not Categorical Aid Eligible or funded by Federal Grant:</t>
  </si>
  <si>
    <t>General Instructions</t>
  </si>
  <si>
    <t>1.</t>
  </si>
  <si>
    <t>2.</t>
  </si>
  <si>
    <t>3.</t>
  </si>
  <si>
    <t>4.</t>
  </si>
  <si>
    <t>5.</t>
  </si>
  <si>
    <t>6.</t>
  </si>
  <si>
    <t>7.</t>
  </si>
  <si>
    <t>8.</t>
  </si>
  <si>
    <t>If claiming social worker, guidance counselor, nurse, or psychologist costs, additional information must be provided on the appropriate worksheet.  See below for more information.</t>
  </si>
  <si>
    <t>Part A</t>
  </si>
  <si>
    <t>List Full Name of staff person</t>
  </si>
  <si>
    <t>List the Special Education portion of the staff person's FTE.  If full time appointment, FTE is 1.0.</t>
  </si>
  <si>
    <t xml:space="preserve">Select the Special Education Position from the dropdown menu.  </t>
  </si>
  <si>
    <t xml:space="preserve">Select the Special Education Assignment.  The assignment abbreviations can be found on the licensing document from number 1 above or on the grid at the bottom of this page.  </t>
  </si>
  <si>
    <t>Full name</t>
  </si>
  <si>
    <t>Assignment code</t>
  </si>
  <si>
    <t>Early Childhood</t>
  </si>
  <si>
    <t>Hearing Impairment</t>
  </si>
  <si>
    <t>Homebound Instruction</t>
  </si>
  <si>
    <t>Speech/Language</t>
  </si>
  <si>
    <t>Visually Impaired</t>
  </si>
  <si>
    <t>Cross-Categorical</t>
  </si>
  <si>
    <t>Cognitive Disability</t>
  </si>
  <si>
    <t>Emotional Behavioral Disability</t>
  </si>
  <si>
    <t>Learning Disability</t>
  </si>
  <si>
    <t>Guidance</t>
  </si>
  <si>
    <t>Physical Therapy</t>
  </si>
  <si>
    <t>Special Ed Director or Coordinator</t>
  </si>
  <si>
    <t>Occupational Therapy</t>
  </si>
  <si>
    <t>Psychological Services</t>
  </si>
  <si>
    <t>Health</t>
  </si>
  <si>
    <t>Special Ed Aide</t>
  </si>
  <si>
    <t>Other Health Impairment</t>
  </si>
  <si>
    <t>Orthopedic Impairment</t>
  </si>
  <si>
    <t>Short-term Special Education Substitute</t>
  </si>
  <si>
    <t>Social Work</t>
  </si>
  <si>
    <t>List the Special Education grade level assignment of the staff person.</t>
  </si>
  <si>
    <t>The WUFAR function will automatically populate after the Special Education Assignment is selected.</t>
  </si>
  <si>
    <t>9.</t>
  </si>
  <si>
    <t>10.</t>
  </si>
  <si>
    <t>11.</t>
  </si>
  <si>
    <t>12.</t>
  </si>
  <si>
    <t>13.</t>
  </si>
  <si>
    <t>14.</t>
  </si>
  <si>
    <t>15.</t>
  </si>
  <si>
    <t>16.</t>
  </si>
  <si>
    <t>17.</t>
  </si>
  <si>
    <t>Part B</t>
  </si>
  <si>
    <t>Only list costs that have been claimed on the IDEA grant or other federal grant.</t>
  </si>
  <si>
    <t xml:space="preserve">Enter the salary and benefits or portion of salary and benefits of the staff person being claimed for State Categorical Aid. </t>
  </si>
  <si>
    <t>List only the staff person name and the portion of their salary and benefits that were claimed on the federal grant.</t>
  </si>
  <si>
    <t>18.</t>
  </si>
  <si>
    <t>20.</t>
  </si>
  <si>
    <t>19.</t>
  </si>
  <si>
    <t>Part C</t>
  </si>
  <si>
    <t>21.</t>
  </si>
  <si>
    <t>Only list Special Education costs that are not eligible for State Categorical Aid and have not been claimed on the IDEA grant or other federal grant.</t>
  </si>
  <si>
    <t>Repeat the above steps for all areas that are not grayed out.</t>
  </si>
  <si>
    <t>(will auto-fill)</t>
  </si>
  <si>
    <t>2r and Non-Instrumentality Charter School</t>
  </si>
  <si>
    <t>All Special Education costs should be included on this claim.  This includes costs claimed for categorical aid, IDEA costs and other local costs not claimed from either of these sources.</t>
  </si>
  <si>
    <t>Employee 
File Number</t>
  </si>
  <si>
    <t xml:space="preserve">        2r or Non-Instrumentality Charter School Cost Claim</t>
  </si>
  <si>
    <t>Charter School Name:</t>
  </si>
  <si>
    <t>Charter School Address:</t>
  </si>
  <si>
    <t>Telephone Number:</t>
  </si>
  <si>
    <t>Special Education Transportation</t>
  </si>
  <si>
    <r>
      <rPr>
        <b/>
        <sz val="10"/>
        <rFont val="Corbel"/>
        <family val="2"/>
      </rPr>
      <t xml:space="preserve">You may find this useful: </t>
    </r>
    <r>
      <rPr>
        <b/>
        <sz val="11"/>
        <rFont val="Corbel"/>
        <family val="2"/>
      </rPr>
      <t xml:space="preserve"> </t>
    </r>
    <r>
      <rPr>
        <sz val="10.75"/>
        <rFont val="Corbel"/>
        <family val="2"/>
      </rPr>
      <t>These formulas calculate the individual's actual amount to transfer to the salary and benefit columns on the Aid Claim Form.  Copy the formula if there is &gt; 1 employee - but remember to change the gross salary &amp; benefit cell formulas.</t>
    </r>
  </si>
  <si>
    <r>
      <t xml:space="preserve">In the past, the locally-funded salary and benefit expenses of appropriately licensed guidance counselors, nurses, psychologists, and social workers have been eligible for state special education categorical aid based on actual time spent on special education activities.  A recent law change, Wisconsin Act 221, has changed the process for determining the amount of time that can be claimed for categorical aid.  </t>
    </r>
    <r>
      <rPr>
        <u/>
        <sz val="10"/>
        <rFont val="Times New Roman"/>
        <family val="1"/>
      </rPr>
      <t>Include total cost for these positions, not just the cost for time spent on special education activities.</t>
    </r>
    <r>
      <rPr>
        <sz val="10"/>
        <rFont val="Times New Roman"/>
        <family val="1"/>
      </rPr>
      <t xml:space="preserve">  DPI will then confirm the aidable cost claimed on the "Categorical Aid Claim Worksheet" based on the percentages listed below.  </t>
    </r>
  </si>
  <si>
    <t xml:space="preserve">Questions may be directed to: </t>
  </si>
  <si>
    <t>Costs on this claim form must be budgeted costs.</t>
  </si>
  <si>
    <t>Only list costs that are being claimed for Special Education State Categorical Aid in Part A.</t>
  </si>
  <si>
    <t xml:space="preserve">Benefits   </t>
  </si>
  <si>
    <t>http://www.dpi.wi.gov</t>
  </si>
  <si>
    <t xml:space="preserve">        PI-1505-SE-2r CHARTER SCHOOL </t>
  </si>
  <si>
    <t>Tangela Anderson  -  MPS Contracted Schools  -  414-773-9870</t>
  </si>
  <si>
    <t>anderst6@milwaukee.k12.wi.us</t>
  </si>
  <si>
    <t>Ricardo (Rick) Cruz  -  DPI  -  608-266-8255</t>
  </si>
  <si>
    <t>ricardo.cruz@dpi.wi.gov</t>
  </si>
  <si>
    <t>https://dpi.wi.gov/sfs/aid/special-ed/sped-sap/eligibility</t>
  </si>
  <si>
    <t>All staff members must be appropriately "DPI" licensed to be eligible for state special education categorical aid.  A listing of the appropriate licenses is available at the following website, "Valid Staff Reporting and License Codes".  You can also see the position assignment abbreviations on this form.</t>
  </si>
  <si>
    <t xml:space="preserve">List the Employee File Number (EFN) for staff person.  The social security number should only be provided if an EFN number is not available.  EFNs can be looked up at https://dpi.wi.gov/licensing/license-lookup </t>
  </si>
  <si>
    <t>For non-salary and benefit costs claimed on a federal grant, list the total under the categories provided in lines 12-15.</t>
  </si>
  <si>
    <t>FY27 BUDGET</t>
  </si>
  <si>
    <t xml:space="preserve"> 2026 - 2027 State Special Education Categorical Aid Claim and Special Education Report</t>
  </si>
  <si>
    <t>Submit to Tangela Anderson by March 11, 2026  with the FY27 Budget Report (Appendix F).</t>
  </si>
  <si>
    <r>
      <rPr>
        <b/>
        <sz val="14"/>
        <color indexed="12"/>
        <rFont val="Corbel"/>
        <family val="2"/>
      </rPr>
      <t xml:space="preserve">2026-2027 Budget </t>
    </r>
    <r>
      <rPr>
        <b/>
        <sz val="12"/>
        <rFont val="Times New Roman"/>
        <family val="1"/>
      </rPr>
      <t xml:space="preserve"> -  Social Worker Total Salary and Benefit Costs</t>
    </r>
  </si>
  <si>
    <r>
      <rPr>
        <b/>
        <sz val="14"/>
        <color indexed="12"/>
        <rFont val="Corbel"/>
        <family val="2"/>
      </rPr>
      <t xml:space="preserve">2026-2027  Budget </t>
    </r>
    <r>
      <rPr>
        <b/>
        <sz val="14"/>
        <rFont val="Times New Roman"/>
        <family val="1"/>
      </rPr>
      <t xml:space="preserve"> </t>
    </r>
    <r>
      <rPr>
        <b/>
        <sz val="12"/>
        <rFont val="Times New Roman"/>
        <family val="1"/>
      </rPr>
      <t>-  Guidance Counselor Total Salary and Benefit Costs</t>
    </r>
  </si>
  <si>
    <r>
      <rPr>
        <b/>
        <sz val="14"/>
        <color indexed="12"/>
        <rFont val="Corbel"/>
        <family val="2"/>
      </rPr>
      <t>2026-2027  Budget</t>
    </r>
    <r>
      <rPr>
        <b/>
        <sz val="12"/>
        <rFont val="Times New Roman"/>
        <family val="1"/>
      </rPr>
      <t xml:space="preserve">  -  Nurse Total Salary and Benefit Costs</t>
    </r>
  </si>
  <si>
    <r>
      <rPr>
        <b/>
        <sz val="14"/>
        <color indexed="12"/>
        <rFont val="Corbel"/>
        <family val="2"/>
      </rPr>
      <t>2026-2027 Budget</t>
    </r>
    <r>
      <rPr>
        <b/>
        <sz val="12"/>
        <rFont val="Times New Roman"/>
        <family val="1"/>
      </rPr>
      <t xml:space="preserve">  -  Psychologist Total Salary and Benefit Costs</t>
    </r>
  </si>
  <si>
    <t>Contracted service individuals must hold valid DPI licensures and transportation cost are eligible for state special education categorical aid. https://docs.google.com/document/d/1VRCWKux8j2neY9LXpjBq64IUl2o9CcmWsluJD67DRJ8/edit?tab=t.0#heading=h.wevaptx6vyue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</si>
</sst>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numFmts>
  <fonts count="40" x14ac:knownFonts="1">
    <font>
      <sz val="10"/>
      <name val="Arial"/>
    </font>
    <font>
      <u/>
      <sz val="10"/>
      <color indexed="12"/>
      <name val="Arial"/>
      <family val="2"/>
    </font>
    <font>
      <sz val="8"/>
      <name val="Arial"/>
      <family val="2"/>
    </font>
    <font>
      <sz val="12"/>
      <name val="Times New Roman"/>
      <family val="1"/>
    </font>
    <font>
      <b/>
      <sz val="12"/>
      <name val="Times New Roman"/>
      <family val="1"/>
    </font>
    <font>
      <sz val="10"/>
      <name val="Times New Roman"/>
      <family val="1"/>
    </font>
    <font>
      <sz val="12"/>
      <color indexed="12"/>
      <name val="Times New Roman"/>
      <family val="1"/>
    </font>
    <font>
      <sz val="11"/>
      <name val="Times New Roman"/>
      <family val="1"/>
    </font>
    <font>
      <sz val="9"/>
      <name val="Times New Roman"/>
      <family val="1"/>
    </font>
    <font>
      <sz val="8"/>
      <color indexed="81"/>
      <name val="Tahoma"/>
      <family val="2"/>
    </font>
    <font>
      <sz val="10"/>
      <name val="Arial"/>
      <family val="2"/>
    </font>
    <font>
      <sz val="10"/>
      <color indexed="12"/>
      <name val="Arial"/>
      <family val="2"/>
    </font>
    <font>
      <sz val="10"/>
      <name val="Arial"/>
      <family val="2"/>
    </font>
    <font>
      <sz val="10"/>
      <color indexed="81"/>
      <name val="Tahoma"/>
      <family val="2"/>
    </font>
    <font>
      <sz val="12"/>
      <name val="Tms Rmn"/>
    </font>
    <font>
      <u/>
      <sz val="10"/>
      <name val="Times New Roman"/>
      <family val="1"/>
    </font>
    <font>
      <b/>
      <u/>
      <sz val="12"/>
      <name val="Times New Roman"/>
      <family val="1"/>
    </font>
    <font>
      <b/>
      <sz val="9"/>
      <color indexed="81"/>
      <name val="Tahoma"/>
      <family val="2"/>
    </font>
    <font>
      <b/>
      <sz val="11"/>
      <name val="Times New Roman"/>
      <family val="1"/>
    </font>
    <font>
      <sz val="11"/>
      <name val="Arial"/>
      <family val="2"/>
    </font>
    <font>
      <sz val="11"/>
      <color indexed="12"/>
      <name val="Times New Roman"/>
      <family val="1"/>
    </font>
    <font>
      <b/>
      <u/>
      <sz val="11"/>
      <name val="Times New Roman"/>
      <family val="1"/>
    </font>
    <font>
      <b/>
      <sz val="9"/>
      <name val="Times New Roman"/>
      <family val="1"/>
    </font>
    <font>
      <b/>
      <sz val="16"/>
      <name val="Corbel"/>
      <family val="2"/>
    </font>
    <font>
      <b/>
      <sz val="14"/>
      <color indexed="12"/>
      <name val="Corbel"/>
      <family val="2"/>
    </font>
    <font>
      <b/>
      <sz val="11"/>
      <name val="Corbel"/>
      <family val="2"/>
    </font>
    <font>
      <sz val="11"/>
      <name val="Corbel"/>
      <family val="2"/>
    </font>
    <font>
      <b/>
      <sz val="10"/>
      <name val="Corbel"/>
      <family val="2"/>
    </font>
    <font>
      <sz val="10.75"/>
      <name val="Corbel"/>
      <family val="2"/>
    </font>
    <font>
      <u/>
      <sz val="11"/>
      <color indexed="12"/>
      <name val="Corbel"/>
      <family val="2"/>
    </font>
    <font>
      <b/>
      <sz val="14"/>
      <name val="Times New Roman"/>
      <family val="1"/>
    </font>
    <font>
      <sz val="14"/>
      <color indexed="12"/>
      <name val="Times New Roman"/>
      <family val="1"/>
    </font>
    <font>
      <sz val="14"/>
      <name val="Times New Roman"/>
      <family val="1"/>
    </font>
    <font>
      <sz val="10.5"/>
      <name val="Times New Roman"/>
      <family val="1"/>
    </font>
    <font>
      <b/>
      <sz val="14"/>
      <color rgb="FF0000FF"/>
      <name val="Corbel"/>
      <family val="2"/>
    </font>
    <font>
      <b/>
      <sz val="26"/>
      <color rgb="FF0000FF"/>
      <name val="Corbel"/>
      <family val="2"/>
    </font>
    <font>
      <b/>
      <sz val="12"/>
      <name val="Times New Roman"/>
      <family val="2"/>
    </font>
    <font>
      <b/>
      <sz val="15.5"/>
      <color rgb="FF0000FF"/>
      <name val="Corbel"/>
      <family val="2"/>
    </font>
    <font>
      <sz val="15.5"/>
      <color rgb="FF0000FF"/>
      <name val="Corbel"/>
      <family val="2"/>
    </font>
    <font>
      <sz val="15.5"/>
      <name val="Arial"/>
      <family val="2"/>
    </font>
  </fonts>
  <fills count="8">
    <fill>
      <patternFill patternType="none"/>
    </fill>
    <fill>
      <patternFill patternType="gray125"/>
    </fill>
    <fill>
      <patternFill patternType="lightUp"/>
    </fill>
    <fill>
      <patternFill patternType="solid">
        <fgColor rgb="FFFFFF00"/>
        <bgColor indexed="64"/>
      </patternFill>
    </fill>
    <fill>
      <patternFill patternType="solid">
        <fgColor theme="0" tint="-0.14999847407452621"/>
        <bgColor indexed="64"/>
      </patternFill>
    </fill>
    <fill>
      <patternFill patternType="solid">
        <fgColor theme="0"/>
        <bgColor indexed="64"/>
      </patternFill>
    </fill>
    <fill>
      <patternFill patternType="solid">
        <fgColor rgb="FFFFFF99"/>
        <bgColor indexed="64"/>
      </patternFill>
    </fill>
    <fill>
      <patternFill patternType="solid">
        <fgColor rgb="FF66FFFF"/>
        <bgColor indexed="64"/>
      </patternFill>
    </fill>
  </fills>
  <borders count="29">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double">
        <color indexed="64"/>
      </bottom>
      <diagonal/>
    </border>
    <border>
      <left style="thick">
        <color rgb="FF0000FF"/>
      </left>
      <right/>
      <top/>
      <bottom/>
      <diagonal/>
    </border>
    <border>
      <left style="thick">
        <color rgb="FF0000FF"/>
      </left>
      <right/>
      <top/>
      <bottom style="thick">
        <color rgb="FF0000FF"/>
      </bottom>
      <diagonal/>
    </border>
    <border>
      <left/>
      <right/>
      <top/>
      <bottom style="thick">
        <color rgb="FF0000FF"/>
      </bottom>
      <diagonal/>
    </border>
    <border>
      <left style="thick">
        <color rgb="FF0000FF"/>
      </left>
      <right/>
      <top style="thin">
        <color indexed="64"/>
      </top>
      <bottom style="double">
        <color indexed="64"/>
      </bottom>
      <diagonal/>
    </border>
    <border>
      <left style="thick">
        <color rgb="FF0000FF"/>
      </left>
      <right/>
      <top style="thick">
        <color rgb="FF0000FF"/>
      </top>
      <bottom style="thin">
        <color indexed="64"/>
      </bottom>
      <diagonal/>
    </border>
    <border>
      <left/>
      <right/>
      <top style="thick">
        <color rgb="FF0000FF"/>
      </top>
      <bottom style="thin">
        <color indexed="64"/>
      </bottom>
      <diagonal/>
    </border>
    <border>
      <left/>
      <right style="thick">
        <color rgb="FF0000FF"/>
      </right>
      <top style="thick">
        <color rgb="FF0000FF"/>
      </top>
      <bottom/>
      <diagonal/>
    </border>
    <border>
      <left/>
      <right style="thick">
        <color rgb="FF0000FF"/>
      </right>
      <top/>
      <bottom/>
      <diagonal/>
    </border>
    <border>
      <left/>
      <right style="thick">
        <color rgb="FF0000FF"/>
      </right>
      <top/>
      <bottom style="thick">
        <color rgb="FF0000FF"/>
      </bottom>
      <diagonal/>
    </border>
    <border>
      <left style="thin">
        <color indexed="64"/>
      </left>
      <right style="thick">
        <color rgb="FF0000FF"/>
      </right>
      <top style="thick">
        <color rgb="FF0000FF"/>
      </top>
      <bottom/>
      <diagonal/>
    </border>
    <border>
      <left style="thin">
        <color indexed="64"/>
      </left>
      <right style="thick">
        <color rgb="FF0000FF"/>
      </right>
      <top/>
      <bottom/>
      <diagonal/>
    </border>
    <border>
      <left style="thin">
        <color indexed="64"/>
      </left>
      <right style="thick">
        <color rgb="FF0000FF"/>
      </right>
      <top/>
      <bottom style="thick">
        <color rgb="FF0000FF"/>
      </bottom>
      <diagonal/>
    </border>
  </borders>
  <cellStyleXfs count="3">
    <xf numFmtId="0" fontId="0" fillId="0" borderId="0"/>
    <xf numFmtId="0" fontId="1" fillId="0" borderId="0" applyNumberFormat="0" applyFill="0" applyBorder="0" applyAlignment="0" applyProtection="0">
      <alignment vertical="top"/>
      <protection locked="0"/>
    </xf>
    <xf numFmtId="0" fontId="14" fillId="0" borderId="0"/>
  </cellStyleXfs>
  <cellXfs count="239">
    <xf numFmtId="0" fontId="0" fillId="0" borderId="0" xfId="0"/>
    <xf numFmtId="0" fontId="3" fillId="0" borderId="0" xfId="0" applyFont="1" applyAlignment="1">
      <alignment horizontal="center"/>
    </xf>
    <xf numFmtId="0" fontId="3" fillId="0" borderId="0" xfId="0" applyFont="1"/>
    <xf numFmtId="0" fontId="4" fillId="0" borderId="0" xfId="0" applyFont="1" applyAlignment="1">
      <alignment horizontal="left"/>
    </xf>
    <xf numFmtId="0" fontId="3" fillId="0" borderId="1" xfId="0" applyFont="1" applyBorder="1" applyAlignment="1">
      <alignment horizontal="center"/>
    </xf>
    <xf numFmtId="0" fontId="3" fillId="0" borderId="1" xfId="0" applyFont="1" applyBorder="1"/>
    <xf numFmtId="0" fontId="3" fillId="0" borderId="2" xfId="0" applyFont="1" applyBorder="1" applyAlignment="1">
      <alignment horizontal="center"/>
    </xf>
    <xf numFmtId="0" fontId="3" fillId="0" borderId="3" xfId="0" applyFont="1" applyBorder="1" applyAlignment="1">
      <alignment horizontal="center"/>
    </xf>
    <xf numFmtId="0" fontId="3" fillId="0" borderId="4" xfId="0" quotePrefix="1" applyFont="1" applyBorder="1" applyAlignment="1">
      <alignment horizontal="center"/>
    </xf>
    <xf numFmtId="0" fontId="3" fillId="0" borderId="4" xfId="0" applyFont="1" applyBorder="1" applyAlignment="1">
      <alignment horizontal="center"/>
    </xf>
    <xf numFmtId="0" fontId="3" fillId="0" borderId="4" xfId="0" applyFont="1" applyBorder="1"/>
    <xf numFmtId="4" fontId="6" fillId="0" borderId="0" xfId="0" applyNumberFormat="1" applyFont="1"/>
    <xf numFmtId="0" fontId="3" fillId="0" borderId="4" xfId="0" quotePrefix="1" applyFont="1" applyBorder="1" applyAlignment="1" applyProtection="1">
      <alignment horizontal="center"/>
      <protection locked="0"/>
    </xf>
    <xf numFmtId="4" fontId="3" fillId="0" borderId="4" xfId="0" quotePrefix="1" applyNumberFormat="1" applyFont="1" applyBorder="1" applyAlignment="1" applyProtection="1">
      <alignment horizontal="center"/>
      <protection locked="0"/>
    </xf>
    <xf numFmtId="4" fontId="3" fillId="0" borderId="4" xfId="0" quotePrefix="1" applyNumberFormat="1" applyFont="1" applyBorder="1" applyAlignment="1">
      <alignment horizontal="center"/>
    </xf>
    <xf numFmtId="2" fontId="3" fillId="0" borderId="4" xfId="0" applyNumberFormat="1" applyFont="1" applyBorder="1" applyAlignment="1">
      <alignment horizontal="center"/>
    </xf>
    <xf numFmtId="4" fontId="3" fillId="0" borderId="4" xfId="0" applyNumberFormat="1" applyFont="1" applyBorder="1" applyAlignment="1">
      <alignment horizontal="center"/>
    </xf>
    <xf numFmtId="0" fontId="3" fillId="0" borderId="5" xfId="0" applyFont="1" applyBorder="1"/>
    <xf numFmtId="0" fontId="3" fillId="0" borderId="0" xfId="0" applyFont="1" applyAlignment="1">
      <alignment horizontal="left"/>
    </xf>
    <xf numFmtId="0" fontId="4" fillId="0" borderId="4" xfId="0" applyFont="1" applyBorder="1" applyAlignment="1">
      <alignment horizontal="center"/>
    </xf>
    <xf numFmtId="0" fontId="3" fillId="0" borderId="0" xfId="0" applyFont="1" applyAlignment="1">
      <alignment horizontal="right"/>
    </xf>
    <xf numFmtId="10" fontId="11" fillId="0" borderId="6" xfId="1" applyNumberFormat="1" applyFont="1" applyBorder="1" applyAlignment="1" applyProtection="1"/>
    <xf numFmtId="4" fontId="3" fillId="0" borderId="0" xfId="0" applyNumberFormat="1" applyFont="1"/>
    <xf numFmtId="4" fontId="3" fillId="0" borderId="6" xfId="0" applyNumberFormat="1" applyFont="1" applyBorder="1"/>
    <xf numFmtId="0" fontId="3" fillId="0" borderId="4" xfId="0" applyFont="1" applyBorder="1" applyAlignment="1" applyProtection="1">
      <alignment horizontal="center"/>
      <protection locked="0"/>
    </xf>
    <xf numFmtId="0" fontId="12" fillId="0" borderId="0" xfId="0" applyFont="1"/>
    <xf numFmtId="4" fontId="3" fillId="3" borderId="0" xfId="0" applyNumberFormat="1" applyFont="1" applyFill="1"/>
    <xf numFmtId="0" fontId="5" fillId="0" borderId="0" xfId="0" applyFont="1"/>
    <xf numFmtId="0" fontId="7" fillId="0" borderId="0" xfId="0" applyFont="1" applyAlignment="1">
      <alignment wrapText="1"/>
    </xf>
    <xf numFmtId="0" fontId="7" fillId="0" borderId="4" xfId="0" applyFont="1" applyBorder="1" applyProtection="1">
      <protection locked="0"/>
    </xf>
    <xf numFmtId="4" fontId="20" fillId="0" borderId="4" xfId="0" applyNumberFormat="1" applyFont="1" applyBorder="1" applyProtection="1">
      <protection locked="0"/>
    </xf>
    <xf numFmtId="0" fontId="7" fillId="0" borderId="7" xfId="2" applyFont="1" applyBorder="1"/>
    <xf numFmtId="0" fontId="7" fillId="0" borderId="8" xfId="2" applyFont="1" applyBorder="1"/>
    <xf numFmtId="0" fontId="7" fillId="0" borderId="0" xfId="0" applyFont="1"/>
    <xf numFmtId="0" fontId="18" fillId="0" borderId="9" xfId="2" applyFont="1" applyBorder="1"/>
    <xf numFmtId="0" fontId="18" fillId="0" borderId="10" xfId="2" applyFont="1" applyBorder="1"/>
    <xf numFmtId="0" fontId="18" fillId="0" borderId="0" xfId="0" applyFont="1"/>
    <xf numFmtId="0" fontId="18" fillId="0" borderId="7" xfId="2" applyFont="1" applyBorder="1"/>
    <xf numFmtId="0" fontId="18" fillId="4" borderId="11" xfId="2" applyFont="1" applyFill="1" applyBorder="1" applyAlignment="1">
      <alignment horizontal="left"/>
    </xf>
    <xf numFmtId="0" fontId="7" fillId="4" borderId="8" xfId="2" applyFont="1" applyFill="1" applyBorder="1"/>
    <xf numFmtId="49" fontId="21" fillId="0" borderId="11" xfId="2" applyNumberFormat="1" applyFont="1" applyBorder="1"/>
    <xf numFmtId="0" fontId="21" fillId="0" borderId="11" xfId="2" applyFont="1" applyBorder="1"/>
    <xf numFmtId="0" fontId="18" fillId="0" borderId="12" xfId="2" applyFont="1" applyBorder="1"/>
    <xf numFmtId="0" fontId="7" fillId="0" borderId="12" xfId="0" applyFont="1" applyBorder="1" applyProtection="1">
      <protection locked="0"/>
    </xf>
    <xf numFmtId="4" fontId="20" fillId="0" borderId="10" xfId="0" applyNumberFormat="1" applyFont="1" applyBorder="1" applyProtection="1">
      <protection locked="0"/>
    </xf>
    <xf numFmtId="0" fontId="7" fillId="0" borderId="6" xfId="2" applyFont="1" applyBorder="1" applyAlignment="1" applyProtection="1">
      <alignment horizontal="center"/>
      <protection locked="0"/>
    </xf>
    <xf numFmtId="49" fontId="5" fillId="0" borderId="0" xfId="0" applyNumberFormat="1" applyFont="1"/>
    <xf numFmtId="49" fontId="5" fillId="0" borderId="0" xfId="0" quotePrefix="1" applyNumberFormat="1" applyFont="1" applyAlignment="1">
      <alignment vertical="top"/>
    </xf>
    <xf numFmtId="49" fontId="5" fillId="0" borderId="0" xfId="0" applyNumberFormat="1" applyFont="1" applyAlignment="1">
      <alignment vertical="top"/>
    </xf>
    <xf numFmtId="0" fontId="10" fillId="0" borderId="12" xfId="0" applyFont="1" applyBorder="1" applyAlignment="1">
      <alignment wrapText="1"/>
    </xf>
    <xf numFmtId="49" fontId="5" fillId="0" borderId="0" xfId="0" applyNumberFormat="1" applyFont="1" applyAlignment="1">
      <alignment vertical="center"/>
    </xf>
    <xf numFmtId="49" fontId="4" fillId="0" borderId="0" xfId="0" applyNumberFormat="1" applyFont="1"/>
    <xf numFmtId="0" fontId="18" fillId="0" borderId="4" xfId="0" applyFont="1" applyBorder="1" applyAlignment="1">
      <alignment horizontal="right"/>
    </xf>
    <xf numFmtId="0" fontId="7" fillId="0" borderId="0" xfId="0" applyFont="1" applyProtection="1">
      <protection locked="0"/>
    </xf>
    <xf numFmtId="0" fontId="7" fillId="0" borderId="0" xfId="0" applyFont="1" applyAlignment="1" applyProtection="1">
      <alignment horizontal="center"/>
      <protection locked="0"/>
    </xf>
    <xf numFmtId="0" fontId="18" fillId="0" borderId="0" xfId="0" applyFont="1" applyAlignment="1" applyProtection="1">
      <alignment horizontal="left"/>
      <protection locked="0"/>
    </xf>
    <xf numFmtId="0" fontId="18" fillId="0" borderId="4" xfId="0" applyFont="1" applyBorder="1" applyAlignment="1" applyProtection="1">
      <alignment horizontal="center"/>
      <protection locked="0"/>
    </xf>
    <xf numFmtId="0" fontId="7" fillId="0" borderId="5" xfId="0" applyFont="1" applyBorder="1" applyProtection="1">
      <protection locked="0"/>
    </xf>
    <xf numFmtId="0" fontId="7" fillId="0" borderId="10" xfId="0" quotePrefix="1" applyFont="1" applyBorder="1" applyAlignment="1" applyProtection="1">
      <alignment horizontal="center"/>
      <protection locked="0"/>
    </xf>
    <xf numFmtId="0" fontId="7" fillId="0" borderId="10" xfId="0" applyFont="1" applyBorder="1" applyAlignment="1" applyProtection="1">
      <alignment horizontal="center"/>
      <protection locked="0"/>
    </xf>
    <xf numFmtId="4" fontId="7" fillId="0" borderId="0" xfId="0" applyNumberFormat="1" applyFont="1" applyProtection="1">
      <protection locked="0"/>
    </xf>
    <xf numFmtId="0" fontId="7" fillId="0" borderId="8" xfId="0" applyFont="1" applyBorder="1" applyAlignment="1" applyProtection="1">
      <alignment horizontal="center"/>
      <protection locked="0"/>
    </xf>
    <xf numFmtId="4" fontId="20" fillId="0" borderId="0" xfId="0" applyNumberFormat="1" applyFont="1" applyProtection="1">
      <protection locked="0"/>
    </xf>
    <xf numFmtId="49" fontId="7" fillId="0" borderId="0" xfId="0" applyNumberFormat="1" applyFont="1" applyAlignment="1" applyProtection="1">
      <alignment horizontal="right"/>
      <protection locked="0"/>
    </xf>
    <xf numFmtId="0" fontId="18" fillId="0" borderId="0" xfId="0" applyFont="1" applyProtection="1">
      <protection locked="0"/>
    </xf>
    <xf numFmtId="49" fontId="18" fillId="0" borderId="0" xfId="0" applyNumberFormat="1" applyFont="1" applyAlignment="1" applyProtection="1">
      <alignment horizontal="right"/>
      <protection locked="0"/>
    </xf>
    <xf numFmtId="164" fontId="18" fillId="0" borderId="8" xfId="0" applyNumberFormat="1" applyFont="1" applyBorder="1" applyProtection="1">
      <protection locked="0"/>
    </xf>
    <xf numFmtId="0" fontId="7" fillId="0" borderId="0" xfId="0" applyFont="1" applyAlignment="1">
      <alignment horizontal="center"/>
    </xf>
    <xf numFmtId="0" fontId="19" fillId="0" borderId="0" xfId="0" applyFont="1"/>
    <xf numFmtId="0" fontId="4" fillId="0" borderId="0" xfId="0" applyFont="1"/>
    <xf numFmtId="0" fontId="18" fillId="0" borderId="0" xfId="0" applyFont="1" applyAlignment="1">
      <alignment horizontal="right"/>
    </xf>
    <xf numFmtId="0" fontId="18" fillId="0" borderId="0" xfId="0" applyFont="1" applyAlignment="1">
      <alignment horizontal="left"/>
    </xf>
    <xf numFmtId="0" fontId="18" fillId="0" borderId="0" xfId="0" applyFont="1" applyAlignment="1">
      <alignment horizontal="center"/>
    </xf>
    <xf numFmtId="0" fontId="7" fillId="0" borderId="9" xfId="0" applyFont="1" applyBorder="1"/>
    <xf numFmtId="0" fontId="7" fillId="0" borderId="10" xfId="0" applyFont="1" applyBorder="1"/>
    <xf numFmtId="0" fontId="7" fillId="0" borderId="7" xfId="0" applyFont="1" applyBorder="1"/>
    <xf numFmtId="0" fontId="7" fillId="5" borderId="1" xfId="0" applyFont="1" applyFill="1" applyBorder="1" applyAlignment="1">
      <alignment horizontal="center"/>
    </xf>
    <xf numFmtId="0" fontId="7" fillId="5" borderId="11" xfId="0" applyFont="1" applyFill="1" applyBorder="1" applyAlignment="1">
      <alignment horizontal="center"/>
    </xf>
    <xf numFmtId="0" fontId="7" fillId="5" borderId="2" xfId="0" applyFont="1" applyFill="1" applyBorder="1" applyAlignment="1">
      <alignment horizontal="center"/>
    </xf>
    <xf numFmtId="0" fontId="7" fillId="5" borderId="13" xfId="0" applyFont="1" applyFill="1" applyBorder="1" applyAlignment="1">
      <alignment horizontal="center"/>
    </xf>
    <xf numFmtId="0" fontId="7" fillId="5" borderId="3" xfId="0" applyFont="1" applyFill="1" applyBorder="1" applyAlignment="1">
      <alignment horizontal="center"/>
    </xf>
    <xf numFmtId="0" fontId="8" fillId="5" borderId="14" xfId="0" applyFont="1" applyFill="1" applyBorder="1" applyAlignment="1">
      <alignment horizontal="center"/>
    </xf>
    <xf numFmtId="0" fontId="8" fillId="5" borderId="2" xfId="0" applyFont="1" applyFill="1" applyBorder="1" applyAlignment="1">
      <alignment horizontal="center"/>
    </xf>
    <xf numFmtId="0" fontId="18" fillId="0" borderId="12" xfId="0" applyFont="1" applyBorder="1" applyAlignment="1">
      <alignment horizontal="left"/>
    </xf>
    <xf numFmtId="0" fontId="7" fillId="0" borderId="1" xfId="0" applyFont="1" applyBorder="1" applyAlignment="1">
      <alignment horizontal="center"/>
    </xf>
    <xf numFmtId="0" fontId="7" fillId="5" borderId="1" xfId="0" applyFont="1" applyFill="1" applyBorder="1"/>
    <xf numFmtId="0" fontId="7" fillId="0" borderId="2" xfId="0" applyFont="1" applyBorder="1" applyAlignment="1">
      <alignment horizontal="center"/>
    </xf>
    <xf numFmtId="0" fontId="7" fillId="0" borderId="3" xfId="0" applyFont="1" applyBorder="1" applyAlignment="1">
      <alignment horizontal="center"/>
    </xf>
    <xf numFmtId="0" fontId="7" fillId="0" borderId="10" xfId="0" quotePrefix="1" applyFont="1" applyBorder="1" applyAlignment="1">
      <alignment horizontal="center"/>
    </xf>
    <xf numFmtId="0" fontId="7" fillId="0" borderId="4" xfId="0" applyFont="1" applyBorder="1"/>
    <xf numFmtId="4" fontId="7" fillId="0" borderId="4" xfId="0" applyNumberFormat="1" applyFont="1" applyBorder="1"/>
    <xf numFmtId="4" fontId="18" fillId="0" borderId="4" xfId="0" applyNumberFormat="1" applyFont="1" applyBorder="1"/>
    <xf numFmtId="0" fontId="7" fillId="0" borderId="4" xfId="0" applyFont="1" applyBorder="1" applyAlignment="1">
      <alignment horizontal="center"/>
    </xf>
    <xf numFmtId="0" fontId="18" fillId="0" borderId="4" xfId="0" applyFont="1" applyBorder="1" applyAlignment="1">
      <alignment horizontal="left"/>
    </xf>
    <xf numFmtId="2" fontId="7" fillId="0" borderId="4" xfId="0" applyNumberFormat="1" applyFont="1" applyBorder="1"/>
    <xf numFmtId="2" fontId="7" fillId="0" borderId="0" xfId="0" applyNumberFormat="1" applyFont="1"/>
    <xf numFmtId="4" fontId="7" fillId="0" borderId="0" xfId="0" applyNumberFormat="1" applyFont="1"/>
    <xf numFmtId="0" fontId="7" fillId="0" borderId="8" xfId="0" applyFont="1" applyBorder="1"/>
    <xf numFmtId="0" fontId="7" fillId="5" borderId="11" xfId="0" applyFont="1" applyFill="1" applyBorder="1"/>
    <xf numFmtId="0" fontId="7" fillId="5" borderId="7" xfId="0" applyFont="1" applyFill="1" applyBorder="1" applyAlignment="1">
      <alignment horizontal="center"/>
    </xf>
    <xf numFmtId="0" fontId="7" fillId="5" borderId="8" xfId="0" applyFont="1" applyFill="1" applyBorder="1" applyAlignment="1">
      <alignment horizontal="center"/>
    </xf>
    <xf numFmtId="0" fontId="7" fillId="5" borderId="0" xfId="0" applyFont="1" applyFill="1" applyAlignment="1">
      <alignment horizontal="center"/>
    </xf>
    <xf numFmtId="0" fontId="7" fillId="5" borderId="5" xfId="0" applyFont="1" applyFill="1" applyBorder="1" applyAlignment="1">
      <alignment horizontal="center"/>
    </xf>
    <xf numFmtId="0" fontId="7" fillId="5" borderId="14" xfId="0" applyFont="1" applyFill="1" applyBorder="1" applyAlignment="1">
      <alignment horizontal="center"/>
    </xf>
    <xf numFmtId="0" fontId="7" fillId="5" borderId="6" xfId="0" applyFont="1" applyFill="1" applyBorder="1" applyAlignment="1">
      <alignment horizontal="center"/>
    </xf>
    <xf numFmtId="0" fontId="8" fillId="5" borderId="6" xfId="0" applyFont="1" applyFill="1" applyBorder="1" applyAlignment="1">
      <alignment horizontal="center"/>
    </xf>
    <xf numFmtId="0" fontId="7" fillId="5" borderId="15" xfId="0" applyFont="1" applyFill="1" applyBorder="1" applyAlignment="1">
      <alignment horizontal="center"/>
    </xf>
    <xf numFmtId="0" fontId="7" fillId="4" borderId="9" xfId="0" applyFont="1" applyFill="1" applyBorder="1"/>
    <xf numFmtId="4" fontId="20" fillId="4" borderId="9" xfId="0" applyNumberFormat="1" applyFont="1" applyFill="1" applyBorder="1"/>
    <xf numFmtId="0" fontId="7" fillId="4" borderId="0" xfId="0" applyFont="1" applyFill="1"/>
    <xf numFmtId="4" fontId="20" fillId="4" borderId="0" xfId="0" applyNumberFormat="1" applyFont="1" applyFill="1"/>
    <xf numFmtId="0" fontId="7" fillId="0" borderId="6" xfId="0" applyFont="1" applyBorder="1"/>
    <xf numFmtId="2" fontId="7" fillId="0" borderId="6" xfId="0" applyNumberFormat="1" applyFont="1" applyBorder="1"/>
    <xf numFmtId="0" fontId="7" fillId="0" borderId="15" xfId="0" applyFont="1" applyBorder="1"/>
    <xf numFmtId="4" fontId="20" fillId="4" borderId="8" xfId="0" applyNumberFormat="1" applyFont="1" applyFill="1" applyBorder="1"/>
    <xf numFmtId="4" fontId="20" fillId="4" borderId="4" xfId="0" applyNumberFormat="1" applyFont="1" applyFill="1" applyBorder="1"/>
    <xf numFmtId="4" fontId="20" fillId="4" borderId="10" xfId="0" applyNumberFormat="1" applyFont="1" applyFill="1" applyBorder="1"/>
    <xf numFmtId="4" fontId="20" fillId="4" borderId="15" xfId="0" applyNumberFormat="1" applyFont="1" applyFill="1" applyBorder="1"/>
    <xf numFmtId="0" fontId="7" fillId="0" borderId="12" xfId="0" applyFont="1" applyBorder="1"/>
    <xf numFmtId="0" fontId="7" fillId="0" borderId="11" xfId="0" applyFont="1" applyBorder="1"/>
    <xf numFmtId="0" fontId="7" fillId="0" borderId="11" xfId="0" applyFont="1" applyBorder="1" applyAlignment="1">
      <alignment horizontal="center"/>
    </xf>
    <xf numFmtId="0" fontId="18" fillId="0" borderId="7" xfId="0" applyFont="1" applyBorder="1" applyAlignment="1">
      <alignment horizontal="left"/>
    </xf>
    <xf numFmtId="4" fontId="18" fillId="0" borderId="10" xfId="0" applyNumberFormat="1" applyFont="1" applyBorder="1"/>
    <xf numFmtId="0" fontId="7" fillId="0" borderId="7" xfId="0" applyFont="1" applyBorder="1" applyAlignment="1">
      <alignment horizontal="center"/>
    </xf>
    <xf numFmtId="0" fontId="18" fillId="5" borderId="12" xfId="0" applyFont="1" applyFill="1" applyBorder="1" applyAlignment="1">
      <alignment horizontal="left"/>
    </xf>
    <xf numFmtId="0" fontId="7" fillId="5" borderId="9" xfId="0" applyFont="1" applyFill="1" applyBorder="1"/>
    <xf numFmtId="0" fontId="7" fillId="5" borderId="10" xfId="0" applyFont="1" applyFill="1" applyBorder="1"/>
    <xf numFmtId="0" fontId="7" fillId="5" borderId="2" xfId="0" applyFont="1" applyFill="1" applyBorder="1"/>
    <xf numFmtId="0" fontId="7" fillId="4" borderId="4" xfId="0" applyFont="1" applyFill="1" applyBorder="1"/>
    <xf numFmtId="0" fontId="7" fillId="4" borderId="1" xfId="0" applyFont="1" applyFill="1" applyBorder="1"/>
    <xf numFmtId="4" fontId="20" fillId="4" borderId="1" xfId="0" applyNumberFormat="1" applyFont="1" applyFill="1" applyBorder="1"/>
    <xf numFmtId="2" fontId="7" fillId="0" borderId="9" xfId="0" applyNumberFormat="1" applyFont="1" applyBorder="1"/>
    <xf numFmtId="0" fontId="7" fillId="0" borderId="1" xfId="0" applyFont="1" applyBorder="1"/>
    <xf numFmtId="0" fontId="7" fillId="0" borderId="0" xfId="0" applyFont="1" applyAlignment="1">
      <alignment horizontal="left"/>
    </xf>
    <xf numFmtId="4" fontId="20" fillId="0" borderId="0" xfId="0" applyNumberFormat="1" applyFont="1"/>
    <xf numFmtId="4" fontId="20" fillId="0" borderId="4" xfId="0" applyNumberFormat="1" applyFont="1" applyBorder="1"/>
    <xf numFmtId="0" fontId="18" fillId="0" borderId="4" xfId="0" applyFont="1" applyBorder="1"/>
    <xf numFmtId="0" fontId="23" fillId="0" borderId="0" xfId="0" applyFont="1"/>
    <xf numFmtId="4" fontId="3" fillId="0" borderId="1" xfId="0" applyNumberFormat="1" applyFont="1" applyBorder="1" applyAlignment="1">
      <alignment horizontal="center"/>
    </xf>
    <xf numFmtId="4" fontId="3" fillId="0" borderId="17" xfId="0" applyNumberFormat="1" applyFont="1" applyBorder="1"/>
    <xf numFmtId="0" fontId="3" fillId="0" borderId="17" xfId="0" applyFont="1" applyBorder="1"/>
    <xf numFmtId="0" fontId="3" fillId="0" borderId="18" xfId="0" applyFont="1" applyBorder="1"/>
    <xf numFmtId="0" fontId="3" fillId="0" borderId="19" xfId="0" applyFont="1" applyBorder="1"/>
    <xf numFmtId="40" fontId="3" fillId="0" borderId="0" xfId="0" applyNumberFormat="1" applyFont="1"/>
    <xf numFmtId="10" fontId="11" fillId="0" borderId="0" xfId="1" applyNumberFormat="1" applyFont="1" applyBorder="1" applyAlignment="1" applyProtection="1"/>
    <xf numFmtId="0" fontId="25" fillId="0" borderId="0" xfId="0" applyFont="1" applyAlignment="1">
      <alignment wrapText="1"/>
    </xf>
    <xf numFmtId="10" fontId="11" fillId="0" borderId="17" xfId="1" applyNumberFormat="1" applyFont="1" applyBorder="1" applyAlignment="1" applyProtection="1"/>
    <xf numFmtId="40" fontId="3" fillId="0" borderId="20" xfId="0" applyNumberFormat="1" applyFont="1" applyBorder="1"/>
    <xf numFmtId="40" fontId="3" fillId="0" borderId="16" xfId="0" applyNumberFormat="1" applyFont="1" applyBorder="1"/>
    <xf numFmtId="0" fontId="4" fillId="0" borderId="21" xfId="0" applyFont="1" applyBorder="1" applyAlignment="1">
      <alignment horizontal="center"/>
    </xf>
    <xf numFmtId="0" fontId="4" fillId="0" borderId="22" xfId="0" applyFont="1" applyBorder="1" applyAlignment="1">
      <alignment horizontal="center"/>
    </xf>
    <xf numFmtId="0" fontId="3" fillId="3" borderId="0" xfId="0" applyFont="1" applyFill="1" applyAlignment="1">
      <alignment horizontal="left"/>
    </xf>
    <xf numFmtId="0" fontId="3" fillId="3" borderId="0" xfId="0" applyFont="1" applyFill="1"/>
    <xf numFmtId="4" fontId="20" fillId="2" borderId="4" xfId="0" applyNumberFormat="1" applyFont="1" applyFill="1" applyBorder="1" applyProtection="1">
      <protection locked="0"/>
    </xf>
    <xf numFmtId="0" fontId="3" fillId="2" borderId="0" xfId="0" applyFont="1" applyFill="1"/>
    <xf numFmtId="0" fontId="7" fillId="2" borderId="4" xfId="0" applyFont="1" applyFill="1" applyBorder="1" applyProtection="1">
      <protection locked="0"/>
    </xf>
    <xf numFmtId="0" fontId="7" fillId="2" borderId="4" xfId="0" applyFont="1" applyFill="1" applyBorder="1"/>
    <xf numFmtId="0" fontId="34" fillId="6" borderId="4" xfId="0" applyFont="1" applyFill="1" applyBorder="1" applyProtection="1">
      <protection locked="0"/>
    </xf>
    <xf numFmtId="0" fontId="7" fillId="6" borderId="4" xfId="0" applyFont="1" applyFill="1" applyBorder="1" applyProtection="1">
      <protection locked="0"/>
    </xf>
    <xf numFmtId="0" fontId="34" fillId="6" borderId="0" xfId="0" applyFont="1" applyFill="1"/>
    <xf numFmtId="0" fontId="3" fillId="6" borderId="0" xfId="0" applyFont="1" applyFill="1"/>
    <xf numFmtId="4" fontId="31" fillId="6" borderId="4" xfId="0" applyNumberFormat="1" applyFont="1" applyFill="1" applyBorder="1" applyProtection="1">
      <protection locked="0"/>
    </xf>
    <xf numFmtId="4" fontId="32" fillId="6" borderId="4" xfId="0" applyNumberFormat="1" applyFont="1" applyFill="1" applyBorder="1"/>
    <xf numFmtId="0" fontId="32" fillId="6" borderId="0" xfId="0" applyFont="1" applyFill="1"/>
    <xf numFmtId="0" fontId="1" fillId="0" borderId="0" xfId="1" applyAlignment="1" applyProtection="1"/>
    <xf numFmtId="0" fontId="5" fillId="0" borderId="0" xfId="0" applyFont="1" applyAlignment="1">
      <alignment horizontal="left" wrapText="1"/>
    </xf>
    <xf numFmtId="0" fontId="5" fillId="0" borderId="0" xfId="0" applyFont="1" applyAlignment="1">
      <alignment wrapText="1"/>
    </xf>
    <xf numFmtId="0" fontId="26" fillId="0" borderId="0" xfId="0" applyFont="1" applyAlignment="1">
      <alignment horizontal="left" wrapText="1"/>
    </xf>
    <xf numFmtId="0" fontId="1" fillId="0" borderId="0" xfId="1" applyFill="1" applyAlignment="1" applyProtection="1"/>
    <xf numFmtId="0" fontId="29" fillId="0" borderId="0" xfId="1" applyFont="1" applyFill="1" applyAlignment="1" applyProtection="1">
      <alignment horizontal="left" wrapText="1"/>
    </xf>
    <xf numFmtId="9" fontId="5" fillId="0" borderId="0" xfId="0" applyNumberFormat="1" applyFont="1"/>
    <xf numFmtId="0" fontId="5" fillId="0" borderId="0" xfId="0" applyFont="1" applyAlignment="1">
      <alignment horizontal="left"/>
    </xf>
    <xf numFmtId="0" fontId="5" fillId="0" borderId="0" xfId="0" applyFont="1" applyAlignment="1">
      <alignment horizontal="left"/>
    </xf>
    <xf numFmtId="0" fontId="5" fillId="0" borderId="0" xfId="0" applyFont="1" applyAlignment="1">
      <alignment horizontal="left" wrapText="1"/>
    </xf>
    <xf numFmtId="0" fontId="5" fillId="0" borderId="0" xfId="0" applyFont="1" applyAlignment="1">
      <alignment wrapText="1"/>
    </xf>
    <xf numFmtId="0" fontId="16" fillId="0" borderId="0" xfId="0" applyFont="1" applyAlignment="1">
      <alignment horizontal="center"/>
    </xf>
    <xf numFmtId="0" fontId="33" fillId="0" borderId="0" xfId="0" applyFont="1" applyAlignment="1">
      <alignment horizontal="left" wrapText="1"/>
    </xf>
    <xf numFmtId="0" fontId="5" fillId="0" borderId="0" xfId="0" applyFont="1" applyAlignment="1">
      <alignment horizontal="right" wrapText="1"/>
    </xf>
    <xf numFmtId="0" fontId="18" fillId="0" borderId="0" xfId="0" applyFont="1" applyAlignment="1">
      <alignment horizontal="left" wrapText="1"/>
    </xf>
    <xf numFmtId="0" fontId="5" fillId="0" borderId="12" xfId="0" applyFont="1" applyBorder="1" applyAlignment="1">
      <alignment horizontal="left" wrapText="1"/>
    </xf>
    <xf numFmtId="0" fontId="5" fillId="0" borderId="9" xfId="0" applyFont="1" applyBorder="1" applyAlignment="1">
      <alignment horizontal="left" wrapText="1"/>
    </xf>
    <xf numFmtId="0" fontId="5" fillId="0" borderId="10" xfId="0" applyFont="1" applyBorder="1" applyAlignment="1">
      <alignment horizontal="left" wrapText="1"/>
    </xf>
    <xf numFmtId="0" fontId="5" fillId="0" borderId="7" xfId="0" applyFont="1" applyBorder="1" applyAlignment="1">
      <alignment horizontal="left" wrapText="1"/>
    </xf>
    <xf numFmtId="0" fontId="21" fillId="0" borderId="11" xfId="2" applyFont="1" applyBorder="1" applyAlignment="1">
      <alignment horizontal="left"/>
    </xf>
    <xf numFmtId="0" fontId="21" fillId="0" borderId="7" xfId="2" applyFont="1" applyBorder="1" applyAlignment="1">
      <alignment horizontal="left"/>
    </xf>
    <xf numFmtId="0" fontId="21" fillId="0" borderId="8" xfId="2" applyFont="1" applyBorder="1" applyAlignment="1">
      <alignment horizontal="left"/>
    </xf>
    <xf numFmtId="0" fontId="7" fillId="0" borderId="14" xfId="2" applyFont="1" applyBorder="1" applyAlignment="1" applyProtection="1">
      <alignment horizontal="center"/>
      <protection locked="0"/>
    </xf>
    <xf numFmtId="0" fontId="7" fillId="0" borderId="6" xfId="2" applyFont="1" applyBorder="1" applyAlignment="1" applyProtection="1">
      <alignment horizontal="center"/>
      <protection locked="0"/>
    </xf>
    <xf numFmtId="0" fontId="7" fillId="0" borderId="15" xfId="2" applyFont="1" applyBorder="1" applyAlignment="1" applyProtection="1">
      <alignment horizontal="center"/>
      <protection locked="0"/>
    </xf>
    <xf numFmtId="164" fontId="7" fillId="0" borderId="14" xfId="0" applyNumberFormat="1" applyFont="1" applyBorder="1" applyAlignment="1" applyProtection="1">
      <alignment horizontal="center"/>
      <protection locked="0"/>
    </xf>
    <xf numFmtId="164" fontId="7" fillId="0" borderId="15" xfId="0" applyNumberFormat="1" applyFont="1" applyBorder="1" applyAlignment="1" applyProtection="1">
      <alignment horizontal="center"/>
      <protection locked="0"/>
    </xf>
    <xf numFmtId="0" fontId="22" fillId="0" borderId="4" xfId="0" applyFont="1" applyBorder="1" applyAlignment="1">
      <alignment horizontal="right"/>
    </xf>
    <xf numFmtId="0" fontId="18" fillId="0" borderId="12" xfId="0" applyFont="1" applyBorder="1" applyAlignment="1" applyProtection="1">
      <alignment horizontal="center"/>
      <protection locked="0"/>
    </xf>
    <xf numFmtId="0" fontId="18" fillId="0" borderId="10" xfId="0" applyFont="1" applyBorder="1" applyAlignment="1" applyProtection="1">
      <alignment horizontal="center"/>
      <protection locked="0"/>
    </xf>
    <xf numFmtId="0" fontId="7" fillId="0" borderId="14" xfId="2" applyFont="1" applyBorder="1" applyAlignment="1">
      <alignment horizontal="center" wrapText="1"/>
    </xf>
    <xf numFmtId="0" fontId="0" fillId="0" borderId="6" xfId="0" applyBorder="1" applyAlignment="1">
      <alignment wrapText="1"/>
    </xf>
    <xf numFmtId="0" fontId="1" fillId="5" borderId="1" xfId="1" applyFill="1" applyBorder="1" applyAlignment="1" applyProtection="1">
      <alignment horizontal="center" wrapText="1"/>
      <protection locked="0"/>
    </xf>
    <xf numFmtId="0" fontId="1" fillId="0" borderId="2" xfId="1" applyBorder="1" applyAlignment="1" applyProtection="1">
      <alignment horizontal="center" wrapText="1"/>
      <protection locked="0"/>
    </xf>
    <xf numFmtId="0" fontId="1" fillId="0" borderId="3" xfId="1" applyBorder="1" applyAlignment="1" applyProtection="1">
      <alignment horizontal="center" wrapText="1"/>
      <protection locked="0"/>
    </xf>
    <xf numFmtId="0" fontId="35" fillId="0" borderId="0" xfId="0" applyFont="1" applyAlignment="1">
      <alignment horizontal="center"/>
    </xf>
    <xf numFmtId="0" fontId="37" fillId="7" borderId="11" xfId="0" applyFont="1" applyFill="1" applyBorder="1" applyAlignment="1">
      <alignment horizontal="center" vertical="center" wrapText="1"/>
    </xf>
    <xf numFmtId="0" fontId="38" fillId="7" borderId="7" xfId="0" applyFont="1" applyFill="1" applyBorder="1" applyAlignment="1">
      <alignment horizontal="center" vertical="center" wrapText="1"/>
    </xf>
    <xf numFmtId="0" fontId="38" fillId="7" borderId="8" xfId="0" applyFont="1" applyFill="1" applyBorder="1" applyAlignment="1">
      <alignment horizontal="center" vertical="center" wrapText="1"/>
    </xf>
    <xf numFmtId="0" fontId="38" fillId="7" borderId="13" xfId="0" applyFont="1" applyFill="1" applyBorder="1" applyAlignment="1">
      <alignment horizontal="center" vertical="center" wrapText="1"/>
    </xf>
    <xf numFmtId="0" fontId="38" fillId="7" borderId="0" xfId="0" applyFont="1" applyFill="1" applyAlignment="1">
      <alignment horizontal="center" vertical="center" wrapText="1"/>
    </xf>
    <xf numFmtId="0" fontId="38" fillId="7" borderId="5" xfId="0" applyFont="1" applyFill="1" applyBorder="1" applyAlignment="1">
      <alignment horizontal="center" vertical="center" wrapText="1"/>
    </xf>
    <xf numFmtId="0" fontId="39" fillId="7" borderId="13" xfId="0" applyFont="1" applyFill="1" applyBorder="1" applyAlignment="1">
      <alignment horizontal="center" vertical="center" wrapText="1"/>
    </xf>
    <xf numFmtId="0" fontId="39" fillId="7" borderId="0" xfId="0" applyFont="1" applyFill="1" applyAlignment="1">
      <alignment horizontal="center" vertical="center" wrapText="1"/>
    </xf>
    <xf numFmtId="0" fontId="39" fillId="7" borderId="5" xfId="0" applyFont="1" applyFill="1" applyBorder="1" applyAlignment="1">
      <alignment horizontal="center" vertical="center" wrapText="1"/>
    </xf>
    <xf numFmtId="0" fontId="39" fillId="7" borderId="14" xfId="0" applyFont="1" applyFill="1" applyBorder="1" applyAlignment="1">
      <alignment horizontal="center" vertical="center" wrapText="1"/>
    </xf>
    <xf numFmtId="0" fontId="39" fillId="7" borderId="6" xfId="0" applyFont="1" applyFill="1" applyBorder="1" applyAlignment="1">
      <alignment horizontal="center" vertical="center" wrapText="1"/>
    </xf>
    <xf numFmtId="0" fontId="39" fillId="7" borderId="15" xfId="0" applyFont="1" applyFill="1" applyBorder="1" applyAlignment="1">
      <alignment horizontal="center" vertical="center" wrapText="1"/>
    </xf>
    <xf numFmtId="0" fontId="18" fillId="0" borderId="0" xfId="0" applyFont="1" applyAlignment="1">
      <alignment horizontal="left"/>
    </xf>
    <xf numFmtId="0" fontId="18" fillId="0" borderId="4" xfId="0" applyFont="1" applyBorder="1" applyAlignment="1">
      <alignment horizontal="right"/>
    </xf>
    <xf numFmtId="0" fontId="18" fillId="0" borderId="9" xfId="0" applyFont="1" applyBorder="1" applyAlignment="1" applyProtection="1">
      <alignment horizontal="center"/>
      <protection locked="0"/>
    </xf>
    <xf numFmtId="0" fontId="18" fillId="0" borderId="12" xfId="0" applyFont="1" applyBorder="1" applyAlignment="1">
      <alignment horizontal="right"/>
    </xf>
    <xf numFmtId="0" fontId="18" fillId="0" borderId="9" xfId="0" applyFont="1" applyBorder="1" applyAlignment="1">
      <alignment horizontal="right"/>
    </xf>
    <xf numFmtId="0" fontId="18" fillId="0" borderId="10" xfId="0" applyFont="1" applyBorder="1" applyAlignment="1">
      <alignment horizontal="right"/>
    </xf>
    <xf numFmtId="0" fontId="4" fillId="0" borderId="12" xfId="0" applyFont="1" applyBorder="1" applyAlignment="1" applyProtection="1">
      <alignment horizontal="center"/>
      <protection locked="0"/>
    </xf>
    <xf numFmtId="0" fontId="4" fillId="0" borderId="9" xfId="0" applyFont="1" applyBorder="1" applyAlignment="1" applyProtection="1">
      <alignment horizontal="center"/>
      <protection locked="0"/>
    </xf>
    <xf numFmtId="0" fontId="4" fillId="0" borderId="10" xfId="0" applyFont="1" applyBorder="1" applyAlignment="1" applyProtection="1">
      <alignment horizontal="center"/>
      <protection locked="0"/>
    </xf>
    <xf numFmtId="0" fontId="36" fillId="0" borderId="0" xfId="0" applyFont="1" applyAlignment="1">
      <alignment horizontal="center"/>
    </xf>
    <xf numFmtId="0" fontId="4" fillId="0" borderId="0" xfId="0" applyFont="1" applyAlignment="1">
      <alignment horizontal="center"/>
    </xf>
    <xf numFmtId="0" fontId="4" fillId="0" borderId="12" xfId="0" applyFont="1" applyBorder="1" applyAlignment="1">
      <alignment horizontal="left"/>
    </xf>
    <xf numFmtId="0" fontId="4" fillId="0" borderId="9" xfId="0" applyFont="1" applyBorder="1" applyAlignment="1">
      <alignment horizontal="left"/>
    </xf>
    <xf numFmtId="0" fontId="4" fillId="0" borderId="10" xfId="0" applyFont="1" applyBorder="1" applyAlignment="1">
      <alignment horizontal="left"/>
    </xf>
    <xf numFmtId="0" fontId="3" fillId="0" borderId="12"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4" fillId="0" borderId="0" xfId="0" applyFont="1" applyAlignment="1">
      <alignment horizontal="left" wrapText="1"/>
    </xf>
    <xf numFmtId="0" fontId="0" fillId="0" borderId="0" xfId="0" applyAlignment="1">
      <alignment wrapText="1"/>
    </xf>
    <xf numFmtId="0" fontId="0" fillId="0" borderId="5" xfId="0" applyBorder="1" applyAlignment="1">
      <alignment wrapText="1"/>
    </xf>
    <xf numFmtId="0" fontId="25" fillId="0" borderId="23" xfId="0" applyFont="1" applyBorder="1" applyAlignment="1">
      <alignment wrapText="1"/>
    </xf>
    <xf numFmtId="0" fontId="0" fillId="0" borderId="24" xfId="0" applyBorder="1" applyAlignment="1">
      <alignment wrapText="1"/>
    </xf>
    <xf numFmtId="0" fontId="0" fillId="0" borderId="25" xfId="0" applyBorder="1" applyAlignment="1">
      <alignment wrapText="1"/>
    </xf>
    <xf numFmtId="0" fontId="3" fillId="3" borderId="0" xfId="0" applyFont="1" applyFill="1" applyAlignment="1">
      <alignment horizontal="right"/>
    </xf>
    <xf numFmtId="0" fontId="25" fillId="0" borderId="26" xfId="0" applyFont="1" applyBorder="1" applyAlignment="1">
      <alignment wrapText="1"/>
    </xf>
    <xf numFmtId="0" fontId="0" fillId="0" borderId="27" xfId="0" applyBorder="1" applyAlignment="1">
      <alignment wrapText="1"/>
    </xf>
    <xf numFmtId="0" fontId="0" fillId="0" borderId="28" xfId="0" applyBorder="1" applyAlignment="1">
      <alignment wrapText="1"/>
    </xf>
  </cellXfs>
  <cellStyles count="3">
    <cellStyle name="Hyperlink" xfId="1" builtinId="8"/>
    <cellStyle name="Normal" xfId="0" builtinId="0"/>
    <cellStyle name="Normal_Tuition TCS" xfId="2" xr:uid="{00000000-0005-0000-0000-000002000000}"/>
  </cellStyles>
  <dxfs count="1">
    <dxf>
      <fill>
        <patternFill>
          <bgColor rgb="FFFFFF00"/>
        </patternFill>
      </fill>
    </dxf>
  </dxfs>
  <tableStyles count="0" defaultTableStyle="TableStyleMedium9"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38100</xdr:colOff>
      <xdr:row>3</xdr:row>
      <xdr:rowOff>57150</xdr:rowOff>
    </xdr:to>
    <xdr:pic>
      <xdr:nvPicPr>
        <xdr:cNvPr id="12383" name="Picture 1" descr="dpi_Iogo_bw">
          <a:extLst>
            <a:ext uri="{FF2B5EF4-FFF2-40B4-BE49-F238E27FC236}">
              <a16:creationId xmlns:a16="http://schemas.microsoft.com/office/drawing/2014/main" id="{00000000-0008-0000-0100-00005F3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60938" r="4938" b="36349"/>
        <a:stretch>
          <a:fillRect/>
        </a:stretch>
      </xdr:blipFill>
      <xdr:spPr bwMode="auto">
        <a:xfrm>
          <a:off x="0" y="0"/>
          <a:ext cx="5810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SFS\Tessner.Michele\0Revising%20State%20Tuition%20workshee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I-1524-SIG-TAX"/>
      <sheetName val="PI-1524-A"/>
      <sheetName val="PI-1524-SAC"/>
      <sheetName val="PI-1524-ALT"/>
      <sheetName val="PI-1524-F"/>
      <sheetName val="PI-1524-S"/>
    </sheetNames>
    <sheetDataSet>
      <sheetData sheetId="0" refreshError="1"/>
      <sheetData sheetId="1">
        <row r="6">
          <cell r="E6" t="str">
            <v>*Testing*</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dpi.wi.gov/" TargetMode="External"/><Relationship Id="rId2" Type="http://schemas.openxmlformats.org/officeDocument/2006/relationships/hyperlink" Target="https://dpi.wi.gov/sfs/aid/special-ed/sped-sap/eligibility" TargetMode="External"/><Relationship Id="rId1" Type="http://schemas.openxmlformats.org/officeDocument/2006/relationships/hyperlink" Target="mailto:anderst6@milwaukee.k12.wi.us" TargetMode="External"/><Relationship Id="rId5" Type="http://schemas.openxmlformats.org/officeDocument/2006/relationships/printerSettings" Target="../printerSettings/printerSettings1.bin"/><Relationship Id="rId4" Type="http://schemas.openxmlformats.org/officeDocument/2006/relationships/hyperlink" Target="mailto:ricardo.cruz@dpi.wi.gov"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elo.wieducatorlicensing.org/datamart/publicSearchMenu.do"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10"/>
  <sheetViews>
    <sheetView showGridLines="0" topLeftCell="A60" workbookViewId="0">
      <selection activeCell="B51" sqref="B51:J51"/>
    </sheetView>
  </sheetViews>
  <sheetFormatPr defaultColWidth="9.140625" defaultRowHeight="12.75" x14ac:dyDescent="0.2"/>
  <cols>
    <col min="1" max="1" width="5.85546875" style="27" customWidth="1"/>
    <col min="2" max="2" width="11.7109375" style="27" customWidth="1"/>
    <col min="3" max="3" width="9.140625" style="27"/>
    <col min="4" max="4" width="16.140625" style="27" customWidth="1"/>
    <col min="5" max="5" width="11.42578125" style="27" customWidth="1"/>
    <col min="6" max="16384" width="9.140625" style="27"/>
  </cols>
  <sheetData>
    <row r="1" spans="1:10" ht="15" customHeight="1" x14ac:dyDescent="0.25">
      <c r="A1" s="175" t="s">
        <v>201</v>
      </c>
      <c r="B1" s="175"/>
      <c r="C1" s="175"/>
      <c r="D1" s="175"/>
      <c r="E1" s="175"/>
      <c r="F1" s="175"/>
      <c r="G1" s="175"/>
      <c r="H1" s="175"/>
      <c r="I1" s="175"/>
    </row>
    <row r="2" spans="1:10" ht="15" customHeight="1" x14ac:dyDescent="0.25">
      <c r="A2" s="175" t="s">
        <v>103</v>
      </c>
      <c r="B2" s="175"/>
      <c r="C2" s="175"/>
      <c r="D2" s="175"/>
      <c r="E2" s="175"/>
      <c r="F2" s="175"/>
      <c r="G2" s="175"/>
      <c r="H2" s="175"/>
      <c r="I2" s="175"/>
    </row>
    <row r="3" spans="1:10" ht="15" customHeight="1" x14ac:dyDescent="0.2">
      <c r="A3" s="176" t="s">
        <v>116</v>
      </c>
      <c r="B3" s="176"/>
      <c r="C3" s="176"/>
      <c r="D3" s="176"/>
      <c r="E3" s="176"/>
      <c r="F3" s="176"/>
      <c r="G3" s="176"/>
      <c r="H3" s="176"/>
      <c r="I3" s="176"/>
    </row>
    <row r="4" spans="1:10" ht="15" customHeight="1" x14ac:dyDescent="0.2">
      <c r="A4" s="176"/>
      <c r="B4" s="176"/>
      <c r="C4" s="176"/>
      <c r="D4" s="176"/>
      <c r="E4" s="176"/>
      <c r="F4" s="176"/>
      <c r="G4" s="176"/>
      <c r="H4" s="176"/>
      <c r="I4" s="176"/>
    </row>
    <row r="5" spans="1:10" ht="15" customHeight="1" x14ac:dyDescent="0.2">
      <c r="A5" s="176"/>
      <c r="B5" s="176"/>
      <c r="C5" s="176"/>
      <c r="D5" s="176"/>
      <c r="E5" s="176"/>
      <c r="F5" s="176"/>
      <c r="G5" s="176"/>
      <c r="H5" s="176"/>
      <c r="I5" s="176"/>
    </row>
    <row r="6" spans="1:10" ht="15" customHeight="1" x14ac:dyDescent="0.2">
      <c r="A6" s="176"/>
      <c r="B6" s="176"/>
      <c r="C6" s="176"/>
      <c r="D6" s="176"/>
      <c r="E6" s="176"/>
      <c r="F6" s="176"/>
      <c r="G6" s="176"/>
      <c r="H6" s="176"/>
      <c r="I6" s="176"/>
    </row>
    <row r="7" spans="1:10" ht="15" customHeight="1" x14ac:dyDescent="0.2">
      <c r="A7" s="176"/>
      <c r="B7" s="176"/>
      <c r="C7" s="176"/>
      <c r="D7" s="176"/>
      <c r="E7" s="176"/>
      <c r="F7" s="176"/>
      <c r="G7" s="176"/>
      <c r="H7" s="176"/>
      <c r="I7" s="176"/>
    </row>
    <row r="8" spans="1:10" ht="15" customHeight="1" x14ac:dyDescent="0.2">
      <c r="A8" s="176"/>
      <c r="B8" s="176"/>
      <c r="C8" s="176"/>
      <c r="D8" s="176"/>
      <c r="E8" s="176"/>
      <c r="F8" s="176"/>
      <c r="G8" s="176"/>
      <c r="H8" s="176"/>
      <c r="I8" s="176"/>
    </row>
    <row r="9" spans="1:10" ht="15" customHeight="1" x14ac:dyDescent="0.25">
      <c r="A9" s="28"/>
      <c r="B9" s="28"/>
      <c r="C9" s="28"/>
      <c r="D9" s="28"/>
      <c r="E9" s="28"/>
      <c r="F9" s="28"/>
      <c r="G9" s="28"/>
      <c r="H9" s="28"/>
      <c r="I9" s="28"/>
    </row>
    <row r="10" spans="1:10" ht="60.2" customHeight="1" x14ac:dyDescent="0.25">
      <c r="A10" s="51" t="s">
        <v>67</v>
      </c>
      <c r="B10" s="51"/>
      <c r="C10" s="51"/>
      <c r="D10" s="51"/>
      <c r="E10" s="51"/>
      <c r="F10" s="51"/>
    </row>
    <row r="11" spans="1:10" ht="15" customHeight="1" x14ac:dyDescent="0.25">
      <c r="A11" s="3"/>
      <c r="B11" s="3"/>
      <c r="C11" s="3"/>
      <c r="D11" s="3"/>
      <c r="E11" s="3"/>
      <c r="F11" s="3"/>
    </row>
    <row r="12" spans="1:10" ht="15" customHeight="1" x14ac:dyDescent="0.25">
      <c r="A12" s="51" t="s">
        <v>141</v>
      </c>
    </row>
    <row r="13" spans="1:10" ht="60.2" customHeight="1" x14ac:dyDescent="0.2">
      <c r="A13" s="47" t="s">
        <v>142</v>
      </c>
      <c r="B13" s="174" t="s">
        <v>222</v>
      </c>
      <c r="C13" s="174"/>
      <c r="D13" s="174"/>
      <c r="E13" s="174"/>
      <c r="F13" s="174"/>
      <c r="G13" s="174"/>
      <c r="H13" s="174"/>
      <c r="I13" s="174"/>
      <c r="J13" s="174"/>
    </row>
    <row r="14" spans="1:10" ht="15" customHeight="1" x14ac:dyDescent="0.2">
      <c r="A14" s="47"/>
      <c r="B14" s="174"/>
      <c r="C14" s="174"/>
      <c r="D14" s="174"/>
      <c r="E14" s="174"/>
      <c r="F14" s="174"/>
      <c r="G14" s="174"/>
      <c r="H14" s="174"/>
      <c r="I14" s="174"/>
      <c r="J14" s="174"/>
    </row>
    <row r="15" spans="1:10" ht="15" customHeight="1" x14ac:dyDescent="0.2">
      <c r="A15" s="47"/>
      <c r="B15" s="164" t="s">
        <v>221</v>
      </c>
    </row>
    <row r="16" spans="1:10" ht="15" customHeight="1" x14ac:dyDescent="0.2">
      <c r="A16" s="47"/>
    </row>
    <row r="17" spans="1:10" ht="30" customHeight="1" x14ac:dyDescent="0.2">
      <c r="A17" s="48" t="s">
        <v>143</v>
      </c>
      <c r="B17" s="27" t="s">
        <v>212</v>
      </c>
    </row>
    <row r="18" spans="1:10" ht="15" customHeight="1" x14ac:dyDescent="0.2">
      <c r="A18" s="47"/>
    </row>
    <row r="19" spans="1:10" ht="30" customHeight="1" x14ac:dyDescent="0.2">
      <c r="A19" s="48" t="s">
        <v>144</v>
      </c>
      <c r="B19" s="174" t="s">
        <v>202</v>
      </c>
      <c r="C19" s="174"/>
      <c r="D19" s="174"/>
      <c r="E19" s="174"/>
      <c r="F19" s="174"/>
      <c r="G19" s="174"/>
      <c r="H19" s="174"/>
      <c r="I19" s="174"/>
      <c r="J19" s="174"/>
    </row>
    <row r="20" spans="1:10" ht="15" customHeight="1" x14ac:dyDescent="0.2">
      <c r="A20" s="47"/>
      <c r="B20" s="174"/>
      <c r="C20" s="174"/>
      <c r="D20" s="174"/>
      <c r="E20" s="174"/>
      <c r="F20" s="174"/>
      <c r="G20" s="174"/>
      <c r="H20" s="174"/>
      <c r="I20" s="174"/>
      <c r="J20" s="174"/>
    </row>
    <row r="21" spans="1:10" ht="30" customHeight="1" x14ac:dyDescent="0.2">
      <c r="A21" s="47"/>
      <c r="B21" s="166"/>
      <c r="C21" s="166"/>
      <c r="D21" s="166"/>
      <c r="E21" s="166"/>
      <c r="F21" s="166"/>
      <c r="G21" s="166"/>
      <c r="H21" s="166"/>
      <c r="I21" s="166"/>
      <c r="J21" s="166"/>
    </row>
    <row r="22" spans="1:10" ht="24" customHeight="1" x14ac:dyDescent="0.2">
      <c r="A22" s="48" t="s">
        <v>145</v>
      </c>
      <c r="B22" s="173" t="s">
        <v>136</v>
      </c>
      <c r="C22" s="173"/>
      <c r="D22" s="173"/>
      <c r="E22" s="173"/>
      <c r="F22" s="173"/>
      <c r="G22" s="173"/>
      <c r="H22" s="173"/>
      <c r="I22" s="173"/>
      <c r="J22" s="173"/>
    </row>
    <row r="23" spans="1:10" ht="30" customHeight="1" x14ac:dyDescent="0.2">
      <c r="A23" s="47"/>
      <c r="B23" s="166"/>
      <c r="C23" s="166"/>
      <c r="D23" s="166"/>
      <c r="E23" s="166"/>
      <c r="F23" s="166"/>
      <c r="G23" s="166"/>
      <c r="H23" s="166"/>
      <c r="I23" s="166"/>
      <c r="J23" s="166"/>
    </row>
    <row r="24" spans="1:10" ht="15" customHeight="1" x14ac:dyDescent="0.2">
      <c r="A24" s="48" t="s">
        <v>146</v>
      </c>
      <c r="B24" s="173" t="s">
        <v>137</v>
      </c>
      <c r="C24" s="173"/>
      <c r="D24" s="173"/>
      <c r="E24" s="173"/>
      <c r="F24" s="173"/>
      <c r="G24" s="173"/>
      <c r="H24" s="173"/>
      <c r="I24" s="173"/>
      <c r="J24" s="173"/>
    </row>
    <row r="25" spans="1:10" ht="15" customHeight="1" x14ac:dyDescent="0.2">
      <c r="A25" s="47"/>
    </row>
    <row r="26" spans="1:10" ht="30" customHeight="1" x14ac:dyDescent="0.2">
      <c r="A26" s="48" t="s">
        <v>147</v>
      </c>
      <c r="B26" s="174" t="s">
        <v>150</v>
      </c>
      <c r="C26" s="174"/>
      <c r="D26" s="174"/>
      <c r="E26" s="174"/>
      <c r="F26" s="174"/>
      <c r="G26" s="174"/>
      <c r="H26" s="174"/>
      <c r="I26" s="174"/>
      <c r="J26" s="174"/>
    </row>
    <row r="27" spans="1:10" ht="30" customHeight="1" x14ac:dyDescent="0.2">
      <c r="B27" s="174"/>
      <c r="C27" s="174"/>
      <c r="D27" s="174"/>
      <c r="E27" s="174"/>
      <c r="F27" s="174"/>
      <c r="G27" s="174"/>
      <c r="H27" s="174"/>
      <c r="I27" s="174"/>
      <c r="J27" s="174"/>
    </row>
    <row r="28" spans="1:10" ht="15" customHeight="1" x14ac:dyDescent="0.2">
      <c r="B28" s="166"/>
      <c r="C28" s="166"/>
      <c r="D28" s="166"/>
      <c r="E28" s="166"/>
      <c r="F28" s="166"/>
      <c r="G28" s="166"/>
      <c r="H28" s="166"/>
      <c r="I28" s="166"/>
      <c r="J28" s="166"/>
    </row>
    <row r="29" spans="1:10" ht="15" customHeight="1" x14ac:dyDescent="0.25">
      <c r="A29" s="51" t="s">
        <v>151</v>
      </c>
      <c r="B29" s="166"/>
      <c r="C29" s="166"/>
      <c r="D29" s="166"/>
      <c r="E29" s="166"/>
      <c r="F29" s="166"/>
      <c r="G29" s="166"/>
      <c r="H29" s="166"/>
      <c r="I29" s="166"/>
      <c r="J29" s="166"/>
    </row>
    <row r="30" spans="1:10" ht="15" customHeight="1" x14ac:dyDescent="0.2">
      <c r="A30" s="48" t="s">
        <v>148</v>
      </c>
      <c r="B30" s="173" t="s">
        <v>213</v>
      </c>
      <c r="C30" s="173"/>
      <c r="D30" s="173"/>
      <c r="E30" s="173"/>
      <c r="F30" s="173"/>
      <c r="G30" s="173"/>
      <c r="H30" s="173"/>
      <c r="I30" s="173"/>
      <c r="J30" s="173"/>
    </row>
    <row r="31" spans="1:10" ht="15" customHeight="1" x14ac:dyDescent="0.2">
      <c r="A31" s="48"/>
      <c r="B31" s="166"/>
      <c r="C31" s="166"/>
      <c r="D31" s="166"/>
      <c r="E31" s="166"/>
      <c r="F31" s="166"/>
      <c r="G31" s="166"/>
      <c r="H31" s="166"/>
      <c r="I31" s="166"/>
      <c r="J31" s="166"/>
    </row>
    <row r="32" spans="1:10" ht="15" customHeight="1" x14ac:dyDescent="0.2">
      <c r="A32" s="48" t="s">
        <v>149</v>
      </c>
      <c r="B32" s="173" t="s">
        <v>152</v>
      </c>
      <c r="C32" s="173"/>
      <c r="D32" s="173"/>
      <c r="E32" s="173"/>
      <c r="F32" s="173"/>
      <c r="G32" s="173"/>
      <c r="H32" s="173"/>
      <c r="I32" s="173"/>
      <c r="J32" s="173"/>
    </row>
    <row r="33" spans="1:10" ht="15" customHeight="1" x14ac:dyDescent="0.2">
      <c r="A33" s="48"/>
      <c r="B33" s="166"/>
      <c r="C33" s="166"/>
      <c r="D33" s="166"/>
      <c r="E33" s="166"/>
      <c r="F33" s="166"/>
      <c r="G33" s="166"/>
      <c r="H33" s="166"/>
      <c r="I33" s="166"/>
      <c r="J33" s="166"/>
    </row>
    <row r="34" spans="1:10" ht="24" customHeight="1" x14ac:dyDescent="0.2">
      <c r="A34" s="48" t="s">
        <v>180</v>
      </c>
      <c r="B34" s="173" t="s">
        <v>223</v>
      </c>
      <c r="C34" s="173"/>
      <c r="D34" s="173"/>
      <c r="E34" s="173"/>
      <c r="F34" s="173"/>
      <c r="G34" s="173"/>
      <c r="H34" s="173"/>
      <c r="I34" s="173"/>
      <c r="J34" s="173"/>
    </row>
    <row r="35" spans="1:10" ht="15" customHeight="1" x14ac:dyDescent="0.2">
      <c r="A35" s="48"/>
      <c r="B35" s="165"/>
      <c r="C35" s="165"/>
      <c r="D35" s="165"/>
      <c r="E35" s="165"/>
      <c r="F35" s="165"/>
      <c r="G35" s="165"/>
      <c r="H35" s="165"/>
      <c r="I35" s="165"/>
      <c r="J35" s="165"/>
    </row>
    <row r="36" spans="1:10" ht="15" customHeight="1" x14ac:dyDescent="0.2">
      <c r="A36" s="48" t="s">
        <v>181</v>
      </c>
      <c r="B36" s="173" t="s">
        <v>153</v>
      </c>
      <c r="C36" s="173"/>
      <c r="D36" s="173"/>
      <c r="E36" s="173"/>
      <c r="F36" s="173"/>
      <c r="G36" s="173"/>
      <c r="H36" s="173"/>
      <c r="I36" s="173"/>
      <c r="J36" s="173"/>
    </row>
    <row r="37" spans="1:10" ht="15" customHeight="1" x14ac:dyDescent="0.2">
      <c r="A37" s="48"/>
      <c r="B37" s="165"/>
      <c r="C37" s="165"/>
      <c r="D37" s="165"/>
      <c r="E37" s="165"/>
      <c r="F37" s="165"/>
      <c r="G37" s="165"/>
      <c r="H37" s="165"/>
      <c r="I37" s="165"/>
      <c r="J37" s="165"/>
    </row>
    <row r="38" spans="1:10" ht="15" customHeight="1" x14ac:dyDescent="0.2">
      <c r="A38" s="48" t="s">
        <v>182</v>
      </c>
      <c r="B38" s="173" t="s">
        <v>154</v>
      </c>
      <c r="C38" s="173"/>
      <c r="D38" s="173"/>
      <c r="E38" s="173"/>
      <c r="F38" s="173"/>
      <c r="G38" s="173"/>
      <c r="H38" s="173"/>
      <c r="I38" s="173"/>
      <c r="J38" s="173"/>
    </row>
    <row r="39" spans="1:10" ht="15" customHeight="1" x14ac:dyDescent="0.2">
      <c r="A39" s="48"/>
      <c r="B39" s="166"/>
      <c r="C39" s="166"/>
      <c r="D39" s="166"/>
      <c r="E39" s="166"/>
      <c r="F39" s="166"/>
      <c r="G39" s="166"/>
      <c r="H39" s="166"/>
      <c r="I39" s="166"/>
      <c r="J39" s="166"/>
    </row>
    <row r="40" spans="1:10" ht="24.75" customHeight="1" x14ac:dyDescent="0.2">
      <c r="A40" s="48" t="s">
        <v>183</v>
      </c>
      <c r="B40" s="173" t="s">
        <v>155</v>
      </c>
      <c r="C40" s="173"/>
      <c r="D40" s="173"/>
      <c r="E40" s="173"/>
      <c r="F40" s="173"/>
      <c r="G40" s="173"/>
      <c r="H40" s="173"/>
      <c r="I40" s="173"/>
      <c r="J40" s="173"/>
    </row>
    <row r="41" spans="1:10" ht="45.2" customHeight="1" x14ac:dyDescent="0.2">
      <c r="A41" s="48"/>
      <c r="B41" s="165"/>
      <c r="C41" s="165"/>
      <c r="D41" s="165"/>
      <c r="E41" s="165"/>
      <c r="F41" s="165"/>
      <c r="G41" s="165"/>
      <c r="H41" s="165"/>
      <c r="I41" s="165"/>
      <c r="J41" s="165"/>
    </row>
    <row r="42" spans="1:10" ht="15" customHeight="1" x14ac:dyDescent="0.2">
      <c r="A42" s="48" t="s">
        <v>184</v>
      </c>
      <c r="B42" s="173" t="s">
        <v>178</v>
      </c>
      <c r="C42" s="173"/>
      <c r="D42" s="173"/>
      <c r="E42" s="173"/>
      <c r="F42" s="173"/>
      <c r="G42" s="173"/>
      <c r="H42" s="173"/>
      <c r="I42" s="173"/>
      <c r="J42" s="173"/>
    </row>
    <row r="43" spans="1:10" ht="15" customHeight="1" x14ac:dyDescent="0.2">
      <c r="A43" s="48"/>
      <c r="B43" s="166"/>
      <c r="C43" s="166"/>
      <c r="D43" s="166"/>
      <c r="E43" s="166"/>
      <c r="F43" s="166"/>
      <c r="G43" s="166"/>
      <c r="H43" s="166"/>
      <c r="I43" s="166"/>
      <c r="J43" s="166"/>
    </row>
    <row r="44" spans="1:10" ht="15" customHeight="1" x14ac:dyDescent="0.2">
      <c r="A44" s="48" t="s">
        <v>185</v>
      </c>
      <c r="B44" s="173" t="s">
        <v>179</v>
      </c>
      <c r="C44" s="173"/>
      <c r="D44" s="173"/>
      <c r="E44" s="173"/>
      <c r="F44" s="173"/>
      <c r="G44" s="173"/>
      <c r="H44" s="173"/>
      <c r="I44" s="173"/>
      <c r="J44" s="173"/>
    </row>
    <row r="45" spans="1:10" ht="30" customHeight="1" x14ac:dyDescent="0.2">
      <c r="A45" s="48"/>
      <c r="B45" s="165"/>
      <c r="C45" s="165"/>
      <c r="D45" s="165"/>
      <c r="E45" s="165"/>
      <c r="F45" s="165"/>
      <c r="G45" s="165"/>
      <c r="H45" s="165"/>
      <c r="I45" s="165"/>
      <c r="J45" s="165"/>
    </row>
    <row r="46" spans="1:10" ht="30" customHeight="1" x14ac:dyDescent="0.2">
      <c r="A46" s="48" t="s">
        <v>186</v>
      </c>
      <c r="B46" s="173" t="s">
        <v>191</v>
      </c>
      <c r="C46" s="173"/>
      <c r="D46" s="173"/>
      <c r="E46" s="173"/>
      <c r="F46" s="173"/>
      <c r="G46" s="173"/>
      <c r="H46" s="173"/>
      <c r="I46" s="173"/>
      <c r="J46" s="173"/>
    </row>
    <row r="47" spans="1:10" ht="30" customHeight="1" x14ac:dyDescent="0.2">
      <c r="A47" s="48"/>
      <c r="B47" s="166"/>
      <c r="C47" s="166"/>
      <c r="D47" s="166"/>
      <c r="E47" s="166"/>
      <c r="F47" s="166"/>
      <c r="G47" s="166"/>
      <c r="H47" s="166"/>
      <c r="I47" s="166"/>
      <c r="J47" s="166"/>
    </row>
    <row r="48" spans="1:10" ht="51.75" customHeight="1" x14ac:dyDescent="0.2">
      <c r="A48" s="48" t="s">
        <v>187</v>
      </c>
      <c r="B48" s="173" t="s">
        <v>232</v>
      </c>
      <c r="C48" s="173"/>
      <c r="D48" s="173"/>
      <c r="E48" s="173"/>
      <c r="F48" s="173"/>
      <c r="G48" s="173"/>
      <c r="H48" s="173"/>
      <c r="I48" s="173"/>
      <c r="J48" s="173"/>
    </row>
    <row r="49" spans="1:10" ht="15" customHeight="1" x14ac:dyDescent="0.2">
      <c r="A49" s="47"/>
    </row>
    <row r="50" spans="1:10" ht="15" customHeight="1" x14ac:dyDescent="0.25">
      <c r="A50" s="51" t="s">
        <v>189</v>
      </c>
      <c r="B50" s="166"/>
      <c r="C50" s="166"/>
      <c r="D50" s="166"/>
      <c r="E50" s="166"/>
      <c r="F50" s="166"/>
      <c r="G50" s="166"/>
      <c r="H50" s="166"/>
      <c r="I50" s="166"/>
      <c r="J50" s="166"/>
    </row>
    <row r="51" spans="1:10" ht="75" customHeight="1" x14ac:dyDescent="0.2">
      <c r="A51" s="46" t="s">
        <v>188</v>
      </c>
      <c r="B51" s="173" t="s">
        <v>190</v>
      </c>
      <c r="C51" s="173"/>
      <c r="D51" s="173"/>
      <c r="E51" s="173"/>
      <c r="F51" s="173"/>
      <c r="G51" s="173"/>
      <c r="H51" s="173"/>
      <c r="I51" s="173"/>
      <c r="J51" s="173"/>
    </row>
    <row r="52" spans="1:10" ht="15" customHeight="1" x14ac:dyDescent="0.2">
      <c r="A52" s="46"/>
      <c r="B52" s="166"/>
      <c r="C52" s="166"/>
      <c r="D52" s="166"/>
      <c r="E52" s="166"/>
      <c r="F52" s="166"/>
      <c r="G52" s="166"/>
      <c r="H52" s="166"/>
      <c r="I52" s="166"/>
      <c r="J52" s="166"/>
    </row>
    <row r="53" spans="1:10" ht="15" customHeight="1" x14ac:dyDescent="0.2">
      <c r="A53" s="46" t="s">
        <v>193</v>
      </c>
      <c r="B53" s="173" t="s">
        <v>192</v>
      </c>
      <c r="C53" s="173"/>
      <c r="D53" s="173"/>
      <c r="E53" s="173"/>
      <c r="F53" s="173"/>
      <c r="G53" s="173"/>
      <c r="H53" s="173"/>
      <c r="I53" s="173"/>
      <c r="J53" s="173"/>
    </row>
    <row r="54" spans="1:10" ht="15" customHeight="1" x14ac:dyDescent="0.2">
      <c r="A54" s="46"/>
      <c r="B54" s="166"/>
      <c r="C54" s="166"/>
      <c r="D54" s="166"/>
      <c r="E54" s="166"/>
      <c r="F54" s="166"/>
      <c r="G54" s="166"/>
      <c r="H54" s="166"/>
      <c r="I54" s="166"/>
      <c r="J54" s="166"/>
    </row>
    <row r="55" spans="1:10" ht="15" customHeight="1" x14ac:dyDescent="0.2">
      <c r="A55" s="46" t="s">
        <v>195</v>
      </c>
      <c r="B55" s="173" t="s">
        <v>224</v>
      </c>
      <c r="C55" s="173"/>
      <c r="D55" s="173"/>
      <c r="E55" s="173"/>
      <c r="F55" s="173"/>
      <c r="G55" s="173"/>
      <c r="H55" s="173"/>
      <c r="I55" s="173"/>
      <c r="J55" s="173"/>
    </row>
    <row r="56" spans="1:10" ht="30" customHeight="1" x14ac:dyDescent="0.2">
      <c r="A56" s="46"/>
      <c r="B56" s="165"/>
      <c r="C56" s="165"/>
      <c r="D56" s="165"/>
      <c r="E56" s="165"/>
      <c r="F56" s="165"/>
      <c r="G56" s="165"/>
      <c r="H56" s="165"/>
      <c r="I56" s="165"/>
      <c r="J56" s="165"/>
    </row>
    <row r="57" spans="1:10" ht="15" customHeight="1" x14ac:dyDescent="0.25">
      <c r="A57" s="51" t="s">
        <v>196</v>
      </c>
      <c r="B57" s="166"/>
      <c r="C57" s="166"/>
      <c r="D57" s="166"/>
      <c r="E57" s="166"/>
      <c r="F57" s="166"/>
      <c r="G57" s="166"/>
      <c r="H57" s="166"/>
      <c r="I57" s="166"/>
      <c r="J57" s="166"/>
    </row>
    <row r="58" spans="1:10" ht="26.25" customHeight="1" x14ac:dyDescent="0.2">
      <c r="A58" s="48" t="s">
        <v>194</v>
      </c>
      <c r="B58" s="173" t="s">
        <v>198</v>
      </c>
      <c r="C58" s="173"/>
      <c r="D58" s="173"/>
      <c r="E58" s="173"/>
      <c r="F58" s="173"/>
      <c r="G58" s="173"/>
      <c r="H58" s="173"/>
      <c r="I58" s="173"/>
      <c r="J58" s="173"/>
    </row>
    <row r="59" spans="1:10" ht="15" customHeight="1" x14ac:dyDescent="0.2">
      <c r="A59" s="50"/>
      <c r="B59" s="166"/>
      <c r="C59" s="166"/>
      <c r="D59" s="166"/>
      <c r="E59" s="166"/>
      <c r="F59" s="166"/>
      <c r="G59" s="166"/>
      <c r="H59" s="166"/>
      <c r="I59" s="166"/>
      <c r="J59" s="166"/>
    </row>
    <row r="60" spans="1:10" ht="15" customHeight="1" x14ac:dyDescent="0.2">
      <c r="A60" s="50" t="s">
        <v>197</v>
      </c>
      <c r="B60" s="173" t="s">
        <v>199</v>
      </c>
      <c r="C60" s="173"/>
      <c r="D60" s="173"/>
      <c r="E60" s="173"/>
      <c r="F60" s="173"/>
      <c r="G60" s="173"/>
      <c r="H60" s="173"/>
      <c r="I60" s="173"/>
      <c r="J60" s="173"/>
    </row>
    <row r="61" spans="1:10" ht="15" customHeight="1" x14ac:dyDescent="0.2">
      <c r="A61" s="50"/>
      <c r="B61" s="166"/>
      <c r="C61" s="166"/>
      <c r="D61" s="166"/>
      <c r="E61" s="166"/>
      <c r="F61" s="166"/>
      <c r="G61" s="166"/>
      <c r="H61" s="166"/>
      <c r="I61" s="166"/>
      <c r="J61" s="166"/>
    </row>
    <row r="62" spans="1:10" ht="15" customHeight="1" x14ac:dyDescent="0.2">
      <c r="A62" s="46"/>
    </row>
    <row r="63" spans="1:10" ht="15" customHeight="1" x14ac:dyDescent="0.25">
      <c r="A63" s="51" t="s">
        <v>85</v>
      </c>
      <c r="B63" s="166"/>
      <c r="C63" s="166"/>
      <c r="D63" s="166"/>
      <c r="E63" s="166"/>
      <c r="F63" s="166"/>
      <c r="G63" s="166"/>
      <c r="H63" s="166"/>
      <c r="I63" s="166"/>
    </row>
    <row r="64" spans="1:10" ht="15" customHeight="1" x14ac:dyDescent="0.25">
      <c r="A64" s="51"/>
      <c r="B64" s="166"/>
      <c r="C64" s="166"/>
      <c r="D64" s="166"/>
      <c r="E64" s="166"/>
      <c r="F64" s="166"/>
      <c r="G64" s="166"/>
      <c r="H64" s="166"/>
      <c r="I64" s="166"/>
    </row>
    <row r="65" spans="1:9" ht="15" customHeight="1" x14ac:dyDescent="0.2">
      <c r="A65" s="174" t="s">
        <v>210</v>
      </c>
      <c r="B65" s="174"/>
      <c r="C65" s="174"/>
      <c r="D65" s="174"/>
      <c r="E65" s="174"/>
      <c r="F65" s="174"/>
      <c r="G65" s="174"/>
      <c r="H65" s="174"/>
      <c r="I65" s="174"/>
    </row>
    <row r="66" spans="1:9" ht="15" customHeight="1" x14ac:dyDescent="0.2">
      <c r="A66" s="174"/>
      <c r="B66" s="174"/>
      <c r="C66" s="174"/>
      <c r="D66" s="174"/>
      <c r="E66" s="174"/>
      <c r="F66" s="174"/>
      <c r="G66" s="174"/>
      <c r="H66" s="174"/>
      <c r="I66" s="174"/>
    </row>
    <row r="67" spans="1:9" ht="15" customHeight="1" x14ac:dyDescent="0.2">
      <c r="A67" s="174"/>
      <c r="B67" s="174"/>
      <c r="C67" s="174"/>
      <c r="D67" s="174"/>
      <c r="E67" s="174"/>
      <c r="F67" s="174"/>
      <c r="G67" s="174"/>
      <c r="H67" s="174"/>
      <c r="I67" s="174"/>
    </row>
    <row r="68" spans="1:9" ht="15" customHeight="1" x14ac:dyDescent="0.2">
      <c r="A68" s="174"/>
      <c r="B68" s="174"/>
      <c r="C68" s="174"/>
      <c r="D68" s="174"/>
      <c r="E68" s="174"/>
      <c r="F68" s="174"/>
      <c r="G68" s="174"/>
      <c r="H68" s="174"/>
      <c r="I68" s="174"/>
    </row>
    <row r="69" spans="1:9" ht="15" customHeight="1" x14ac:dyDescent="0.2">
      <c r="A69" s="174"/>
      <c r="B69" s="174"/>
      <c r="C69" s="174"/>
      <c r="D69" s="174"/>
      <c r="E69" s="174"/>
      <c r="F69" s="174"/>
      <c r="G69" s="174"/>
      <c r="H69" s="174"/>
      <c r="I69" s="174"/>
    </row>
    <row r="70" spans="1:9" ht="15" customHeight="1" x14ac:dyDescent="0.2">
      <c r="A70" s="174"/>
      <c r="B70" s="174"/>
      <c r="C70" s="174"/>
      <c r="D70" s="174"/>
      <c r="E70" s="174"/>
      <c r="F70" s="174"/>
      <c r="G70" s="174"/>
      <c r="H70" s="174"/>
      <c r="I70" s="174"/>
    </row>
    <row r="71" spans="1:9" ht="15" customHeight="1" x14ac:dyDescent="0.2">
      <c r="A71" s="174"/>
      <c r="B71" s="174"/>
      <c r="C71" s="174"/>
      <c r="D71" s="174"/>
      <c r="E71" s="174"/>
      <c r="F71" s="174"/>
      <c r="G71" s="174"/>
      <c r="H71" s="174"/>
      <c r="I71" s="174"/>
    </row>
    <row r="72" spans="1:9" ht="15" customHeight="1" x14ac:dyDescent="0.2">
      <c r="A72" s="174"/>
      <c r="B72" s="174"/>
      <c r="C72" s="174"/>
      <c r="D72" s="174"/>
      <c r="E72" s="174"/>
      <c r="F72" s="174"/>
      <c r="G72" s="174"/>
      <c r="H72" s="174"/>
      <c r="I72" s="174"/>
    </row>
    <row r="73" spans="1:9" ht="15" customHeight="1" x14ac:dyDescent="0.2"/>
    <row r="74" spans="1:9" ht="15" customHeight="1" x14ac:dyDescent="0.2">
      <c r="A74" s="172" t="s">
        <v>54</v>
      </c>
      <c r="B74" s="172"/>
      <c r="C74" s="170">
        <v>0.59</v>
      </c>
    </row>
    <row r="75" spans="1:9" ht="15" customHeight="1" x14ac:dyDescent="0.2">
      <c r="A75" s="172" t="s">
        <v>55</v>
      </c>
      <c r="B75" s="172"/>
      <c r="C75" s="170">
        <v>0.1</v>
      </c>
    </row>
    <row r="76" spans="1:9" ht="15" customHeight="1" x14ac:dyDescent="0.2">
      <c r="A76" s="172" t="s">
        <v>56</v>
      </c>
      <c r="B76" s="172"/>
      <c r="C76" s="170">
        <v>0.28999999999999998</v>
      </c>
    </row>
    <row r="77" spans="1:9" ht="15" customHeight="1" x14ac:dyDescent="0.2">
      <c r="A77" s="172" t="s">
        <v>57</v>
      </c>
      <c r="B77" s="172"/>
      <c r="C77" s="170">
        <v>0.84</v>
      </c>
    </row>
    <row r="78" spans="1:9" ht="15" customHeight="1" x14ac:dyDescent="0.2">
      <c r="A78" s="171"/>
      <c r="B78" s="171"/>
      <c r="C78" s="170"/>
    </row>
    <row r="79" spans="1:9" ht="15" customHeight="1" x14ac:dyDescent="0.2">
      <c r="A79" s="174" t="s">
        <v>86</v>
      </c>
      <c r="B79" s="174"/>
      <c r="C79" s="174"/>
      <c r="D79" s="174"/>
      <c r="E79" s="174"/>
      <c r="F79" s="174"/>
      <c r="G79" s="174"/>
      <c r="H79" s="174"/>
      <c r="I79" s="174"/>
    </row>
    <row r="80" spans="1:9" ht="15" customHeight="1" x14ac:dyDescent="0.2">
      <c r="A80" s="174"/>
      <c r="B80" s="174"/>
      <c r="C80" s="174"/>
      <c r="D80" s="174"/>
      <c r="E80" s="174"/>
      <c r="F80" s="174"/>
      <c r="G80" s="174"/>
      <c r="H80" s="174"/>
      <c r="I80" s="174"/>
    </row>
    <row r="82" spans="1:9" ht="15" customHeight="1" x14ac:dyDescent="0.2">
      <c r="A82" s="172" t="s">
        <v>68</v>
      </c>
      <c r="B82" s="172"/>
      <c r="C82" s="172"/>
      <c r="D82" s="172"/>
      <c r="E82" s="172"/>
      <c r="F82" s="172"/>
      <c r="G82" s="172"/>
      <c r="H82" s="172"/>
      <c r="I82" s="172"/>
    </row>
    <row r="83" spans="1:9" ht="15" customHeight="1" x14ac:dyDescent="0.2">
      <c r="A83" s="164" t="s">
        <v>215</v>
      </c>
    </row>
    <row r="85" spans="1:9" ht="15" customHeight="1" x14ac:dyDescent="0.2">
      <c r="B85" s="178" t="s">
        <v>211</v>
      </c>
      <c r="C85" s="178"/>
      <c r="D85" s="178"/>
      <c r="E85" s="178"/>
      <c r="F85" s="178"/>
    </row>
    <row r="86" spans="1:9" ht="15" customHeight="1" x14ac:dyDescent="0.25">
      <c r="B86" s="177" t="s">
        <v>219</v>
      </c>
      <c r="C86" s="177"/>
      <c r="D86" s="177"/>
      <c r="E86" s="177"/>
      <c r="F86" s="167"/>
      <c r="G86" s="168" t="s">
        <v>220</v>
      </c>
      <c r="H86" s="168"/>
    </row>
    <row r="87" spans="1:9" ht="15" customHeight="1" x14ac:dyDescent="0.25">
      <c r="B87" s="177" t="s">
        <v>217</v>
      </c>
      <c r="C87" s="177"/>
      <c r="D87" s="177"/>
      <c r="E87" s="177"/>
      <c r="F87" s="167"/>
      <c r="G87" s="168" t="s">
        <v>218</v>
      </c>
      <c r="H87" s="169"/>
      <c r="I87" s="169"/>
    </row>
    <row r="88" spans="1:9" ht="15" customHeight="1" x14ac:dyDescent="0.2">
      <c r="B88" s="177"/>
      <c r="C88" s="177"/>
      <c r="D88" s="177"/>
      <c r="E88" s="177"/>
      <c r="G88" s="168"/>
    </row>
    <row r="90" spans="1:9" ht="27" customHeight="1" x14ac:dyDescent="0.2">
      <c r="B90" s="49" t="s">
        <v>157</v>
      </c>
      <c r="C90" s="179" t="s">
        <v>156</v>
      </c>
      <c r="D90" s="180"/>
      <c r="E90" s="181"/>
    </row>
    <row r="91" spans="1:9" ht="15" customHeight="1" x14ac:dyDescent="0.2">
      <c r="B91" t="s">
        <v>48</v>
      </c>
      <c r="C91" s="182" t="s">
        <v>173</v>
      </c>
      <c r="D91" s="182"/>
      <c r="E91" s="182"/>
    </row>
    <row r="92" spans="1:9" ht="15" customHeight="1" x14ac:dyDescent="0.2">
      <c r="B92" t="s">
        <v>47</v>
      </c>
      <c r="C92" s="173" t="s">
        <v>163</v>
      </c>
      <c r="D92" s="173"/>
      <c r="E92" s="173"/>
    </row>
    <row r="93" spans="1:9" ht="15" customHeight="1" x14ac:dyDescent="0.2">
      <c r="B93" t="s">
        <v>44</v>
      </c>
      <c r="C93" s="173" t="s">
        <v>164</v>
      </c>
      <c r="D93" s="173"/>
      <c r="E93" s="173"/>
    </row>
    <row r="94" spans="1:9" ht="15" customHeight="1" x14ac:dyDescent="0.2">
      <c r="B94" t="s">
        <v>43</v>
      </c>
      <c r="C94" s="173" t="s">
        <v>165</v>
      </c>
      <c r="D94" s="173"/>
      <c r="E94" s="173"/>
    </row>
    <row r="95" spans="1:9" ht="15" customHeight="1" x14ac:dyDescent="0.2">
      <c r="B95" t="s">
        <v>38</v>
      </c>
      <c r="C95" s="173" t="s">
        <v>158</v>
      </c>
      <c r="D95" s="173"/>
      <c r="E95" s="173"/>
    </row>
    <row r="96" spans="1:9" ht="15" customHeight="1" x14ac:dyDescent="0.2">
      <c r="B96" t="s">
        <v>60</v>
      </c>
      <c r="C96" s="173" t="s">
        <v>167</v>
      </c>
      <c r="D96" s="173"/>
      <c r="E96" s="173"/>
    </row>
    <row r="97" spans="2:5" ht="15" customHeight="1" x14ac:dyDescent="0.2">
      <c r="B97" t="s">
        <v>39</v>
      </c>
      <c r="C97" s="173" t="s">
        <v>159</v>
      </c>
      <c r="D97" s="173"/>
      <c r="E97" s="173"/>
    </row>
    <row r="98" spans="2:5" ht="15" customHeight="1" x14ac:dyDescent="0.2">
      <c r="B98" t="s">
        <v>40</v>
      </c>
      <c r="C98" s="173" t="s">
        <v>160</v>
      </c>
      <c r="D98" s="173"/>
      <c r="E98" s="173"/>
    </row>
    <row r="99" spans="2:5" ht="15" customHeight="1" x14ac:dyDescent="0.2">
      <c r="B99" t="s">
        <v>53</v>
      </c>
      <c r="C99" s="173" t="s">
        <v>166</v>
      </c>
      <c r="D99" s="173"/>
      <c r="E99" s="173"/>
    </row>
    <row r="100" spans="2:5" ht="15" customHeight="1" x14ac:dyDescent="0.2">
      <c r="B100" t="s">
        <v>52</v>
      </c>
      <c r="C100" s="173" t="s">
        <v>169</v>
      </c>
      <c r="D100" s="173"/>
      <c r="E100" s="173"/>
    </row>
    <row r="101" spans="2:5" ht="15" customHeight="1" x14ac:dyDescent="0.2">
      <c r="B101" t="s">
        <v>61</v>
      </c>
      <c r="C101" s="173" t="s">
        <v>172</v>
      </c>
      <c r="D101" s="173"/>
      <c r="E101" s="173"/>
    </row>
    <row r="102" spans="2:5" ht="15" customHeight="1" x14ac:dyDescent="0.2">
      <c r="B102" t="s">
        <v>45</v>
      </c>
      <c r="C102" s="173" t="s">
        <v>174</v>
      </c>
      <c r="D102" s="173"/>
      <c r="E102" s="173"/>
    </row>
    <row r="103" spans="2:5" ht="15" customHeight="1" x14ac:dyDescent="0.2">
      <c r="B103" t="s">
        <v>46</v>
      </c>
      <c r="C103" s="173" t="s">
        <v>175</v>
      </c>
      <c r="D103" s="173"/>
      <c r="E103" s="173"/>
    </row>
    <row r="104" spans="2:5" ht="15" customHeight="1" x14ac:dyDescent="0.2">
      <c r="B104" t="s">
        <v>50</v>
      </c>
      <c r="C104" s="173" t="s">
        <v>170</v>
      </c>
      <c r="D104" s="173"/>
      <c r="E104" s="173"/>
    </row>
    <row r="105" spans="2:5" ht="15" customHeight="1" x14ac:dyDescent="0.2">
      <c r="B105" t="s">
        <v>62</v>
      </c>
      <c r="C105" s="173" t="s">
        <v>171</v>
      </c>
      <c r="D105" s="173"/>
      <c r="E105" s="173"/>
    </row>
    <row r="106" spans="2:5" ht="15" customHeight="1" x14ac:dyDescent="0.2">
      <c r="B106" t="s">
        <v>51</v>
      </c>
      <c r="C106" s="173" t="s">
        <v>168</v>
      </c>
      <c r="D106" s="173"/>
      <c r="E106" s="173"/>
    </row>
    <row r="107" spans="2:5" ht="15" customHeight="1" x14ac:dyDescent="0.2">
      <c r="B107" t="s">
        <v>41</v>
      </c>
      <c r="C107" s="173" t="s">
        <v>161</v>
      </c>
      <c r="D107" s="173"/>
      <c r="E107" s="173"/>
    </row>
    <row r="108" spans="2:5" ht="15" customHeight="1" x14ac:dyDescent="0.2">
      <c r="B108" t="s">
        <v>49</v>
      </c>
      <c r="C108" s="173" t="s">
        <v>176</v>
      </c>
      <c r="D108" s="173"/>
      <c r="E108" s="173"/>
    </row>
    <row r="109" spans="2:5" ht="15" customHeight="1" x14ac:dyDescent="0.2">
      <c r="B109" t="s">
        <v>59</v>
      </c>
      <c r="C109" s="173" t="s">
        <v>177</v>
      </c>
      <c r="D109" s="173"/>
      <c r="E109" s="173"/>
    </row>
    <row r="110" spans="2:5" ht="15" customHeight="1" x14ac:dyDescent="0.2">
      <c r="B110" t="s">
        <v>42</v>
      </c>
      <c r="C110" s="173" t="s">
        <v>162</v>
      </c>
      <c r="D110" s="173"/>
      <c r="E110" s="173"/>
    </row>
  </sheetData>
  <mergeCells count="55">
    <mergeCell ref="B87:E87"/>
    <mergeCell ref="C98:E98"/>
    <mergeCell ref="C102:E102"/>
    <mergeCell ref="C103:E103"/>
    <mergeCell ref="A82:I82"/>
    <mergeCell ref="C92:E92"/>
    <mergeCell ref="B85:F85"/>
    <mergeCell ref="B86:E86"/>
    <mergeCell ref="C90:E90"/>
    <mergeCell ref="C91:E91"/>
    <mergeCell ref="B88:E88"/>
    <mergeCell ref="C110:E110"/>
    <mergeCell ref="C101:E101"/>
    <mergeCell ref="C106:E106"/>
    <mergeCell ref="C104:E104"/>
    <mergeCell ref="C93:E93"/>
    <mergeCell ref="C107:E107"/>
    <mergeCell ref="C108:E108"/>
    <mergeCell ref="C109:E109"/>
    <mergeCell ref="C94:E94"/>
    <mergeCell ref="C105:E105"/>
    <mergeCell ref="C99:E99"/>
    <mergeCell ref="C95:E95"/>
    <mergeCell ref="C96:E96"/>
    <mergeCell ref="C100:E100"/>
    <mergeCell ref="C97:E97"/>
    <mergeCell ref="A1:I1"/>
    <mergeCell ref="A2:I2"/>
    <mergeCell ref="A3:I8"/>
    <mergeCell ref="A79:I80"/>
    <mergeCell ref="A74:B74"/>
    <mergeCell ref="B30:J30"/>
    <mergeCell ref="B32:J32"/>
    <mergeCell ref="B34:J34"/>
    <mergeCell ref="B38:J38"/>
    <mergeCell ref="B58:J58"/>
    <mergeCell ref="B22:J22"/>
    <mergeCell ref="B40:J40"/>
    <mergeCell ref="B24:J24"/>
    <mergeCell ref="B13:J14"/>
    <mergeCell ref="B19:J20"/>
    <mergeCell ref="B26:J27"/>
    <mergeCell ref="A76:B76"/>
    <mergeCell ref="A77:B77"/>
    <mergeCell ref="B48:J48"/>
    <mergeCell ref="B36:J36"/>
    <mergeCell ref="B46:J46"/>
    <mergeCell ref="A75:B75"/>
    <mergeCell ref="B60:J60"/>
    <mergeCell ref="A65:I72"/>
    <mergeCell ref="B44:J44"/>
    <mergeCell ref="B42:J42"/>
    <mergeCell ref="B51:J51"/>
    <mergeCell ref="B53:J53"/>
    <mergeCell ref="B55:J55"/>
  </mergeCells>
  <hyperlinks>
    <hyperlink ref="G87" r:id="rId1" xr:uid="{00000000-0004-0000-0000-000003000000}"/>
    <hyperlink ref="B15" r:id="rId2" xr:uid="{00000000-0004-0000-0000-000002000000}"/>
    <hyperlink ref="A83" r:id="rId3" xr:uid="{00000000-0004-0000-0000-000000000000}"/>
    <hyperlink ref="G86" r:id="rId4" xr:uid="{6BDC2347-D6F4-4B05-AFB8-F8EB6A779648}"/>
  </hyperlinks>
  <printOptions horizontalCentered="1" verticalCentered="1"/>
  <pageMargins left="0" right="0" top="0" bottom="0.5" header="0" footer="0"/>
  <pageSetup fitToHeight="3" orientation="portrait" r:id="rId5"/>
  <headerFooter alignWithMargins="0"/>
  <ignoredErrors>
    <ignoredError sqref="A13 A17:A25 A31 A52 A59 A27 A33 A35 A37 A39 A41 A43 A45 A47 A54"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O91"/>
  <sheetViews>
    <sheetView showGridLines="0" tabSelected="1" zoomScale="65" zoomScaleNormal="65" workbookViewId="0">
      <selection activeCell="K15" sqref="K15"/>
    </sheetView>
  </sheetViews>
  <sheetFormatPr defaultColWidth="9.140625" defaultRowHeight="13.15" customHeight="1" x14ac:dyDescent="0.25"/>
  <cols>
    <col min="1" max="1" width="3.85546875" style="53" customWidth="1"/>
    <col min="2" max="2" width="4.28515625" style="54" customWidth="1"/>
    <col min="3" max="3" width="33.140625" style="53" customWidth="1"/>
    <col min="4" max="4" width="14.28515625" style="53" customWidth="1"/>
    <col min="5" max="5" width="15.140625" style="53" customWidth="1"/>
    <col min="6" max="6" width="18.85546875" style="53" customWidth="1"/>
    <col min="7" max="7" width="14.28515625" style="53" customWidth="1"/>
    <col min="8" max="8" width="10.85546875" style="53" customWidth="1"/>
    <col min="9" max="9" width="11.42578125" style="53" customWidth="1"/>
    <col min="10" max="10" width="18.42578125" style="53" customWidth="1"/>
    <col min="11" max="11" width="18.140625" style="53" customWidth="1"/>
    <col min="12" max="12" width="19.42578125" style="53" customWidth="1"/>
    <col min="13" max="13" width="19.85546875" style="53" customWidth="1"/>
    <col min="14" max="16384" width="9.140625" style="53"/>
  </cols>
  <sheetData>
    <row r="1" spans="1:13" ht="13.5" customHeight="1" x14ac:dyDescent="0.25">
      <c r="A1" s="33"/>
      <c r="B1" s="67"/>
      <c r="C1" s="36" t="s">
        <v>104</v>
      </c>
      <c r="D1" s="33"/>
      <c r="E1" s="33"/>
      <c r="F1" s="33"/>
      <c r="G1" s="33"/>
      <c r="H1" s="33"/>
      <c r="I1" s="33"/>
      <c r="J1" s="33"/>
      <c r="K1" s="33"/>
      <c r="L1" s="33"/>
      <c r="M1" s="68"/>
    </row>
    <row r="2" spans="1:13" ht="13.5" customHeight="1" x14ac:dyDescent="0.25">
      <c r="A2" s="33"/>
      <c r="B2" s="67"/>
      <c r="C2" s="36" t="s">
        <v>204</v>
      </c>
      <c r="D2" s="33"/>
      <c r="E2" s="33"/>
      <c r="F2" s="33"/>
      <c r="G2" s="33"/>
      <c r="H2" s="33"/>
      <c r="I2" s="33"/>
      <c r="J2" s="33"/>
      <c r="K2" s="33"/>
      <c r="L2" s="33"/>
      <c r="M2" s="68"/>
    </row>
    <row r="3" spans="1:13" ht="37.5" customHeight="1" x14ac:dyDescent="0.5">
      <c r="A3" s="33"/>
      <c r="B3" s="67"/>
      <c r="C3" s="36" t="s">
        <v>216</v>
      </c>
      <c r="D3" s="33"/>
      <c r="E3" s="33"/>
      <c r="F3" s="199" t="s">
        <v>225</v>
      </c>
      <c r="G3" s="199"/>
      <c r="H3" s="199"/>
      <c r="I3" s="199"/>
      <c r="J3" s="33"/>
      <c r="K3" s="33"/>
      <c r="L3" s="33"/>
      <c r="M3" s="33"/>
    </row>
    <row r="4" spans="1:13" ht="13.15" customHeight="1" x14ac:dyDescent="0.25">
      <c r="A4" s="33"/>
      <c r="B4" s="67"/>
      <c r="C4" s="36"/>
      <c r="D4" s="33"/>
      <c r="E4" s="33"/>
      <c r="F4" s="33"/>
      <c r="G4" s="33"/>
      <c r="H4" s="33"/>
      <c r="I4" s="33"/>
      <c r="J4" s="33"/>
      <c r="K4" s="33"/>
      <c r="L4" s="33"/>
      <c r="M4" s="33"/>
    </row>
    <row r="5" spans="1:13" ht="24.2" customHeight="1" x14ac:dyDescent="0.35">
      <c r="A5" s="33"/>
      <c r="B5" s="69"/>
      <c r="C5" s="69"/>
      <c r="D5" s="137" t="s">
        <v>226</v>
      </c>
      <c r="E5" s="69"/>
      <c r="F5" s="69"/>
      <c r="G5" s="69"/>
      <c r="H5" s="69"/>
      <c r="I5" s="69"/>
      <c r="J5" s="69"/>
      <c r="K5" s="70"/>
      <c r="L5" s="212"/>
      <c r="M5" s="212"/>
    </row>
    <row r="6" spans="1:13" ht="15.75" customHeight="1" x14ac:dyDescent="0.25">
      <c r="A6" s="33"/>
      <c r="B6" s="69"/>
      <c r="C6" s="69"/>
      <c r="D6" s="69"/>
      <c r="E6" s="69"/>
      <c r="F6" s="69"/>
      <c r="G6" s="69"/>
      <c r="H6" s="69"/>
      <c r="I6" s="69"/>
      <c r="J6" s="69"/>
      <c r="K6" s="70"/>
      <c r="L6" s="71"/>
      <c r="M6" s="71"/>
    </row>
    <row r="7" spans="1:13" ht="14.25" customHeight="1" x14ac:dyDescent="0.25">
      <c r="A7" s="33"/>
      <c r="B7" s="215" t="s">
        <v>205</v>
      </c>
      <c r="C7" s="216"/>
      <c r="D7" s="217"/>
      <c r="E7" s="218"/>
      <c r="F7" s="219"/>
      <c r="G7" s="219"/>
      <c r="H7" s="219"/>
      <c r="I7" s="219"/>
      <c r="J7" s="220"/>
      <c r="K7" s="52" t="s">
        <v>20</v>
      </c>
      <c r="L7" s="192"/>
      <c r="M7" s="193"/>
    </row>
    <row r="8" spans="1:13" ht="15.75" customHeight="1" x14ac:dyDescent="0.25">
      <c r="A8" s="33"/>
      <c r="B8" s="213" t="s">
        <v>206</v>
      </c>
      <c r="C8" s="213"/>
      <c r="D8" s="213"/>
      <c r="E8" s="218"/>
      <c r="F8" s="219"/>
      <c r="G8" s="219"/>
      <c r="H8" s="219"/>
      <c r="I8" s="219"/>
      <c r="J8" s="220"/>
      <c r="K8" s="52" t="s">
        <v>0</v>
      </c>
      <c r="L8" s="192"/>
      <c r="M8" s="193"/>
    </row>
    <row r="9" spans="1:13" ht="14.25" customHeight="1" x14ac:dyDescent="0.25">
      <c r="A9" s="33"/>
      <c r="B9" s="213" t="s">
        <v>19</v>
      </c>
      <c r="C9" s="213"/>
      <c r="D9" s="213"/>
      <c r="E9" s="56"/>
      <c r="F9" s="191" t="s">
        <v>207</v>
      </c>
      <c r="G9" s="191"/>
      <c r="H9" s="192"/>
      <c r="I9" s="193"/>
      <c r="J9" s="52" t="s">
        <v>12</v>
      </c>
      <c r="K9" s="192"/>
      <c r="L9" s="214"/>
      <c r="M9" s="193"/>
    </row>
    <row r="10" spans="1:13" ht="13.5" customHeight="1" x14ac:dyDescent="0.25">
      <c r="A10" s="33"/>
      <c r="B10" s="72"/>
      <c r="C10" s="72"/>
      <c r="D10" s="72"/>
      <c r="E10" s="72"/>
      <c r="F10" s="72"/>
      <c r="G10" s="72"/>
      <c r="H10" s="72"/>
      <c r="I10" s="72"/>
      <c r="J10" s="72"/>
      <c r="K10" s="200" t="s">
        <v>227</v>
      </c>
      <c r="L10" s="201"/>
      <c r="M10" s="202"/>
    </row>
    <row r="11" spans="1:13" ht="14.25" customHeight="1" x14ac:dyDescent="0.25">
      <c r="A11" s="33"/>
      <c r="B11" s="38" t="s">
        <v>101</v>
      </c>
      <c r="C11" s="39"/>
      <c r="D11" s="33"/>
      <c r="E11" s="33"/>
      <c r="F11" s="33"/>
      <c r="G11" s="33"/>
      <c r="H11" s="33"/>
      <c r="I11" s="33"/>
      <c r="J11" s="33"/>
      <c r="K11" s="203"/>
      <c r="L11" s="204"/>
      <c r="M11" s="205"/>
    </row>
    <row r="12" spans="1:13" ht="15" x14ac:dyDescent="0.25">
      <c r="A12" s="33"/>
      <c r="B12" s="83" t="s">
        <v>121</v>
      </c>
      <c r="C12" s="73"/>
      <c r="D12" s="73"/>
      <c r="E12" s="73"/>
      <c r="F12" s="73"/>
      <c r="G12" s="73"/>
      <c r="H12" s="73"/>
      <c r="I12" s="74"/>
      <c r="J12" s="33"/>
      <c r="K12" s="203"/>
      <c r="L12" s="204"/>
      <c r="M12" s="205"/>
    </row>
    <row r="13" spans="1:13" ht="15" x14ac:dyDescent="0.25">
      <c r="A13" s="33"/>
      <c r="B13" s="71"/>
      <c r="C13" s="33"/>
      <c r="D13" s="33"/>
      <c r="E13" s="33"/>
      <c r="F13" s="33"/>
      <c r="G13" s="33"/>
      <c r="H13" s="33"/>
      <c r="I13" s="33"/>
      <c r="J13" s="33"/>
      <c r="K13" s="206"/>
      <c r="L13" s="207"/>
      <c r="M13" s="208"/>
    </row>
    <row r="14" spans="1:13" ht="14.45" customHeight="1" x14ac:dyDescent="0.25">
      <c r="A14" s="33"/>
      <c r="B14" s="83" t="s">
        <v>138</v>
      </c>
      <c r="C14" s="73"/>
      <c r="D14" s="73"/>
      <c r="E14" s="73"/>
      <c r="F14" s="73"/>
      <c r="G14" s="75"/>
      <c r="H14" s="73"/>
      <c r="I14" s="74"/>
      <c r="J14" s="33"/>
      <c r="K14" s="209"/>
      <c r="L14" s="210"/>
      <c r="M14" s="211"/>
    </row>
    <row r="15" spans="1:13" ht="15" x14ac:dyDescent="0.25">
      <c r="A15" s="33"/>
      <c r="B15" s="84"/>
      <c r="C15" s="85"/>
      <c r="D15" s="196" t="s">
        <v>203</v>
      </c>
      <c r="E15" s="76" t="s">
        <v>2</v>
      </c>
      <c r="F15" s="77" t="s">
        <v>99</v>
      </c>
      <c r="G15" s="76" t="str">
        <f>+E15</f>
        <v>Special</v>
      </c>
      <c r="H15" s="76" t="s">
        <v>13</v>
      </c>
      <c r="I15" s="78" t="s">
        <v>117</v>
      </c>
      <c r="J15" s="76" t="s">
        <v>3</v>
      </c>
      <c r="K15" s="76" t="str">
        <f>+J15</f>
        <v>State Aidable</v>
      </c>
      <c r="L15" s="76" t="s">
        <v>3</v>
      </c>
      <c r="M15" s="76" t="s">
        <v>4</v>
      </c>
    </row>
    <row r="16" spans="1:13" ht="13.15" customHeight="1" x14ac:dyDescent="0.25">
      <c r="A16" s="33"/>
      <c r="B16" s="86"/>
      <c r="C16" s="78" t="s">
        <v>5</v>
      </c>
      <c r="D16" s="197"/>
      <c r="E16" s="78" t="s">
        <v>6</v>
      </c>
      <c r="F16" s="79" t="s">
        <v>1</v>
      </c>
      <c r="G16" s="78" t="str">
        <f>+E16</f>
        <v>Education</v>
      </c>
      <c r="H16" s="78" t="s">
        <v>14</v>
      </c>
      <c r="I16" s="78" t="s">
        <v>118</v>
      </c>
      <c r="J16" s="78" t="s">
        <v>7</v>
      </c>
      <c r="K16" s="78" t="s">
        <v>8</v>
      </c>
      <c r="L16" s="78" t="s">
        <v>9</v>
      </c>
      <c r="M16" s="78" t="str">
        <f>+J15</f>
        <v>State Aidable</v>
      </c>
    </row>
    <row r="17" spans="1:13" ht="13.15" customHeight="1" x14ac:dyDescent="0.25">
      <c r="A17" s="33"/>
      <c r="B17" s="87"/>
      <c r="C17" s="80" t="s">
        <v>10</v>
      </c>
      <c r="D17" s="198"/>
      <c r="E17" s="80" t="s">
        <v>11</v>
      </c>
      <c r="F17" s="81" t="s">
        <v>100</v>
      </c>
      <c r="G17" s="80" t="s">
        <v>63</v>
      </c>
      <c r="H17" s="80" t="s">
        <v>15</v>
      </c>
      <c r="I17" s="82" t="s">
        <v>200</v>
      </c>
      <c r="J17" s="80" t="s">
        <v>17</v>
      </c>
      <c r="K17" s="78" t="s">
        <v>16</v>
      </c>
      <c r="L17" s="78" t="s">
        <v>119</v>
      </c>
      <c r="M17" s="80" t="s">
        <v>18</v>
      </c>
    </row>
    <row r="18" spans="1:13" ht="13.5" customHeight="1" x14ac:dyDescent="0.25">
      <c r="A18" s="57"/>
      <c r="B18" s="88">
        <v>1</v>
      </c>
      <c r="C18" s="29"/>
      <c r="D18" s="29"/>
      <c r="E18" s="30">
        <v>0</v>
      </c>
      <c r="F18" s="29"/>
      <c r="G18" s="29"/>
      <c r="H18" s="29"/>
      <c r="I18" s="89" t="e">
        <f>VLOOKUP(G18,values!$C$28:$D$48,2)</f>
        <v>#N/A</v>
      </c>
      <c r="J18" s="30">
        <v>0</v>
      </c>
      <c r="K18" s="30">
        <v>0</v>
      </c>
      <c r="L18" s="30">
        <v>0</v>
      </c>
      <c r="M18" s="90">
        <f t="shared" ref="M18:M37" si="0">+J18+K18+L18</f>
        <v>0</v>
      </c>
    </row>
    <row r="19" spans="1:13" ht="13.5" customHeight="1" x14ac:dyDescent="0.25">
      <c r="A19" s="57"/>
      <c r="B19" s="59">
        <f t="shared" ref="B19:B37" si="1">+B18+1</f>
        <v>2</v>
      </c>
      <c r="C19" s="29"/>
      <c r="D19" s="29"/>
      <c r="E19" s="30">
        <v>0</v>
      </c>
      <c r="F19" s="29"/>
      <c r="G19" s="29"/>
      <c r="H19" s="29"/>
      <c r="I19" s="89" t="e">
        <f>VLOOKUP(G19,values!$C$28:$D$48,2)</f>
        <v>#N/A</v>
      </c>
      <c r="J19" s="30">
        <v>0</v>
      </c>
      <c r="K19" s="30">
        <v>0</v>
      </c>
      <c r="L19" s="30">
        <v>0</v>
      </c>
      <c r="M19" s="90">
        <f t="shared" si="0"/>
        <v>0</v>
      </c>
    </row>
    <row r="20" spans="1:13" ht="13.5" customHeight="1" x14ac:dyDescent="0.25">
      <c r="A20" s="57"/>
      <c r="B20" s="59">
        <f t="shared" si="1"/>
        <v>3</v>
      </c>
      <c r="C20" s="29"/>
      <c r="D20" s="29"/>
      <c r="E20" s="30">
        <v>0</v>
      </c>
      <c r="F20" s="29"/>
      <c r="G20" s="29"/>
      <c r="H20" s="29"/>
      <c r="I20" s="89" t="e">
        <f>VLOOKUP(G20,values!$C$28:$D$48,2)</f>
        <v>#N/A</v>
      </c>
      <c r="J20" s="30">
        <v>0</v>
      </c>
      <c r="K20" s="30">
        <v>0</v>
      </c>
      <c r="L20" s="30">
        <v>0</v>
      </c>
      <c r="M20" s="90">
        <f>+J20+K20+L20</f>
        <v>0</v>
      </c>
    </row>
    <row r="21" spans="1:13" ht="13.5" customHeight="1" x14ac:dyDescent="0.25">
      <c r="A21" s="57"/>
      <c r="B21" s="59">
        <f t="shared" si="1"/>
        <v>4</v>
      </c>
      <c r="C21" s="29"/>
      <c r="D21" s="29"/>
      <c r="E21" s="30">
        <v>0</v>
      </c>
      <c r="F21" s="29"/>
      <c r="G21" s="29"/>
      <c r="H21" s="29"/>
      <c r="I21" s="89" t="e">
        <f>VLOOKUP(G21,values!$C$28:$D$48,2)</f>
        <v>#N/A</v>
      </c>
      <c r="J21" s="30">
        <v>0</v>
      </c>
      <c r="K21" s="30">
        <v>0</v>
      </c>
      <c r="L21" s="30">
        <v>0</v>
      </c>
      <c r="M21" s="90">
        <f t="shared" si="0"/>
        <v>0</v>
      </c>
    </row>
    <row r="22" spans="1:13" ht="13.5" customHeight="1" x14ac:dyDescent="0.25">
      <c r="A22" s="57"/>
      <c r="B22" s="59">
        <f t="shared" si="1"/>
        <v>5</v>
      </c>
      <c r="C22" s="29"/>
      <c r="D22" s="29"/>
      <c r="E22" s="30">
        <v>0</v>
      </c>
      <c r="F22" s="29"/>
      <c r="G22" s="29"/>
      <c r="H22" s="29"/>
      <c r="I22" s="89" t="e">
        <f>VLOOKUP(G22,values!$C$28:$D$48,2)</f>
        <v>#N/A</v>
      </c>
      <c r="J22" s="30">
        <v>0</v>
      </c>
      <c r="K22" s="30">
        <v>0</v>
      </c>
      <c r="L22" s="30">
        <v>0</v>
      </c>
      <c r="M22" s="90">
        <f t="shared" si="0"/>
        <v>0</v>
      </c>
    </row>
    <row r="23" spans="1:13" ht="13.5" customHeight="1" x14ac:dyDescent="0.25">
      <c r="A23" s="57"/>
      <c r="B23" s="59">
        <f t="shared" si="1"/>
        <v>6</v>
      </c>
      <c r="C23" s="29"/>
      <c r="D23" s="29"/>
      <c r="E23" s="30">
        <v>0</v>
      </c>
      <c r="F23" s="29"/>
      <c r="G23" s="29"/>
      <c r="H23" s="29"/>
      <c r="I23" s="89" t="e">
        <f>VLOOKUP(G23,values!$C$28:$D$48,2)</f>
        <v>#N/A</v>
      </c>
      <c r="J23" s="30">
        <v>0</v>
      </c>
      <c r="K23" s="30">
        <v>0</v>
      </c>
      <c r="L23" s="30">
        <v>0</v>
      </c>
      <c r="M23" s="90">
        <f t="shared" si="0"/>
        <v>0</v>
      </c>
    </row>
    <row r="24" spans="1:13" ht="13.5" customHeight="1" x14ac:dyDescent="0.25">
      <c r="A24" s="57"/>
      <c r="B24" s="59">
        <f t="shared" si="1"/>
        <v>7</v>
      </c>
      <c r="C24" s="29"/>
      <c r="D24" s="29"/>
      <c r="E24" s="30">
        <v>0</v>
      </c>
      <c r="F24" s="29"/>
      <c r="G24" s="29"/>
      <c r="H24" s="29"/>
      <c r="I24" s="89" t="e">
        <f>VLOOKUP(G24,values!$C$28:$D$48,2)</f>
        <v>#N/A</v>
      </c>
      <c r="J24" s="30">
        <v>0</v>
      </c>
      <c r="K24" s="30">
        <v>0</v>
      </c>
      <c r="L24" s="30">
        <v>0</v>
      </c>
      <c r="M24" s="90">
        <f t="shared" si="0"/>
        <v>0</v>
      </c>
    </row>
    <row r="25" spans="1:13" ht="13.5" customHeight="1" x14ac:dyDescent="0.25">
      <c r="A25" s="57"/>
      <c r="B25" s="59">
        <f t="shared" si="1"/>
        <v>8</v>
      </c>
      <c r="C25" s="29"/>
      <c r="D25" s="29"/>
      <c r="E25" s="30">
        <v>0</v>
      </c>
      <c r="F25" s="29"/>
      <c r="G25" s="29"/>
      <c r="H25" s="29"/>
      <c r="I25" s="89" t="e">
        <f>VLOOKUP(G25,values!$C$28:$D$48,2)</f>
        <v>#N/A</v>
      </c>
      <c r="J25" s="30">
        <v>0</v>
      </c>
      <c r="K25" s="30">
        <v>0</v>
      </c>
      <c r="L25" s="30">
        <v>0</v>
      </c>
      <c r="M25" s="90">
        <f t="shared" si="0"/>
        <v>0</v>
      </c>
    </row>
    <row r="26" spans="1:13" ht="13.5" customHeight="1" x14ac:dyDescent="0.25">
      <c r="A26" s="57"/>
      <c r="B26" s="59">
        <f t="shared" si="1"/>
        <v>9</v>
      </c>
      <c r="C26" s="29"/>
      <c r="D26" s="29"/>
      <c r="E26" s="30">
        <v>0</v>
      </c>
      <c r="F26" s="29"/>
      <c r="G26" s="29"/>
      <c r="H26" s="29"/>
      <c r="I26" s="89" t="e">
        <f>VLOOKUP(G26,values!$C$28:$D$48,2)</f>
        <v>#N/A</v>
      </c>
      <c r="J26" s="30">
        <v>0</v>
      </c>
      <c r="K26" s="30">
        <v>0</v>
      </c>
      <c r="L26" s="30">
        <v>0</v>
      </c>
      <c r="M26" s="90">
        <f t="shared" si="0"/>
        <v>0</v>
      </c>
    </row>
    <row r="27" spans="1:13" ht="13.5" customHeight="1" x14ac:dyDescent="0.25">
      <c r="A27" s="57"/>
      <c r="B27" s="59">
        <f t="shared" si="1"/>
        <v>10</v>
      </c>
      <c r="C27" s="29"/>
      <c r="D27" s="29"/>
      <c r="E27" s="30">
        <v>0</v>
      </c>
      <c r="F27" s="29"/>
      <c r="G27" s="29"/>
      <c r="H27" s="29"/>
      <c r="I27" s="89" t="e">
        <f>VLOOKUP(G27,values!$C$28:$D$48,2)</f>
        <v>#N/A</v>
      </c>
      <c r="J27" s="30">
        <v>0</v>
      </c>
      <c r="K27" s="30">
        <v>0</v>
      </c>
      <c r="L27" s="30">
        <v>0</v>
      </c>
      <c r="M27" s="90">
        <f t="shared" si="0"/>
        <v>0</v>
      </c>
    </row>
    <row r="28" spans="1:13" ht="13.5" customHeight="1" x14ac:dyDescent="0.25">
      <c r="A28" s="57"/>
      <c r="B28" s="59">
        <f t="shared" si="1"/>
        <v>11</v>
      </c>
      <c r="C28" s="29"/>
      <c r="D28" s="29"/>
      <c r="E28" s="30">
        <v>0</v>
      </c>
      <c r="F28" s="29"/>
      <c r="G28" s="29"/>
      <c r="H28" s="29"/>
      <c r="I28" s="89" t="e">
        <f>VLOOKUP(G28,values!$C$28:$D$48,2)</f>
        <v>#N/A</v>
      </c>
      <c r="J28" s="30">
        <v>0</v>
      </c>
      <c r="K28" s="30">
        <v>0</v>
      </c>
      <c r="L28" s="30">
        <v>0</v>
      </c>
      <c r="M28" s="90">
        <f>+J28+K28+L28</f>
        <v>0</v>
      </c>
    </row>
    <row r="29" spans="1:13" ht="13.5" customHeight="1" x14ac:dyDescent="0.25">
      <c r="A29" s="57"/>
      <c r="B29" s="59">
        <f t="shared" si="1"/>
        <v>12</v>
      </c>
      <c r="C29" s="29"/>
      <c r="D29" s="29"/>
      <c r="E29" s="30">
        <v>0</v>
      </c>
      <c r="F29" s="29"/>
      <c r="G29" s="29"/>
      <c r="H29" s="29"/>
      <c r="I29" s="89" t="e">
        <f>VLOOKUP(G29,values!$C$28:$D$48,2)</f>
        <v>#N/A</v>
      </c>
      <c r="J29" s="30">
        <v>0</v>
      </c>
      <c r="K29" s="30">
        <v>0</v>
      </c>
      <c r="L29" s="30">
        <v>0</v>
      </c>
      <c r="M29" s="90">
        <f t="shared" si="0"/>
        <v>0</v>
      </c>
    </row>
    <row r="30" spans="1:13" ht="13.5" customHeight="1" x14ac:dyDescent="0.25">
      <c r="A30" s="57"/>
      <c r="B30" s="59">
        <f t="shared" si="1"/>
        <v>13</v>
      </c>
      <c r="C30" s="29"/>
      <c r="D30" s="29"/>
      <c r="E30" s="30">
        <v>0</v>
      </c>
      <c r="F30" s="29"/>
      <c r="G30" s="29"/>
      <c r="H30" s="29"/>
      <c r="I30" s="89" t="e">
        <f>VLOOKUP(G30,values!$C$28:$D$48,2)</f>
        <v>#N/A</v>
      </c>
      <c r="J30" s="30">
        <v>0</v>
      </c>
      <c r="K30" s="30">
        <v>0</v>
      </c>
      <c r="L30" s="30">
        <v>0</v>
      </c>
      <c r="M30" s="90">
        <f t="shared" si="0"/>
        <v>0</v>
      </c>
    </row>
    <row r="31" spans="1:13" ht="13.5" customHeight="1" x14ac:dyDescent="0.25">
      <c r="A31" s="57"/>
      <c r="B31" s="59">
        <f t="shared" si="1"/>
        <v>14</v>
      </c>
      <c r="C31" s="29"/>
      <c r="D31" s="29"/>
      <c r="E31" s="30">
        <v>0</v>
      </c>
      <c r="F31" s="29"/>
      <c r="G31" s="29"/>
      <c r="H31" s="29"/>
      <c r="I31" s="89" t="e">
        <f>VLOOKUP(G31,values!$C$28:$D$48,2)</f>
        <v>#N/A</v>
      </c>
      <c r="J31" s="30">
        <v>0</v>
      </c>
      <c r="K31" s="30">
        <v>0</v>
      </c>
      <c r="L31" s="30">
        <v>0</v>
      </c>
      <c r="M31" s="90">
        <f t="shared" si="0"/>
        <v>0</v>
      </c>
    </row>
    <row r="32" spans="1:13" ht="13.5" customHeight="1" x14ac:dyDescent="0.25">
      <c r="A32" s="57"/>
      <c r="B32" s="59">
        <f t="shared" si="1"/>
        <v>15</v>
      </c>
      <c r="C32" s="29"/>
      <c r="D32" s="29"/>
      <c r="E32" s="30">
        <v>0</v>
      </c>
      <c r="F32" s="29"/>
      <c r="G32" s="29"/>
      <c r="H32" s="29"/>
      <c r="I32" s="89" t="e">
        <f>VLOOKUP(G32,values!$C$28:$D$48,2)</f>
        <v>#N/A</v>
      </c>
      <c r="J32" s="30">
        <v>0</v>
      </c>
      <c r="K32" s="30">
        <v>0</v>
      </c>
      <c r="L32" s="30">
        <v>0</v>
      </c>
      <c r="M32" s="90">
        <f t="shared" si="0"/>
        <v>0</v>
      </c>
    </row>
    <row r="33" spans="1:13" ht="13.5" customHeight="1" x14ac:dyDescent="0.25">
      <c r="A33" s="57"/>
      <c r="B33" s="59">
        <f t="shared" si="1"/>
        <v>16</v>
      </c>
      <c r="C33" s="29"/>
      <c r="D33" s="29"/>
      <c r="E33" s="30">
        <v>0</v>
      </c>
      <c r="F33" s="29"/>
      <c r="G33" s="29"/>
      <c r="H33" s="29"/>
      <c r="I33" s="89" t="e">
        <f>VLOOKUP(G33,values!$C$28:$D$48,2)</f>
        <v>#N/A</v>
      </c>
      <c r="J33" s="30">
        <v>0</v>
      </c>
      <c r="K33" s="30">
        <v>0</v>
      </c>
      <c r="L33" s="30">
        <v>0</v>
      </c>
      <c r="M33" s="90">
        <f t="shared" si="0"/>
        <v>0</v>
      </c>
    </row>
    <row r="34" spans="1:13" ht="13.5" customHeight="1" x14ac:dyDescent="0.25">
      <c r="A34" s="57"/>
      <c r="B34" s="59">
        <f t="shared" si="1"/>
        <v>17</v>
      </c>
      <c r="C34" s="29"/>
      <c r="D34" s="29"/>
      <c r="E34" s="30">
        <v>0</v>
      </c>
      <c r="F34" s="29"/>
      <c r="G34" s="29"/>
      <c r="H34" s="29"/>
      <c r="I34" s="89" t="e">
        <f>VLOOKUP(G34,values!$C$28:$D$48,2)</f>
        <v>#N/A</v>
      </c>
      <c r="J34" s="30">
        <v>0</v>
      </c>
      <c r="K34" s="30">
        <v>0</v>
      </c>
      <c r="L34" s="30">
        <v>0</v>
      </c>
      <c r="M34" s="90">
        <f t="shared" si="0"/>
        <v>0</v>
      </c>
    </row>
    <row r="35" spans="1:13" ht="13.5" customHeight="1" x14ac:dyDescent="0.25">
      <c r="A35" s="57"/>
      <c r="B35" s="59">
        <f t="shared" si="1"/>
        <v>18</v>
      </c>
      <c r="C35" s="29"/>
      <c r="D35" s="29"/>
      <c r="E35" s="30">
        <v>0</v>
      </c>
      <c r="F35" s="29"/>
      <c r="G35" s="29"/>
      <c r="H35" s="29"/>
      <c r="I35" s="89" t="e">
        <f>VLOOKUP(G35,values!$C$28:$D$48,2)</f>
        <v>#N/A</v>
      </c>
      <c r="J35" s="30">
        <v>0</v>
      </c>
      <c r="K35" s="30">
        <v>0</v>
      </c>
      <c r="L35" s="30">
        <v>0</v>
      </c>
      <c r="M35" s="90">
        <f t="shared" si="0"/>
        <v>0</v>
      </c>
    </row>
    <row r="36" spans="1:13" ht="13.5" customHeight="1" x14ac:dyDescent="0.25">
      <c r="A36" s="57"/>
      <c r="B36" s="59">
        <f t="shared" si="1"/>
        <v>19</v>
      </c>
      <c r="C36" s="29"/>
      <c r="D36" s="29"/>
      <c r="E36" s="30">
        <v>0</v>
      </c>
      <c r="F36" s="29"/>
      <c r="G36" s="29"/>
      <c r="H36" s="29"/>
      <c r="I36" s="89" t="e">
        <f>VLOOKUP(G36,values!$C$28:$D$48,2)</f>
        <v>#N/A</v>
      </c>
      <c r="J36" s="30">
        <v>0</v>
      </c>
      <c r="K36" s="30">
        <v>0</v>
      </c>
      <c r="L36" s="30">
        <v>0</v>
      </c>
      <c r="M36" s="90">
        <f t="shared" si="0"/>
        <v>0</v>
      </c>
    </row>
    <row r="37" spans="1:13" ht="21" customHeight="1" x14ac:dyDescent="0.3">
      <c r="A37" s="57"/>
      <c r="B37" s="59">
        <f t="shared" si="1"/>
        <v>20</v>
      </c>
      <c r="C37" s="157" t="s">
        <v>208</v>
      </c>
      <c r="D37" s="158"/>
      <c r="E37" s="153"/>
      <c r="F37" s="155"/>
      <c r="G37" s="155"/>
      <c r="H37" s="155"/>
      <c r="I37" s="156"/>
      <c r="J37" s="153"/>
      <c r="K37" s="153"/>
      <c r="L37" s="161">
        <v>0</v>
      </c>
      <c r="M37" s="162">
        <f t="shared" si="0"/>
        <v>0</v>
      </c>
    </row>
    <row r="38" spans="1:13" ht="14.25" customHeight="1" x14ac:dyDescent="0.25">
      <c r="A38" s="33"/>
      <c r="B38" s="92"/>
      <c r="C38" s="93" t="s">
        <v>102</v>
      </c>
      <c r="D38" s="89"/>
      <c r="E38" s="94"/>
      <c r="F38" s="89"/>
      <c r="G38" s="89"/>
      <c r="H38" s="89"/>
      <c r="I38" s="89"/>
      <c r="J38" s="91">
        <f>SUM(J18:J37)</f>
        <v>0</v>
      </c>
      <c r="K38" s="91">
        <f>SUM(K18:K37)</f>
        <v>0</v>
      </c>
      <c r="L38" s="91">
        <f>SUM(L18:L37)</f>
        <v>0</v>
      </c>
      <c r="M38" s="91">
        <f>SUM(M18:M37)</f>
        <v>0</v>
      </c>
    </row>
    <row r="39" spans="1:13" ht="18.600000000000001" customHeight="1" x14ac:dyDescent="0.25">
      <c r="A39" s="33"/>
      <c r="B39" s="67"/>
      <c r="C39" s="67"/>
      <c r="D39" s="33"/>
      <c r="E39" s="95"/>
      <c r="F39" s="33"/>
      <c r="G39" s="33"/>
      <c r="H39" s="33"/>
      <c r="I39" s="33"/>
      <c r="J39" s="96"/>
      <c r="K39" s="96"/>
      <c r="L39" s="96"/>
      <c r="M39" s="96"/>
    </row>
    <row r="40" spans="1:13" ht="15" x14ac:dyDescent="0.25">
      <c r="A40" s="33"/>
      <c r="B40" s="83" t="s">
        <v>139</v>
      </c>
      <c r="C40" s="73"/>
      <c r="D40" s="75"/>
      <c r="E40" s="75"/>
      <c r="F40" s="75"/>
      <c r="G40" s="75"/>
      <c r="H40" s="75"/>
      <c r="I40" s="97"/>
      <c r="J40" s="33"/>
      <c r="K40" s="33"/>
      <c r="L40" s="33"/>
      <c r="M40" s="33"/>
    </row>
    <row r="41" spans="1:13" ht="15" x14ac:dyDescent="0.25">
      <c r="A41" s="33"/>
      <c r="B41" s="84"/>
      <c r="C41" s="98"/>
      <c r="D41" s="77"/>
      <c r="E41" s="99"/>
      <c r="F41" s="99"/>
      <c r="G41" s="99"/>
      <c r="H41" s="99"/>
      <c r="I41" s="100"/>
      <c r="J41" s="100" t="s">
        <v>106</v>
      </c>
      <c r="K41" s="76" t="str">
        <f>+J41</f>
        <v>IDEA</v>
      </c>
      <c r="L41" s="76" t="s">
        <v>106</v>
      </c>
      <c r="M41" s="76" t="s">
        <v>4</v>
      </c>
    </row>
    <row r="42" spans="1:13" ht="13.15" customHeight="1" x14ac:dyDescent="0.25">
      <c r="A42" s="33"/>
      <c r="B42" s="86"/>
      <c r="C42" s="79" t="s">
        <v>5</v>
      </c>
      <c r="D42" s="79"/>
      <c r="E42" s="101"/>
      <c r="F42" s="101"/>
      <c r="G42" s="101"/>
      <c r="H42" s="101"/>
      <c r="I42" s="102"/>
      <c r="J42" s="102" t="s">
        <v>7</v>
      </c>
      <c r="K42" s="78" t="s">
        <v>8</v>
      </c>
      <c r="L42" s="78"/>
      <c r="M42" s="78" t="str">
        <f>+J41</f>
        <v>IDEA</v>
      </c>
    </row>
    <row r="43" spans="1:13" ht="13.15" customHeight="1" x14ac:dyDescent="0.25">
      <c r="A43" s="33"/>
      <c r="B43" s="87"/>
      <c r="C43" s="103" t="s">
        <v>10</v>
      </c>
      <c r="D43" s="103"/>
      <c r="E43" s="104"/>
      <c r="F43" s="105"/>
      <c r="G43" s="105"/>
      <c r="H43" s="104"/>
      <c r="I43" s="106"/>
      <c r="J43" s="106" t="s">
        <v>17</v>
      </c>
      <c r="K43" s="78" t="s">
        <v>16</v>
      </c>
      <c r="L43" s="78" t="s">
        <v>107</v>
      </c>
      <c r="M43" s="80" t="s">
        <v>113</v>
      </c>
    </row>
    <row r="44" spans="1:13" ht="13.15" customHeight="1" x14ac:dyDescent="0.25">
      <c r="A44" s="57"/>
      <c r="B44" s="58">
        <v>1</v>
      </c>
      <c r="C44" s="43"/>
      <c r="D44" s="107"/>
      <c r="E44" s="108"/>
      <c r="F44" s="107"/>
      <c r="G44" s="107"/>
      <c r="H44" s="107"/>
      <c r="I44" s="107"/>
      <c r="J44" s="44">
        <v>0</v>
      </c>
      <c r="K44" s="30">
        <v>0</v>
      </c>
      <c r="L44" s="30">
        <v>0</v>
      </c>
      <c r="M44" s="90">
        <f t="shared" ref="M44:M58" si="2">+J44+K44+L44</f>
        <v>0</v>
      </c>
    </row>
    <row r="45" spans="1:13" ht="13.15" customHeight="1" x14ac:dyDescent="0.25">
      <c r="A45" s="57"/>
      <c r="B45" s="59">
        <f t="shared" ref="B45:B54" si="3">+B44+1</f>
        <v>2</v>
      </c>
      <c r="C45" s="43"/>
      <c r="D45" s="109"/>
      <c r="E45" s="110"/>
      <c r="F45" s="109"/>
      <c r="G45" s="109"/>
      <c r="H45" s="109"/>
      <c r="I45" s="109"/>
      <c r="J45" s="44">
        <v>0</v>
      </c>
      <c r="K45" s="30">
        <v>0</v>
      </c>
      <c r="L45" s="30">
        <v>0</v>
      </c>
      <c r="M45" s="90">
        <f t="shared" si="2"/>
        <v>0</v>
      </c>
    </row>
    <row r="46" spans="1:13" ht="13.15" customHeight="1" x14ac:dyDescent="0.25">
      <c r="A46" s="57"/>
      <c r="B46" s="59">
        <f t="shared" si="3"/>
        <v>3</v>
      </c>
      <c r="C46" s="43"/>
      <c r="D46" s="107"/>
      <c r="E46" s="108"/>
      <c r="F46" s="107"/>
      <c r="G46" s="107"/>
      <c r="H46" s="107"/>
      <c r="I46" s="107"/>
      <c r="J46" s="44">
        <v>0</v>
      </c>
      <c r="K46" s="30">
        <v>0</v>
      </c>
      <c r="L46" s="30">
        <v>0</v>
      </c>
      <c r="M46" s="90">
        <f t="shared" si="2"/>
        <v>0</v>
      </c>
    </row>
    <row r="47" spans="1:13" ht="13.15" customHeight="1" x14ac:dyDescent="0.25">
      <c r="A47" s="57"/>
      <c r="B47" s="59">
        <f t="shared" si="3"/>
        <v>4</v>
      </c>
      <c r="C47" s="43"/>
      <c r="D47" s="109"/>
      <c r="E47" s="110"/>
      <c r="F47" s="109"/>
      <c r="G47" s="109"/>
      <c r="H47" s="109"/>
      <c r="I47" s="109"/>
      <c r="J47" s="44">
        <v>0</v>
      </c>
      <c r="K47" s="30">
        <v>0</v>
      </c>
      <c r="L47" s="30">
        <v>0</v>
      </c>
      <c r="M47" s="90">
        <f t="shared" si="2"/>
        <v>0</v>
      </c>
    </row>
    <row r="48" spans="1:13" ht="13.15" customHeight="1" x14ac:dyDescent="0.25">
      <c r="A48" s="57"/>
      <c r="B48" s="59">
        <f t="shared" si="3"/>
        <v>5</v>
      </c>
      <c r="C48" s="43"/>
      <c r="D48" s="107"/>
      <c r="E48" s="108"/>
      <c r="F48" s="107"/>
      <c r="G48" s="107"/>
      <c r="H48" s="107"/>
      <c r="I48" s="107"/>
      <c r="J48" s="44">
        <v>0</v>
      </c>
      <c r="K48" s="30">
        <v>0</v>
      </c>
      <c r="L48" s="30">
        <v>0</v>
      </c>
      <c r="M48" s="90">
        <f t="shared" si="2"/>
        <v>0</v>
      </c>
    </row>
    <row r="49" spans="1:13" ht="13.15" customHeight="1" x14ac:dyDescent="0.25">
      <c r="A49" s="57"/>
      <c r="B49" s="59">
        <f t="shared" si="3"/>
        <v>6</v>
      </c>
      <c r="C49" s="43"/>
      <c r="D49" s="109"/>
      <c r="E49" s="110"/>
      <c r="F49" s="109"/>
      <c r="G49" s="109"/>
      <c r="H49" s="109"/>
      <c r="I49" s="109"/>
      <c r="J49" s="44">
        <v>0</v>
      </c>
      <c r="K49" s="30">
        <v>0</v>
      </c>
      <c r="L49" s="30">
        <v>0</v>
      </c>
      <c r="M49" s="90">
        <f t="shared" si="2"/>
        <v>0</v>
      </c>
    </row>
    <row r="50" spans="1:13" ht="13.15" customHeight="1" x14ac:dyDescent="0.25">
      <c r="A50" s="57"/>
      <c r="B50" s="59">
        <f t="shared" si="3"/>
        <v>7</v>
      </c>
      <c r="C50" s="43"/>
      <c r="D50" s="107"/>
      <c r="E50" s="108"/>
      <c r="F50" s="107"/>
      <c r="G50" s="107"/>
      <c r="H50" s="107"/>
      <c r="I50" s="107"/>
      <c r="J50" s="44">
        <v>0</v>
      </c>
      <c r="K50" s="30">
        <v>0</v>
      </c>
      <c r="L50" s="30">
        <v>0</v>
      </c>
      <c r="M50" s="90">
        <f t="shared" si="2"/>
        <v>0</v>
      </c>
    </row>
    <row r="51" spans="1:13" ht="13.15" customHeight="1" x14ac:dyDescent="0.25">
      <c r="A51" s="57"/>
      <c r="B51" s="59">
        <f t="shared" si="3"/>
        <v>8</v>
      </c>
      <c r="C51" s="43"/>
      <c r="D51" s="109"/>
      <c r="E51" s="110"/>
      <c r="F51" s="109"/>
      <c r="G51" s="109"/>
      <c r="H51" s="109"/>
      <c r="I51" s="109"/>
      <c r="J51" s="44">
        <v>0</v>
      </c>
      <c r="K51" s="30">
        <v>0</v>
      </c>
      <c r="L51" s="30">
        <v>0</v>
      </c>
      <c r="M51" s="90">
        <f t="shared" si="2"/>
        <v>0</v>
      </c>
    </row>
    <row r="52" spans="1:13" ht="13.15" customHeight="1" x14ac:dyDescent="0.25">
      <c r="A52" s="57"/>
      <c r="B52" s="59">
        <f t="shared" si="3"/>
        <v>9</v>
      </c>
      <c r="C52" s="43"/>
      <c r="D52" s="107"/>
      <c r="E52" s="108"/>
      <c r="F52" s="107"/>
      <c r="G52" s="107"/>
      <c r="H52" s="107"/>
      <c r="I52" s="107"/>
      <c r="J52" s="44">
        <v>0</v>
      </c>
      <c r="K52" s="30">
        <v>0</v>
      </c>
      <c r="L52" s="30">
        <v>0</v>
      </c>
      <c r="M52" s="90">
        <f t="shared" si="2"/>
        <v>0</v>
      </c>
    </row>
    <row r="53" spans="1:13" ht="13.15" customHeight="1" x14ac:dyDescent="0.25">
      <c r="A53" s="57"/>
      <c r="B53" s="59">
        <f t="shared" si="3"/>
        <v>10</v>
      </c>
      <c r="C53" s="43"/>
      <c r="D53" s="109"/>
      <c r="E53" s="110"/>
      <c r="F53" s="109"/>
      <c r="G53" s="109"/>
      <c r="H53" s="109"/>
      <c r="I53" s="109"/>
      <c r="J53" s="44">
        <v>0</v>
      </c>
      <c r="K53" s="30">
        <v>0</v>
      </c>
      <c r="L53" s="30">
        <v>0</v>
      </c>
      <c r="M53" s="90">
        <f t="shared" si="2"/>
        <v>0</v>
      </c>
    </row>
    <row r="54" spans="1:13" ht="13.15" customHeight="1" x14ac:dyDescent="0.25">
      <c r="A54" s="57"/>
      <c r="B54" s="59">
        <f t="shared" si="3"/>
        <v>11</v>
      </c>
      <c r="C54" s="43"/>
      <c r="D54" s="107"/>
      <c r="E54" s="108"/>
      <c r="F54" s="107"/>
      <c r="G54" s="107"/>
      <c r="H54" s="107"/>
      <c r="I54" s="107"/>
      <c r="J54" s="44">
        <v>0</v>
      </c>
      <c r="K54" s="30">
        <v>0</v>
      </c>
      <c r="L54" s="30">
        <v>0</v>
      </c>
      <c r="M54" s="90">
        <f t="shared" si="2"/>
        <v>0</v>
      </c>
    </row>
    <row r="55" spans="1:13" ht="13.15" customHeight="1" x14ac:dyDescent="0.25">
      <c r="A55" s="57"/>
      <c r="B55" s="58">
        <v>12</v>
      </c>
      <c r="C55" s="118" t="s">
        <v>114</v>
      </c>
      <c r="D55" s="107"/>
      <c r="E55" s="108"/>
      <c r="F55" s="107"/>
      <c r="G55" s="107"/>
      <c r="H55" s="107"/>
      <c r="I55" s="107"/>
      <c r="J55" s="114"/>
      <c r="K55" s="115"/>
      <c r="L55" s="30">
        <v>0</v>
      </c>
      <c r="M55" s="90">
        <f t="shared" si="2"/>
        <v>0</v>
      </c>
    </row>
    <row r="56" spans="1:13" ht="13.15" customHeight="1" x14ac:dyDescent="0.25">
      <c r="A56" s="57"/>
      <c r="B56" s="59">
        <v>13</v>
      </c>
      <c r="C56" s="118" t="s">
        <v>109</v>
      </c>
      <c r="D56" s="107"/>
      <c r="E56" s="108"/>
      <c r="F56" s="107"/>
      <c r="G56" s="107"/>
      <c r="H56" s="107"/>
      <c r="I56" s="107"/>
      <c r="J56" s="114"/>
      <c r="K56" s="115"/>
      <c r="L56" s="30">
        <v>0</v>
      </c>
      <c r="M56" s="90">
        <f t="shared" si="2"/>
        <v>0</v>
      </c>
    </row>
    <row r="57" spans="1:13" ht="13.15" customHeight="1" x14ac:dyDescent="0.25">
      <c r="A57" s="57"/>
      <c r="B57" s="59">
        <v>14</v>
      </c>
      <c r="C57" s="119" t="s">
        <v>110</v>
      </c>
      <c r="D57" s="107"/>
      <c r="E57" s="108"/>
      <c r="F57" s="107"/>
      <c r="G57" s="107"/>
      <c r="H57" s="107"/>
      <c r="I57" s="107"/>
      <c r="J57" s="116"/>
      <c r="K57" s="115"/>
      <c r="L57" s="30">
        <v>0</v>
      </c>
      <c r="M57" s="90">
        <f t="shared" si="2"/>
        <v>0</v>
      </c>
    </row>
    <row r="58" spans="1:13" ht="13.15" customHeight="1" x14ac:dyDescent="0.25">
      <c r="A58" s="57"/>
      <c r="B58" s="59">
        <v>15</v>
      </c>
      <c r="C58" s="119" t="s">
        <v>120</v>
      </c>
      <c r="D58" s="107"/>
      <c r="E58" s="108"/>
      <c r="F58" s="107"/>
      <c r="G58" s="107"/>
      <c r="H58" s="107"/>
      <c r="I58" s="107"/>
      <c r="J58" s="117"/>
      <c r="K58" s="115"/>
      <c r="L58" s="30">
        <v>0</v>
      </c>
      <c r="M58" s="90">
        <f t="shared" si="2"/>
        <v>0</v>
      </c>
    </row>
    <row r="59" spans="1:13" ht="14.25" customHeight="1" x14ac:dyDescent="0.25">
      <c r="A59" s="33"/>
      <c r="B59" s="120"/>
      <c r="C59" s="121" t="s">
        <v>111</v>
      </c>
      <c r="D59" s="111"/>
      <c r="E59" s="112"/>
      <c r="F59" s="111"/>
      <c r="G59" s="111"/>
      <c r="H59" s="111"/>
      <c r="I59" s="113"/>
      <c r="J59" s="122">
        <f>SUM(J44:J58)</f>
        <v>0</v>
      </c>
      <c r="K59" s="91">
        <f>SUM(K44:K58)</f>
        <v>0</v>
      </c>
      <c r="L59" s="91">
        <f>SUM(L44:L58)</f>
        <v>0</v>
      </c>
      <c r="M59" s="91">
        <f>SUM(M44:M58)</f>
        <v>0</v>
      </c>
    </row>
    <row r="60" spans="1:13" ht="14.25" customHeight="1" x14ac:dyDescent="0.25">
      <c r="A60" s="33"/>
      <c r="B60" s="123"/>
      <c r="C60" s="121"/>
      <c r="D60" s="33"/>
      <c r="E60" s="95"/>
      <c r="F60" s="33"/>
      <c r="G60" s="33"/>
      <c r="H60" s="33"/>
      <c r="I60" s="33"/>
      <c r="J60" s="96"/>
      <c r="K60" s="96"/>
      <c r="L60" s="96"/>
      <c r="M60" s="96"/>
    </row>
    <row r="61" spans="1:13" ht="15" x14ac:dyDescent="0.25">
      <c r="A61" s="33"/>
      <c r="B61" s="124" t="s">
        <v>140</v>
      </c>
      <c r="C61" s="125"/>
      <c r="D61" s="125"/>
      <c r="E61" s="125"/>
      <c r="F61" s="125"/>
      <c r="G61" s="125"/>
      <c r="H61" s="125"/>
      <c r="I61" s="126"/>
      <c r="J61" s="33"/>
      <c r="K61" s="33"/>
      <c r="L61" s="33"/>
      <c r="M61" s="33"/>
    </row>
    <row r="62" spans="1:13" ht="15" x14ac:dyDescent="0.25">
      <c r="A62" s="33"/>
      <c r="B62" s="86"/>
      <c r="C62" s="127"/>
      <c r="D62" s="78"/>
      <c r="E62" s="78" t="s">
        <v>2</v>
      </c>
      <c r="F62" s="79" t="s">
        <v>99</v>
      </c>
      <c r="G62" s="78" t="str">
        <f>+E62</f>
        <v>Special</v>
      </c>
      <c r="H62" s="78" t="s">
        <v>13</v>
      </c>
      <c r="I62" s="78" t="s">
        <v>117</v>
      </c>
      <c r="J62" s="76" t="s">
        <v>108</v>
      </c>
      <c r="K62" s="76" t="str">
        <f>+J62</f>
        <v>Non-aidable local</v>
      </c>
      <c r="L62" s="76" t="s">
        <v>108</v>
      </c>
      <c r="M62" s="76" t="s">
        <v>4</v>
      </c>
    </row>
    <row r="63" spans="1:13" ht="13.15" customHeight="1" x14ac:dyDescent="0.25">
      <c r="A63" s="33"/>
      <c r="B63" s="86"/>
      <c r="C63" s="78" t="s">
        <v>5</v>
      </c>
      <c r="D63" s="78"/>
      <c r="E63" s="78" t="s">
        <v>6</v>
      </c>
      <c r="F63" s="79" t="s">
        <v>1</v>
      </c>
      <c r="G63" s="78" t="str">
        <f>+E63</f>
        <v>Education</v>
      </c>
      <c r="H63" s="78" t="s">
        <v>14</v>
      </c>
      <c r="I63" s="78" t="s">
        <v>118</v>
      </c>
      <c r="J63" s="78" t="s">
        <v>7</v>
      </c>
      <c r="K63" s="78" t="s">
        <v>8</v>
      </c>
      <c r="L63" s="78"/>
      <c r="M63" s="78" t="str">
        <f>+J62</f>
        <v>Non-aidable local</v>
      </c>
    </row>
    <row r="64" spans="1:13" ht="13.15" customHeight="1" x14ac:dyDescent="0.25">
      <c r="A64" s="33"/>
      <c r="B64" s="87"/>
      <c r="C64" s="80" t="s">
        <v>10</v>
      </c>
      <c r="D64" s="80"/>
      <c r="E64" s="80" t="s">
        <v>11</v>
      </c>
      <c r="F64" s="81" t="s">
        <v>100</v>
      </c>
      <c r="G64" s="80" t="s">
        <v>63</v>
      </c>
      <c r="H64" s="80" t="s">
        <v>15</v>
      </c>
      <c r="I64" s="82" t="s">
        <v>200</v>
      </c>
      <c r="J64" s="80" t="s">
        <v>17</v>
      </c>
      <c r="K64" s="78" t="s">
        <v>16</v>
      </c>
      <c r="L64" s="78" t="s">
        <v>107</v>
      </c>
      <c r="M64" s="80" t="s">
        <v>113</v>
      </c>
    </row>
    <row r="65" spans="1:13" ht="13.15" customHeight="1" x14ac:dyDescent="0.25">
      <c r="A65" s="57"/>
      <c r="B65" s="58">
        <v>1</v>
      </c>
      <c r="C65" s="29"/>
      <c r="D65" s="128"/>
      <c r="E65" s="30">
        <v>0</v>
      </c>
      <c r="F65" s="29"/>
      <c r="G65" s="29"/>
      <c r="H65" s="29"/>
      <c r="I65" s="89" t="e">
        <f>VLOOKUP(G65,values!$C$28:$D$48,2)</f>
        <v>#N/A</v>
      </c>
      <c r="J65" s="30">
        <v>0</v>
      </c>
      <c r="K65" s="30">
        <v>0</v>
      </c>
      <c r="L65" s="30">
        <v>0</v>
      </c>
      <c r="M65" s="90">
        <f t="shared" ref="M65:M79" si="4">+J65+K65+L65</f>
        <v>0</v>
      </c>
    </row>
    <row r="66" spans="1:13" ht="13.15" customHeight="1" x14ac:dyDescent="0.25">
      <c r="A66" s="57"/>
      <c r="B66" s="59">
        <f t="shared" ref="B66:B79" si="5">+B65+1</f>
        <v>2</v>
      </c>
      <c r="C66" s="29"/>
      <c r="D66" s="128"/>
      <c r="E66" s="30">
        <v>0</v>
      </c>
      <c r="F66" s="29"/>
      <c r="G66" s="29"/>
      <c r="H66" s="29"/>
      <c r="I66" s="89" t="e">
        <f>VLOOKUP(G66,values!$C$28:$D$48,2)</f>
        <v>#N/A</v>
      </c>
      <c r="J66" s="30">
        <v>0</v>
      </c>
      <c r="K66" s="30">
        <v>0</v>
      </c>
      <c r="L66" s="30">
        <v>0</v>
      </c>
      <c r="M66" s="90">
        <f t="shared" si="4"/>
        <v>0</v>
      </c>
    </row>
    <row r="67" spans="1:13" ht="13.15" customHeight="1" x14ac:dyDescent="0.25">
      <c r="A67" s="57"/>
      <c r="B67" s="59">
        <f t="shared" si="5"/>
        <v>3</v>
      </c>
      <c r="C67" s="29"/>
      <c r="D67" s="128"/>
      <c r="E67" s="30">
        <v>0</v>
      </c>
      <c r="F67" s="29"/>
      <c r="G67" s="29"/>
      <c r="H67" s="29"/>
      <c r="I67" s="89" t="e">
        <f>VLOOKUP(G67,values!$C$28:$D$48,2)</f>
        <v>#N/A</v>
      </c>
      <c r="J67" s="30">
        <v>0</v>
      </c>
      <c r="K67" s="30">
        <v>0</v>
      </c>
      <c r="L67" s="30">
        <v>0</v>
      </c>
      <c r="M67" s="90">
        <f t="shared" si="4"/>
        <v>0</v>
      </c>
    </row>
    <row r="68" spans="1:13" ht="13.15" customHeight="1" x14ac:dyDescent="0.25">
      <c r="A68" s="57"/>
      <c r="B68" s="59">
        <f t="shared" si="5"/>
        <v>4</v>
      </c>
      <c r="C68" s="29"/>
      <c r="D68" s="128"/>
      <c r="E68" s="30">
        <v>0</v>
      </c>
      <c r="F68" s="29"/>
      <c r="G68" s="29"/>
      <c r="H68" s="29"/>
      <c r="I68" s="89" t="e">
        <f>VLOOKUP(G68,values!$C$28:$D$48,2)</f>
        <v>#N/A</v>
      </c>
      <c r="J68" s="30">
        <v>0</v>
      </c>
      <c r="K68" s="30">
        <v>0</v>
      </c>
      <c r="L68" s="30">
        <v>0</v>
      </c>
      <c r="M68" s="90">
        <f t="shared" si="4"/>
        <v>0</v>
      </c>
    </row>
    <row r="69" spans="1:13" ht="13.15" customHeight="1" x14ac:dyDescent="0.25">
      <c r="A69" s="57"/>
      <c r="B69" s="59">
        <f t="shared" si="5"/>
        <v>5</v>
      </c>
      <c r="C69" s="29"/>
      <c r="D69" s="128"/>
      <c r="E69" s="30">
        <v>0</v>
      </c>
      <c r="F69" s="29"/>
      <c r="G69" s="29"/>
      <c r="H69" s="29"/>
      <c r="I69" s="89" t="e">
        <f>VLOOKUP(G69,values!$C$28:$D$48,2)</f>
        <v>#N/A</v>
      </c>
      <c r="J69" s="30">
        <v>0</v>
      </c>
      <c r="K69" s="30">
        <v>0</v>
      </c>
      <c r="L69" s="30">
        <v>0</v>
      </c>
      <c r="M69" s="90">
        <f t="shared" si="4"/>
        <v>0</v>
      </c>
    </row>
    <row r="70" spans="1:13" ht="13.15" customHeight="1" x14ac:dyDescent="0.25">
      <c r="A70" s="57"/>
      <c r="B70" s="59">
        <f t="shared" si="5"/>
        <v>6</v>
      </c>
      <c r="C70" s="29"/>
      <c r="D70" s="128"/>
      <c r="E70" s="30">
        <v>0</v>
      </c>
      <c r="F70" s="29"/>
      <c r="G70" s="29"/>
      <c r="H70" s="29"/>
      <c r="I70" s="89" t="e">
        <f>VLOOKUP(G70,values!$C$28:$D$48,2)</f>
        <v>#N/A</v>
      </c>
      <c r="J70" s="30">
        <v>0</v>
      </c>
      <c r="K70" s="30">
        <v>0</v>
      </c>
      <c r="L70" s="30">
        <v>0</v>
      </c>
      <c r="M70" s="90">
        <f t="shared" si="4"/>
        <v>0</v>
      </c>
    </row>
    <row r="71" spans="1:13" ht="13.15" customHeight="1" x14ac:dyDescent="0.25">
      <c r="A71" s="57"/>
      <c r="B71" s="59">
        <f t="shared" si="5"/>
        <v>7</v>
      </c>
      <c r="C71" s="29"/>
      <c r="D71" s="128"/>
      <c r="E71" s="30">
        <v>0</v>
      </c>
      <c r="F71" s="29"/>
      <c r="G71" s="29"/>
      <c r="H71" s="29"/>
      <c r="I71" s="89" t="e">
        <f>VLOOKUP(G71,values!$C$28:$D$48,2)</f>
        <v>#N/A</v>
      </c>
      <c r="J71" s="30">
        <v>0</v>
      </c>
      <c r="K71" s="30">
        <v>0</v>
      </c>
      <c r="L71" s="30">
        <v>0</v>
      </c>
      <c r="M71" s="90">
        <f t="shared" si="4"/>
        <v>0</v>
      </c>
    </row>
    <row r="72" spans="1:13" ht="13.15" customHeight="1" x14ac:dyDescent="0.25">
      <c r="A72" s="57"/>
      <c r="B72" s="59">
        <f t="shared" si="5"/>
        <v>8</v>
      </c>
      <c r="C72" s="29"/>
      <c r="D72" s="128"/>
      <c r="E72" s="30">
        <v>0</v>
      </c>
      <c r="F72" s="29"/>
      <c r="G72" s="29"/>
      <c r="H72" s="29"/>
      <c r="I72" s="89" t="e">
        <f>VLOOKUP(G72,values!$C$28:$D$48,2)</f>
        <v>#N/A</v>
      </c>
      <c r="J72" s="30">
        <v>0</v>
      </c>
      <c r="K72" s="30">
        <v>0</v>
      </c>
      <c r="L72" s="30">
        <v>0</v>
      </c>
      <c r="M72" s="90">
        <f t="shared" si="4"/>
        <v>0</v>
      </c>
    </row>
    <row r="73" spans="1:13" ht="13.15" customHeight="1" x14ac:dyDescent="0.25">
      <c r="A73" s="57"/>
      <c r="B73" s="59">
        <f t="shared" si="5"/>
        <v>9</v>
      </c>
      <c r="C73" s="29"/>
      <c r="D73" s="128"/>
      <c r="E73" s="30">
        <v>0</v>
      </c>
      <c r="F73" s="29"/>
      <c r="G73" s="29"/>
      <c r="H73" s="29"/>
      <c r="I73" s="89" t="e">
        <f>VLOOKUP(G73,values!$C$28:$D$48,2)</f>
        <v>#N/A</v>
      </c>
      <c r="J73" s="30">
        <v>0</v>
      </c>
      <c r="K73" s="30">
        <v>0</v>
      </c>
      <c r="L73" s="30">
        <v>0</v>
      </c>
      <c r="M73" s="90">
        <f t="shared" si="4"/>
        <v>0</v>
      </c>
    </row>
    <row r="74" spans="1:13" ht="13.15" customHeight="1" x14ac:dyDescent="0.25">
      <c r="A74" s="57"/>
      <c r="B74" s="59">
        <f t="shared" si="5"/>
        <v>10</v>
      </c>
      <c r="C74" s="29"/>
      <c r="D74" s="128"/>
      <c r="E74" s="30">
        <v>0</v>
      </c>
      <c r="F74" s="29"/>
      <c r="G74" s="29"/>
      <c r="H74" s="29"/>
      <c r="I74" s="89" t="e">
        <f>VLOOKUP(G74,values!$C$28:$D$48,2)</f>
        <v>#N/A</v>
      </c>
      <c r="J74" s="30">
        <v>0</v>
      </c>
      <c r="K74" s="30">
        <v>0</v>
      </c>
      <c r="L74" s="30">
        <v>0</v>
      </c>
      <c r="M74" s="90">
        <f t="shared" si="4"/>
        <v>0</v>
      </c>
    </row>
    <row r="75" spans="1:13" ht="13.15" customHeight="1" x14ac:dyDescent="0.25">
      <c r="A75" s="57"/>
      <c r="B75" s="59">
        <f t="shared" si="5"/>
        <v>11</v>
      </c>
      <c r="C75" s="29"/>
      <c r="D75" s="128"/>
      <c r="E75" s="30">
        <v>0</v>
      </c>
      <c r="F75" s="29"/>
      <c r="G75" s="29"/>
      <c r="H75" s="29"/>
      <c r="I75" s="89" t="e">
        <f>VLOOKUP(G75,values!$C$28:$D$48,2)</f>
        <v>#N/A</v>
      </c>
      <c r="J75" s="30">
        <v>0</v>
      </c>
      <c r="K75" s="30">
        <v>0</v>
      </c>
      <c r="L75" s="30">
        <v>0</v>
      </c>
      <c r="M75" s="90">
        <f t="shared" si="4"/>
        <v>0</v>
      </c>
    </row>
    <row r="76" spans="1:13" ht="13.15" customHeight="1" x14ac:dyDescent="0.25">
      <c r="A76" s="57"/>
      <c r="B76" s="59">
        <f t="shared" si="5"/>
        <v>12</v>
      </c>
      <c r="C76" s="89" t="s">
        <v>114</v>
      </c>
      <c r="D76" s="128"/>
      <c r="E76" s="115"/>
      <c r="F76" s="128"/>
      <c r="G76" s="128"/>
      <c r="H76" s="128"/>
      <c r="I76" s="128"/>
      <c r="J76" s="115"/>
      <c r="K76" s="115"/>
      <c r="L76" s="30">
        <v>0</v>
      </c>
      <c r="M76" s="90">
        <f t="shared" si="4"/>
        <v>0</v>
      </c>
    </row>
    <row r="77" spans="1:13" ht="13.15" customHeight="1" x14ac:dyDescent="0.25">
      <c r="A77" s="57"/>
      <c r="B77" s="59">
        <f t="shared" si="5"/>
        <v>13</v>
      </c>
      <c r="C77" s="89" t="s">
        <v>109</v>
      </c>
      <c r="D77" s="128"/>
      <c r="E77" s="115"/>
      <c r="F77" s="128"/>
      <c r="G77" s="128"/>
      <c r="H77" s="128"/>
      <c r="I77" s="128"/>
      <c r="J77" s="115"/>
      <c r="K77" s="115"/>
      <c r="L77" s="30">
        <v>0</v>
      </c>
      <c r="M77" s="90">
        <f t="shared" si="4"/>
        <v>0</v>
      </c>
    </row>
    <row r="78" spans="1:13" ht="13.15" customHeight="1" x14ac:dyDescent="0.25">
      <c r="A78" s="57"/>
      <c r="B78" s="59">
        <f t="shared" si="5"/>
        <v>14</v>
      </c>
      <c r="C78" s="132" t="s">
        <v>110</v>
      </c>
      <c r="D78" s="128"/>
      <c r="E78" s="115"/>
      <c r="F78" s="128"/>
      <c r="G78" s="128"/>
      <c r="H78" s="128"/>
      <c r="I78" s="128"/>
      <c r="J78" s="115"/>
      <c r="K78" s="115"/>
      <c r="L78" s="30">
        <v>0</v>
      </c>
      <c r="M78" s="90">
        <f t="shared" si="4"/>
        <v>0</v>
      </c>
    </row>
    <row r="79" spans="1:13" ht="13.15" customHeight="1" x14ac:dyDescent="0.25">
      <c r="A79" s="57"/>
      <c r="B79" s="61">
        <f t="shared" si="5"/>
        <v>15</v>
      </c>
      <c r="C79" s="119" t="s">
        <v>120</v>
      </c>
      <c r="D79" s="129"/>
      <c r="E79" s="130"/>
      <c r="F79" s="129"/>
      <c r="G79" s="129"/>
      <c r="H79" s="129"/>
      <c r="I79" s="129"/>
      <c r="J79" s="115"/>
      <c r="K79" s="115"/>
      <c r="L79" s="30">
        <v>0</v>
      </c>
      <c r="M79" s="90">
        <f t="shared" si="4"/>
        <v>0</v>
      </c>
    </row>
    <row r="80" spans="1:13" ht="14.25" customHeight="1" x14ac:dyDescent="0.25">
      <c r="A80" s="33"/>
      <c r="B80" s="83" t="s">
        <v>112</v>
      </c>
      <c r="C80" s="73"/>
      <c r="D80" s="131"/>
      <c r="E80" s="73"/>
      <c r="F80" s="73"/>
      <c r="G80" s="73"/>
      <c r="H80" s="73"/>
      <c r="I80" s="74"/>
      <c r="J80" s="122">
        <f>SUM(J65:J79)</f>
        <v>0</v>
      </c>
      <c r="K80" s="91">
        <f>SUM(K65:K79)</f>
        <v>0</v>
      </c>
      <c r="L80" s="91">
        <f>SUM(L65:L79)</f>
        <v>0</v>
      </c>
      <c r="M80" s="91">
        <f>SUM(M65:M79)</f>
        <v>0</v>
      </c>
    </row>
    <row r="81" spans="1:15" ht="12" customHeight="1" x14ac:dyDescent="0.25">
      <c r="A81" s="33"/>
      <c r="B81" s="67"/>
      <c r="C81" s="67"/>
      <c r="D81" s="33"/>
      <c r="E81" s="95"/>
      <c r="F81" s="33"/>
      <c r="G81" s="33"/>
      <c r="H81" s="33"/>
      <c r="I81" s="33"/>
      <c r="J81" s="96"/>
      <c r="K81" s="96"/>
      <c r="L81" s="96"/>
      <c r="M81" s="96"/>
    </row>
    <row r="82" spans="1:15" ht="13.15" customHeight="1" x14ac:dyDescent="0.25">
      <c r="A82" s="33"/>
      <c r="B82" s="67"/>
      <c r="C82" s="133"/>
      <c r="D82" s="33"/>
      <c r="E82" s="134"/>
      <c r="F82" s="134"/>
      <c r="G82" s="134"/>
      <c r="H82" s="134"/>
      <c r="I82" s="134"/>
      <c r="J82" s="134"/>
      <c r="K82" s="134"/>
      <c r="L82" s="134"/>
      <c r="M82" s="96"/>
    </row>
    <row r="83" spans="1:15" ht="15" customHeight="1" x14ac:dyDescent="0.25">
      <c r="A83" s="33"/>
      <c r="B83" s="92"/>
      <c r="C83" s="93" t="s">
        <v>115</v>
      </c>
      <c r="D83" s="89"/>
      <c r="E83" s="135"/>
      <c r="F83" s="135"/>
      <c r="G83" s="135"/>
      <c r="H83" s="136"/>
      <c r="I83" s="136"/>
      <c r="J83" s="91">
        <f>J80+J59+J38</f>
        <v>0</v>
      </c>
      <c r="K83" s="91">
        <f>K80+K59+K38</f>
        <v>0</v>
      </c>
      <c r="L83" s="91">
        <f>L80+L59+L38</f>
        <v>0</v>
      </c>
      <c r="M83" s="91">
        <f>M80+M59+M38</f>
        <v>0</v>
      </c>
    </row>
    <row r="84" spans="1:15" ht="13.15" customHeight="1" x14ac:dyDescent="0.25">
      <c r="A84" s="33"/>
      <c r="B84" s="67"/>
      <c r="C84" s="71"/>
      <c r="D84" s="33"/>
      <c r="E84" s="134"/>
      <c r="F84" s="134"/>
      <c r="G84" s="134"/>
      <c r="H84" s="33"/>
      <c r="I84" s="33"/>
      <c r="J84" s="33"/>
      <c r="K84" s="33"/>
      <c r="L84" s="33"/>
      <c r="M84" s="96"/>
    </row>
    <row r="85" spans="1:15" ht="13.15" customHeight="1" x14ac:dyDescent="0.25">
      <c r="A85" s="33"/>
      <c r="B85" s="67"/>
      <c r="C85" s="71"/>
      <c r="D85" s="33"/>
      <c r="E85" s="134"/>
      <c r="F85" s="134"/>
      <c r="G85" s="134"/>
      <c r="H85" s="33"/>
      <c r="I85" s="33"/>
      <c r="J85" s="33"/>
      <c r="K85" s="33"/>
      <c r="L85" s="33"/>
      <c r="M85" s="96"/>
    </row>
    <row r="86" spans="1:15" ht="15" x14ac:dyDescent="0.25">
      <c r="A86" s="33"/>
      <c r="B86" s="38" t="s">
        <v>96</v>
      </c>
      <c r="C86" s="39"/>
      <c r="D86" s="194"/>
      <c r="E86" s="195"/>
      <c r="F86" s="195"/>
      <c r="G86" s="195"/>
      <c r="H86" s="195"/>
      <c r="I86" s="195"/>
      <c r="J86" s="195"/>
      <c r="K86" s="195"/>
      <c r="L86" s="195"/>
      <c r="M86" s="195"/>
      <c r="O86" s="63"/>
    </row>
    <row r="87" spans="1:15" s="64" customFormat="1" ht="15" x14ac:dyDescent="0.25">
      <c r="A87" s="36"/>
      <c r="B87" s="42" t="s">
        <v>105</v>
      </c>
      <c r="C87" s="34"/>
      <c r="D87" s="34"/>
      <c r="E87" s="34"/>
      <c r="F87" s="34"/>
      <c r="G87" s="34"/>
      <c r="H87" s="34"/>
      <c r="I87" s="34"/>
      <c r="J87" s="34"/>
      <c r="K87" s="34"/>
      <c r="L87" s="34"/>
      <c r="M87" s="35"/>
      <c r="O87" s="65"/>
    </row>
    <row r="88" spans="1:15" ht="15" x14ac:dyDescent="0.25">
      <c r="A88" s="33"/>
      <c r="B88" s="40" t="s">
        <v>98</v>
      </c>
      <c r="C88" s="37"/>
      <c r="D88" s="31"/>
      <c r="E88" s="31"/>
      <c r="F88" s="32"/>
      <c r="G88" s="31"/>
      <c r="H88" s="183" t="s">
        <v>95</v>
      </c>
      <c r="I88" s="184"/>
      <c r="J88" s="184"/>
      <c r="K88" s="185"/>
      <c r="L88" s="41" t="s">
        <v>97</v>
      </c>
      <c r="M88" s="66"/>
      <c r="O88" s="63"/>
    </row>
    <row r="89" spans="1:15" ht="22.5" customHeight="1" x14ac:dyDescent="0.25">
      <c r="B89" s="186"/>
      <c r="C89" s="187"/>
      <c r="D89" s="187"/>
      <c r="E89" s="187"/>
      <c r="F89" s="188"/>
      <c r="G89" s="45"/>
      <c r="H89" s="186"/>
      <c r="I89" s="187"/>
      <c r="J89" s="187"/>
      <c r="K89" s="188"/>
      <c r="L89" s="189"/>
      <c r="M89" s="190"/>
      <c r="O89" s="63"/>
    </row>
    <row r="90" spans="1:15" ht="15" customHeight="1" x14ac:dyDescent="0.25">
      <c r="A90" s="33"/>
      <c r="B90" s="67"/>
      <c r="C90" s="71"/>
      <c r="D90" s="33"/>
      <c r="E90" s="134"/>
      <c r="F90" s="134"/>
      <c r="G90" s="134"/>
      <c r="H90" s="33"/>
      <c r="I90" s="33"/>
      <c r="J90" s="33"/>
      <c r="K90" s="33"/>
      <c r="L90" s="33"/>
      <c r="M90" s="96"/>
    </row>
    <row r="91" spans="1:15" ht="13.15" customHeight="1" x14ac:dyDescent="0.25">
      <c r="C91" s="55"/>
      <c r="E91" s="62"/>
      <c r="F91" s="62"/>
      <c r="G91" s="62"/>
      <c r="M91" s="60"/>
    </row>
  </sheetData>
  <sheetProtection selectLockedCells="1"/>
  <mergeCells count="19">
    <mergeCell ref="F3:I3"/>
    <mergeCell ref="K10:M14"/>
    <mergeCell ref="L5:M5"/>
    <mergeCell ref="B9:D9"/>
    <mergeCell ref="K9:M9"/>
    <mergeCell ref="B8:D8"/>
    <mergeCell ref="B7:D7"/>
    <mergeCell ref="E7:J7"/>
    <mergeCell ref="E8:J8"/>
    <mergeCell ref="L7:M7"/>
    <mergeCell ref="L8:M8"/>
    <mergeCell ref="H88:K88"/>
    <mergeCell ref="B89:F89"/>
    <mergeCell ref="H89:K89"/>
    <mergeCell ref="L89:M89"/>
    <mergeCell ref="F9:G9"/>
    <mergeCell ref="H9:I9"/>
    <mergeCell ref="D86:M86"/>
    <mergeCell ref="D15:D17"/>
  </mergeCells>
  <conditionalFormatting sqref="F18:F37 I18:I37 F44:G58 F65:F79 I65:I79">
    <cfRule type="containsText" dxfId="0" priority="1" stopIfTrue="1" operator="containsText" text="School">
      <formula>NOT(ISERROR(SEARCH("School",F18)))</formula>
    </cfRule>
  </conditionalFormatting>
  <dataValidations count="2">
    <dataValidation type="list" allowBlank="1" showInputMessage="1" showErrorMessage="1" sqref="G65:G79 G18:G37" xr:uid="{00000000-0002-0000-0100-000000000000}">
      <formula1>Assignment</formula1>
    </dataValidation>
    <dataValidation type="list" allowBlank="1" showInputMessage="1" showErrorMessage="1" sqref="F65:F79 F18:F37" xr:uid="{00000000-0002-0000-0100-000001000000}">
      <formula1>Position</formula1>
    </dataValidation>
  </dataValidations>
  <hyperlinks>
    <hyperlink ref="D15:D17" r:id="rId1" display="https://elo.wieducatorlicensing.org/datamart/publicSearchMenu.do" xr:uid="{00000000-0004-0000-0100-000000000000}"/>
  </hyperlinks>
  <printOptions horizontalCentered="1"/>
  <pageMargins left="0.2" right="0" top="0.33" bottom="0.42" header="0.5" footer="0.42"/>
  <pageSetup scale="68" fitToHeight="3" orientation="landscape" r:id="rId2"/>
  <headerFooter alignWithMargins="0">
    <oddFooter>&amp;R
&amp;D  Page &amp;P</odd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58"/>
  <sheetViews>
    <sheetView zoomScale="75" zoomScaleNormal="75" workbookViewId="0">
      <selection sqref="A1:I1"/>
    </sheetView>
  </sheetViews>
  <sheetFormatPr defaultColWidth="9.140625" defaultRowHeight="13.15" customHeight="1" x14ac:dyDescent="0.25"/>
  <cols>
    <col min="1" max="1" width="3.42578125" style="1" customWidth="1"/>
    <col min="2" max="2" width="5.7109375" style="1" customWidth="1"/>
    <col min="3" max="3" width="37.5703125" style="2" customWidth="1"/>
    <col min="4" max="5" width="16.7109375" style="2" customWidth="1"/>
    <col min="6" max="6" width="17" style="2" customWidth="1"/>
    <col min="7" max="10" width="16.7109375" style="2" customWidth="1"/>
    <col min="11" max="12" width="38.7109375" style="2" customWidth="1"/>
    <col min="13" max="16384" width="9.140625" style="2"/>
  </cols>
  <sheetData>
    <row r="1" spans="1:12" ht="19.5" customHeight="1" x14ac:dyDescent="0.3">
      <c r="A1" s="221" t="s">
        <v>228</v>
      </c>
      <c r="B1" s="222"/>
      <c r="C1" s="222"/>
      <c r="D1" s="222"/>
      <c r="E1" s="222"/>
      <c r="F1" s="222"/>
      <c r="G1" s="222"/>
      <c r="H1" s="222"/>
      <c r="I1" s="222"/>
    </row>
    <row r="3" spans="1:12" ht="15.75" customHeight="1" x14ac:dyDescent="0.25">
      <c r="A3" s="223" t="s">
        <v>205</v>
      </c>
      <c r="B3" s="224"/>
      <c r="C3" s="225"/>
      <c r="D3" s="226"/>
      <c r="E3" s="227"/>
      <c r="F3" s="227"/>
      <c r="G3" s="227"/>
      <c r="H3" s="227"/>
      <c r="I3" s="228"/>
      <c r="J3"/>
      <c r="K3"/>
      <c r="L3"/>
    </row>
    <row r="4" spans="1:12" ht="13.15" customHeight="1" x14ac:dyDescent="0.25">
      <c r="A4" s="3"/>
      <c r="B4" s="3"/>
      <c r="I4" s="17"/>
    </row>
    <row r="5" spans="1:12" ht="24.2" customHeight="1" x14ac:dyDescent="0.25">
      <c r="A5" s="229" t="s">
        <v>77</v>
      </c>
      <c r="B5" s="230"/>
      <c r="C5" s="230"/>
      <c r="D5" s="230"/>
      <c r="E5" s="230"/>
      <c r="F5" s="230"/>
      <c r="G5" s="230"/>
      <c r="H5" s="230"/>
      <c r="I5" s="231"/>
    </row>
    <row r="6" spans="1:12" ht="15.75" customHeight="1" x14ac:dyDescent="0.25">
      <c r="A6" s="230"/>
      <c r="B6" s="230"/>
      <c r="C6" s="230"/>
      <c r="D6" s="230"/>
      <c r="E6" s="230"/>
      <c r="F6" s="230"/>
      <c r="G6" s="230"/>
      <c r="H6" s="230"/>
      <c r="I6" s="231"/>
    </row>
    <row r="7" spans="1:12" ht="15.75" customHeight="1" x14ac:dyDescent="0.25">
      <c r="A7" s="230"/>
      <c r="B7" s="230"/>
      <c r="C7" s="230"/>
      <c r="D7" s="230"/>
      <c r="E7" s="230"/>
      <c r="F7" s="230"/>
      <c r="G7" s="230"/>
      <c r="H7" s="230"/>
      <c r="I7" s="231"/>
    </row>
    <row r="8" spans="1:12" ht="15.75" customHeight="1" x14ac:dyDescent="0.25">
      <c r="A8" s="3"/>
      <c r="B8" s="3"/>
      <c r="I8" s="17"/>
    </row>
    <row r="9" spans="1:12" ht="13.15" customHeight="1" x14ac:dyDescent="0.25">
      <c r="A9" s="4"/>
      <c r="B9" s="4"/>
      <c r="C9" s="5"/>
      <c r="D9" s="4" t="s">
        <v>64</v>
      </c>
      <c r="E9" s="4" t="s">
        <v>21</v>
      </c>
      <c r="F9" s="4" t="s">
        <v>22</v>
      </c>
      <c r="G9" s="4" t="s">
        <v>21</v>
      </c>
      <c r="H9" s="4" t="s">
        <v>22</v>
      </c>
      <c r="I9" s="4"/>
    </row>
    <row r="10" spans="1:12" ht="13.15" customHeight="1" x14ac:dyDescent="0.25">
      <c r="A10" s="6"/>
      <c r="B10" s="6"/>
      <c r="C10" s="6" t="s">
        <v>69</v>
      </c>
      <c r="D10" s="6" t="s">
        <v>65</v>
      </c>
      <c r="E10" s="6" t="s">
        <v>23</v>
      </c>
      <c r="F10" s="6" t="str">
        <f>+E10</f>
        <v>Funded by</v>
      </c>
      <c r="G10" s="6" t="s">
        <v>24</v>
      </c>
      <c r="H10" s="6" t="s">
        <v>23</v>
      </c>
      <c r="I10" s="6" t="s">
        <v>25</v>
      </c>
    </row>
    <row r="11" spans="1:12" ht="13.15" customHeight="1" x14ac:dyDescent="0.25">
      <c r="A11" s="7"/>
      <c r="B11" s="7"/>
      <c r="C11" s="7" t="s">
        <v>70</v>
      </c>
      <c r="D11" s="7" t="s">
        <v>14</v>
      </c>
      <c r="E11" s="7" t="s">
        <v>26</v>
      </c>
      <c r="F11" s="7" t="s">
        <v>26</v>
      </c>
      <c r="G11" s="7" t="s">
        <v>27</v>
      </c>
      <c r="H11" s="7" t="s">
        <v>27</v>
      </c>
      <c r="I11" s="7" t="s">
        <v>28</v>
      </c>
    </row>
    <row r="12" spans="1:12" ht="13.15" customHeight="1" x14ac:dyDescent="0.25">
      <c r="A12" s="12"/>
      <c r="B12" s="8">
        <v>1</v>
      </c>
      <c r="C12" s="24"/>
      <c r="D12" s="9" t="s">
        <v>54</v>
      </c>
      <c r="E12" s="13">
        <v>0</v>
      </c>
      <c r="F12" s="13">
        <v>0</v>
      </c>
      <c r="G12" s="13">
        <v>0</v>
      </c>
      <c r="H12" s="13">
        <v>0</v>
      </c>
      <c r="I12" s="14">
        <f t="shared" ref="I12:I21" si="0">SUM(E12:H12)</f>
        <v>0</v>
      </c>
    </row>
    <row r="13" spans="1:12" ht="13.15" customHeight="1" x14ac:dyDescent="0.25">
      <c r="A13" s="12"/>
      <c r="B13" s="8">
        <f t="shared" ref="B13:B21" si="1">+B12+1</f>
        <v>2</v>
      </c>
      <c r="C13" s="24"/>
      <c r="D13" s="9" t="s">
        <v>54</v>
      </c>
      <c r="E13" s="13">
        <v>0</v>
      </c>
      <c r="F13" s="13">
        <v>0</v>
      </c>
      <c r="G13" s="13">
        <v>0</v>
      </c>
      <c r="H13" s="13">
        <v>0</v>
      </c>
      <c r="I13" s="14">
        <f t="shared" si="0"/>
        <v>0</v>
      </c>
    </row>
    <row r="14" spans="1:12" ht="13.15" customHeight="1" x14ac:dyDescent="0.25">
      <c r="A14" s="12"/>
      <c r="B14" s="8">
        <f t="shared" si="1"/>
        <v>3</v>
      </c>
      <c r="C14" s="24"/>
      <c r="D14" s="9" t="s">
        <v>54</v>
      </c>
      <c r="E14" s="13">
        <v>0</v>
      </c>
      <c r="F14" s="13">
        <v>0</v>
      </c>
      <c r="G14" s="13">
        <v>0</v>
      </c>
      <c r="H14" s="13">
        <v>0</v>
      </c>
      <c r="I14" s="14">
        <f t="shared" si="0"/>
        <v>0</v>
      </c>
    </row>
    <row r="15" spans="1:12" ht="13.15" customHeight="1" x14ac:dyDescent="0.25">
      <c r="A15" s="12"/>
      <c r="B15" s="8">
        <f t="shared" si="1"/>
        <v>4</v>
      </c>
      <c r="C15" s="24"/>
      <c r="D15" s="9" t="s">
        <v>54</v>
      </c>
      <c r="E15" s="13">
        <v>0</v>
      </c>
      <c r="F15" s="13">
        <v>0</v>
      </c>
      <c r="G15" s="13">
        <v>0</v>
      </c>
      <c r="H15" s="13">
        <v>0</v>
      </c>
      <c r="I15" s="14">
        <f t="shared" si="0"/>
        <v>0</v>
      </c>
    </row>
    <row r="16" spans="1:12" ht="13.15" customHeight="1" x14ac:dyDescent="0.25">
      <c r="A16" s="12"/>
      <c r="B16" s="8">
        <f t="shared" si="1"/>
        <v>5</v>
      </c>
      <c r="C16" s="24"/>
      <c r="D16" s="9" t="s">
        <v>54</v>
      </c>
      <c r="E16" s="13">
        <v>0</v>
      </c>
      <c r="F16" s="13">
        <v>0</v>
      </c>
      <c r="G16" s="13">
        <v>0</v>
      </c>
      <c r="H16" s="13">
        <v>0</v>
      </c>
      <c r="I16" s="14">
        <f t="shared" si="0"/>
        <v>0</v>
      </c>
    </row>
    <row r="17" spans="1:11" ht="13.15" customHeight="1" x14ac:dyDescent="0.25">
      <c r="A17" s="12"/>
      <c r="B17" s="8">
        <f t="shared" si="1"/>
        <v>6</v>
      </c>
      <c r="C17" s="24"/>
      <c r="D17" s="9" t="s">
        <v>54</v>
      </c>
      <c r="E17" s="13">
        <v>0</v>
      </c>
      <c r="F17" s="13">
        <v>0</v>
      </c>
      <c r="G17" s="13">
        <v>0</v>
      </c>
      <c r="H17" s="13">
        <v>0</v>
      </c>
      <c r="I17" s="14">
        <f t="shared" si="0"/>
        <v>0</v>
      </c>
    </row>
    <row r="18" spans="1:11" ht="13.15" customHeight="1" x14ac:dyDescent="0.25">
      <c r="A18" s="12"/>
      <c r="B18" s="8">
        <f t="shared" si="1"/>
        <v>7</v>
      </c>
      <c r="C18" s="24"/>
      <c r="D18" s="9" t="s">
        <v>54</v>
      </c>
      <c r="E18" s="13">
        <v>0</v>
      </c>
      <c r="F18" s="13">
        <v>0</v>
      </c>
      <c r="G18" s="13">
        <v>0</v>
      </c>
      <c r="H18" s="13">
        <v>0</v>
      </c>
      <c r="I18" s="14">
        <f t="shared" si="0"/>
        <v>0</v>
      </c>
    </row>
    <row r="19" spans="1:11" ht="13.15" customHeight="1" x14ac:dyDescent="0.25">
      <c r="A19" s="12"/>
      <c r="B19" s="8">
        <f t="shared" si="1"/>
        <v>8</v>
      </c>
      <c r="C19" s="24"/>
      <c r="D19" s="9" t="s">
        <v>54</v>
      </c>
      <c r="E19" s="13">
        <v>0</v>
      </c>
      <c r="F19" s="13">
        <v>0</v>
      </c>
      <c r="G19" s="13">
        <v>0</v>
      </c>
      <c r="H19" s="13">
        <v>0</v>
      </c>
      <c r="I19" s="14">
        <f t="shared" si="0"/>
        <v>0</v>
      </c>
    </row>
    <row r="20" spans="1:11" ht="13.15" customHeight="1" x14ac:dyDescent="0.25">
      <c r="A20" s="12"/>
      <c r="B20" s="8">
        <f t="shared" si="1"/>
        <v>9</v>
      </c>
      <c r="C20" s="24"/>
      <c r="D20" s="9" t="s">
        <v>54</v>
      </c>
      <c r="E20" s="13">
        <v>0</v>
      </c>
      <c r="F20" s="13">
        <v>0</v>
      </c>
      <c r="G20" s="13">
        <v>0</v>
      </c>
      <c r="H20" s="13">
        <v>0</v>
      </c>
      <c r="I20" s="14">
        <f t="shared" si="0"/>
        <v>0</v>
      </c>
    </row>
    <row r="21" spans="1:11" ht="13.15" customHeight="1" x14ac:dyDescent="0.25">
      <c r="A21" s="12"/>
      <c r="B21" s="8">
        <f t="shared" si="1"/>
        <v>10</v>
      </c>
      <c r="C21" s="24"/>
      <c r="D21" s="9" t="s">
        <v>54</v>
      </c>
      <c r="E21" s="13">
        <v>0</v>
      </c>
      <c r="F21" s="13">
        <v>0</v>
      </c>
      <c r="G21" s="13">
        <v>0</v>
      </c>
      <c r="H21" s="13">
        <v>0</v>
      </c>
      <c r="I21" s="14">
        <f t="shared" si="0"/>
        <v>0</v>
      </c>
    </row>
    <row r="22" spans="1:11" ht="13.15" customHeight="1" thickBot="1" x14ac:dyDescent="0.3">
      <c r="A22" s="8"/>
      <c r="B22" s="9"/>
      <c r="C22" s="19" t="s">
        <v>71</v>
      </c>
      <c r="D22" s="10"/>
      <c r="E22" s="15">
        <f>SUM(E12:E21)</f>
        <v>0</v>
      </c>
      <c r="F22" s="16">
        <f>SUM(F12:F21)</f>
        <v>0</v>
      </c>
      <c r="G22" s="16">
        <f>SUM(G12:G21)</f>
        <v>0</v>
      </c>
      <c r="H22" s="16">
        <f>SUM(H12:H21)</f>
        <v>0</v>
      </c>
      <c r="I22" s="16">
        <f>SUM(I12:I21)</f>
        <v>0</v>
      </c>
    </row>
    <row r="23" spans="1:11" ht="18" customHeight="1" thickTop="1" x14ac:dyDescent="0.25">
      <c r="H23" s="149" t="s">
        <v>21</v>
      </c>
      <c r="I23" s="150" t="s">
        <v>214</v>
      </c>
      <c r="J23" s="150" t="s">
        <v>4</v>
      </c>
      <c r="K23" s="232" t="s">
        <v>209</v>
      </c>
    </row>
    <row r="24" spans="1:11" ht="18" customHeight="1" x14ac:dyDescent="0.25">
      <c r="C24" s="20" t="s">
        <v>80</v>
      </c>
      <c r="D24" s="22">
        <f>I22</f>
        <v>0</v>
      </c>
      <c r="F24" s="20" t="s">
        <v>80</v>
      </c>
      <c r="G24" s="22">
        <f>D24</f>
        <v>0</v>
      </c>
      <c r="H24" s="139">
        <f>+E12</f>
        <v>0</v>
      </c>
      <c r="I24" s="22">
        <f>+F12</f>
        <v>0</v>
      </c>
      <c r="J24" s="22">
        <f>+H24+I24</f>
        <v>0</v>
      </c>
      <c r="K24" s="233"/>
    </row>
    <row r="25" spans="1:11" ht="18" customHeight="1" x14ac:dyDescent="0.25">
      <c r="B25" s="18"/>
      <c r="C25" s="20" t="s">
        <v>72</v>
      </c>
      <c r="D25" s="21">
        <f>Instructions!C74</f>
        <v>0.59</v>
      </c>
      <c r="E25" s="11"/>
      <c r="F25" s="20" t="s">
        <v>81</v>
      </c>
      <c r="G25" s="23">
        <f>SUM(G22:H22)</f>
        <v>0</v>
      </c>
      <c r="H25" s="146">
        <f>D25</f>
        <v>0.59</v>
      </c>
      <c r="I25" s="144">
        <f>D25</f>
        <v>0.59</v>
      </c>
      <c r="J25" s="144">
        <f>D25</f>
        <v>0.59</v>
      </c>
      <c r="K25" s="233"/>
    </row>
    <row r="26" spans="1:11" ht="18" customHeight="1" thickBot="1" x14ac:dyDescent="0.3">
      <c r="C26" s="20" t="s">
        <v>73</v>
      </c>
      <c r="D26" s="22">
        <f>D24*D25</f>
        <v>0</v>
      </c>
      <c r="F26" s="20" t="s">
        <v>75</v>
      </c>
      <c r="G26" s="22">
        <f>G24-G25</f>
        <v>0</v>
      </c>
      <c r="H26" s="147">
        <f>+H24*H25</f>
        <v>0</v>
      </c>
      <c r="I26" s="148">
        <f>+I24*I25</f>
        <v>0</v>
      </c>
      <c r="J26" s="148">
        <f>+J24*J25</f>
        <v>0</v>
      </c>
      <c r="K26" s="233"/>
    </row>
    <row r="27" spans="1:11" ht="18" customHeight="1" thickTop="1" x14ac:dyDescent="0.25">
      <c r="G27" s="22"/>
      <c r="H27" s="140"/>
      <c r="J27" s="143">
        <f>+H26+I26</f>
        <v>0</v>
      </c>
      <c r="K27" s="233"/>
    </row>
    <row r="28" spans="1:11" ht="18" customHeight="1" thickBot="1" x14ac:dyDescent="0.3">
      <c r="G28" s="22"/>
      <c r="H28" s="141"/>
      <c r="I28" s="142"/>
      <c r="J28" s="142"/>
      <c r="K28" s="234"/>
    </row>
    <row r="29" spans="1:11" ht="13.15" customHeight="1" thickTop="1" x14ac:dyDescent="0.25">
      <c r="B29" s="151" t="s">
        <v>87</v>
      </c>
      <c r="C29" s="151"/>
      <c r="D29" s="151"/>
      <c r="E29" s="151"/>
      <c r="F29" s="152"/>
      <c r="G29" s="26">
        <f>IF(G26&gt;D26,D26,G26)</f>
        <v>0</v>
      </c>
    </row>
    <row r="37" spans="3:13" ht="21" customHeight="1" x14ac:dyDescent="0.3">
      <c r="C37" s="159"/>
      <c r="D37" s="160"/>
      <c r="E37" s="154"/>
      <c r="F37" s="154"/>
      <c r="G37" s="154"/>
      <c r="H37" s="154"/>
      <c r="I37" s="154"/>
      <c r="J37" s="154"/>
      <c r="K37" s="154"/>
      <c r="L37" s="163"/>
      <c r="M37" s="163"/>
    </row>
    <row r="55" spans="2:2" ht="13.15" customHeight="1" x14ac:dyDescent="0.25">
      <c r="B55" s="1">
        <v>12</v>
      </c>
    </row>
    <row r="56" spans="2:2" ht="13.15" customHeight="1" x14ac:dyDescent="0.25">
      <c r="B56" s="1">
        <v>13</v>
      </c>
    </row>
    <row r="57" spans="2:2" ht="13.15" customHeight="1" x14ac:dyDescent="0.25">
      <c r="B57" s="1">
        <v>14</v>
      </c>
    </row>
    <row r="58" spans="2:2" ht="13.15" customHeight="1" x14ac:dyDescent="0.25">
      <c r="B58" s="1">
        <v>15</v>
      </c>
    </row>
  </sheetData>
  <mergeCells count="5">
    <mergeCell ref="A1:I1"/>
    <mergeCell ref="A3:C3"/>
    <mergeCell ref="D3:I3"/>
    <mergeCell ref="A5:I7"/>
    <mergeCell ref="K23:K28"/>
  </mergeCells>
  <printOptions horizontalCentered="1"/>
  <pageMargins left="0.2" right="0.2" top="0.25" bottom="0.2" header="0.5" footer="0.5"/>
  <pageSetup scale="68"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58"/>
  <sheetViews>
    <sheetView zoomScale="75" zoomScaleNormal="75" workbookViewId="0">
      <selection activeCell="A2" sqref="A2"/>
    </sheetView>
  </sheetViews>
  <sheetFormatPr defaultColWidth="9.140625" defaultRowHeight="13.15" customHeight="1" x14ac:dyDescent="0.25"/>
  <cols>
    <col min="1" max="1" width="2.28515625" style="1" customWidth="1"/>
    <col min="2" max="2" width="5.7109375" style="1" customWidth="1"/>
    <col min="3" max="3" width="42.140625" style="2" customWidth="1"/>
    <col min="4" max="4" width="18.28515625" style="2" customWidth="1"/>
    <col min="5" max="5" width="16.7109375" style="2" customWidth="1"/>
    <col min="6" max="6" width="17.42578125" style="2" customWidth="1"/>
    <col min="7" max="10" width="16.7109375" style="2" customWidth="1"/>
    <col min="11" max="11" width="38.7109375" style="2" customWidth="1"/>
    <col min="12" max="16384" width="9.140625" style="2"/>
  </cols>
  <sheetData>
    <row r="1" spans="1:12" ht="19.5" customHeight="1" x14ac:dyDescent="0.3">
      <c r="A1" s="221" t="s">
        <v>229</v>
      </c>
      <c r="B1" s="222"/>
      <c r="C1" s="222"/>
      <c r="D1" s="222"/>
      <c r="E1" s="222"/>
      <c r="F1" s="222"/>
      <c r="G1" s="222"/>
      <c r="H1" s="222"/>
      <c r="I1" s="222"/>
    </row>
    <row r="3" spans="1:12" ht="15.75" customHeight="1" x14ac:dyDescent="0.25">
      <c r="A3" s="223" t="s">
        <v>205</v>
      </c>
      <c r="B3" s="224"/>
      <c r="C3" s="225"/>
      <c r="D3" s="226"/>
      <c r="E3" s="227"/>
      <c r="F3" s="227"/>
      <c r="G3" s="227"/>
      <c r="H3" s="227"/>
      <c r="I3" s="228"/>
      <c r="J3"/>
      <c r="K3"/>
      <c r="L3"/>
    </row>
    <row r="4" spans="1:12" ht="13.15" customHeight="1" x14ac:dyDescent="0.25">
      <c r="A4" s="3"/>
      <c r="B4" s="3"/>
      <c r="I4" s="17"/>
    </row>
    <row r="5" spans="1:12" ht="24.2" customHeight="1" x14ac:dyDescent="0.25">
      <c r="A5" s="229" t="s">
        <v>76</v>
      </c>
      <c r="B5" s="230"/>
      <c r="C5" s="230"/>
      <c r="D5" s="230"/>
      <c r="E5" s="230"/>
      <c r="F5" s="230"/>
      <c r="G5" s="230"/>
      <c r="H5" s="230"/>
      <c r="I5" s="231"/>
    </row>
    <row r="6" spans="1:12" ht="15.75" customHeight="1" x14ac:dyDescent="0.25">
      <c r="A6" s="230"/>
      <c r="B6" s="230"/>
      <c r="C6" s="230"/>
      <c r="D6" s="230"/>
      <c r="E6" s="230"/>
      <c r="F6" s="230"/>
      <c r="G6" s="230"/>
      <c r="H6" s="230"/>
      <c r="I6" s="231"/>
    </row>
    <row r="7" spans="1:12" ht="15.75" customHeight="1" x14ac:dyDescent="0.25">
      <c r="A7" s="230"/>
      <c r="B7" s="230"/>
      <c r="C7" s="230"/>
      <c r="D7" s="230"/>
      <c r="E7" s="230"/>
      <c r="F7" s="230"/>
      <c r="G7" s="230"/>
      <c r="H7" s="230"/>
      <c r="I7" s="231"/>
    </row>
    <row r="8" spans="1:12" ht="15.75" customHeight="1" x14ac:dyDescent="0.25">
      <c r="A8" s="3"/>
      <c r="B8" s="3"/>
      <c r="I8" s="17"/>
    </row>
    <row r="9" spans="1:12" ht="13.15" customHeight="1" x14ac:dyDescent="0.25">
      <c r="A9" s="4"/>
      <c r="B9" s="4"/>
      <c r="C9" s="5"/>
      <c r="D9" s="4" t="s">
        <v>64</v>
      </c>
      <c r="E9" s="4" t="s">
        <v>21</v>
      </c>
      <c r="F9" s="4" t="s">
        <v>22</v>
      </c>
      <c r="G9" s="4" t="s">
        <v>21</v>
      </c>
      <c r="H9" s="4" t="s">
        <v>22</v>
      </c>
      <c r="I9" s="4"/>
    </row>
    <row r="10" spans="1:12" ht="13.15" customHeight="1" x14ac:dyDescent="0.25">
      <c r="A10" s="6"/>
      <c r="B10" s="6"/>
      <c r="C10" s="6" t="s">
        <v>69</v>
      </c>
      <c r="D10" s="6" t="s">
        <v>65</v>
      </c>
      <c r="E10" s="6" t="s">
        <v>23</v>
      </c>
      <c r="F10" s="6" t="str">
        <f>+E10</f>
        <v>Funded by</v>
      </c>
      <c r="G10" s="6" t="s">
        <v>24</v>
      </c>
      <c r="H10" s="6" t="s">
        <v>23</v>
      </c>
      <c r="I10" s="6" t="s">
        <v>25</v>
      </c>
    </row>
    <row r="11" spans="1:12" ht="13.15" customHeight="1" x14ac:dyDescent="0.25">
      <c r="A11" s="7"/>
      <c r="B11" s="7"/>
      <c r="C11" s="7" t="s">
        <v>70</v>
      </c>
      <c r="D11" s="7" t="s">
        <v>14</v>
      </c>
      <c r="E11" s="7" t="s">
        <v>26</v>
      </c>
      <c r="F11" s="7" t="s">
        <v>26</v>
      </c>
      <c r="G11" s="7" t="s">
        <v>27</v>
      </c>
      <c r="H11" s="7" t="s">
        <v>27</v>
      </c>
      <c r="I11" s="7" t="s">
        <v>28</v>
      </c>
    </row>
    <row r="12" spans="1:12" ht="13.15" customHeight="1" x14ac:dyDescent="0.25">
      <c r="A12" s="12"/>
      <c r="B12" s="8">
        <v>1</v>
      </c>
      <c r="C12" s="24"/>
      <c r="D12" s="9" t="s">
        <v>55</v>
      </c>
      <c r="E12" s="13">
        <v>0</v>
      </c>
      <c r="F12" s="13">
        <v>0</v>
      </c>
      <c r="G12" s="13">
        <v>0</v>
      </c>
      <c r="H12" s="13">
        <v>0</v>
      </c>
      <c r="I12" s="14">
        <f t="shared" ref="I12:I21" si="0">SUM(E12:H12)</f>
        <v>0</v>
      </c>
    </row>
    <row r="13" spans="1:12" ht="13.15" customHeight="1" x14ac:dyDescent="0.25">
      <c r="A13" s="12"/>
      <c r="B13" s="8">
        <f t="shared" ref="B13:B21" si="1">+B12+1</f>
        <v>2</v>
      </c>
      <c r="C13" s="24"/>
      <c r="D13" s="9" t="s">
        <v>55</v>
      </c>
      <c r="E13" s="13">
        <v>0</v>
      </c>
      <c r="F13" s="13">
        <v>0</v>
      </c>
      <c r="G13" s="13">
        <v>0</v>
      </c>
      <c r="H13" s="13">
        <v>0</v>
      </c>
      <c r="I13" s="14">
        <f t="shared" si="0"/>
        <v>0</v>
      </c>
    </row>
    <row r="14" spans="1:12" ht="13.15" customHeight="1" x14ac:dyDescent="0.25">
      <c r="A14" s="12"/>
      <c r="B14" s="8">
        <f t="shared" si="1"/>
        <v>3</v>
      </c>
      <c r="C14" s="24"/>
      <c r="D14" s="9" t="s">
        <v>55</v>
      </c>
      <c r="E14" s="13">
        <v>0</v>
      </c>
      <c r="F14" s="13">
        <v>0</v>
      </c>
      <c r="G14" s="13">
        <v>0</v>
      </c>
      <c r="H14" s="13">
        <v>0</v>
      </c>
      <c r="I14" s="14">
        <f t="shared" si="0"/>
        <v>0</v>
      </c>
    </row>
    <row r="15" spans="1:12" ht="13.15" customHeight="1" x14ac:dyDescent="0.25">
      <c r="A15" s="12"/>
      <c r="B15" s="8">
        <f t="shared" si="1"/>
        <v>4</v>
      </c>
      <c r="C15" s="24"/>
      <c r="D15" s="9" t="s">
        <v>55</v>
      </c>
      <c r="E15" s="13">
        <v>0</v>
      </c>
      <c r="F15" s="13">
        <v>0</v>
      </c>
      <c r="G15" s="13">
        <v>0</v>
      </c>
      <c r="H15" s="13">
        <v>0</v>
      </c>
      <c r="I15" s="14">
        <f t="shared" si="0"/>
        <v>0</v>
      </c>
    </row>
    <row r="16" spans="1:12" ht="13.15" customHeight="1" x14ac:dyDescent="0.25">
      <c r="A16" s="12"/>
      <c r="B16" s="8">
        <f t="shared" si="1"/>
        <v>5</v>
      </c>
      <c r="C16" s="24"/>
      <c r="D16" s="9" t="s">
        <v>55</v>
      </c>
      <c r="E16" s="13">
        <v>0</v>
      </c>
      <c r="F16" s="13">
        <v>0</v>
      </c>
      <c r="G16" s="13">
        <v>0</v>
      </c>
      <c r="H16" s="13">
        <v>0</v>
      </c>
      <c r="I16" s="14">
        <f t="shared" si="0"/>
        <v>0</v>
      </c>
    </row>
    <row r="17" spans="1:11" ht="13.15" customHeight="1" x14ac:dyDescent="0.25">
      <c r="A17" s="12"/>
      <c r="B17" s="8">
        <f t="shared" si="1"/>
        <v>6</v>
      </c>
      <c r="C17" s="24"/>
      <c r="D17" s="9" t="s">
        <v>55</v>
      </c>
      <c r="E17" s="13">
        <v>0</v>
      </c>
      <c r="F17" s="13">
        <v>0</v>
      </c>
      <c r="G17" s="13">
        <v>0</v>
      </c>
      <c r="H17" s="13">
        <v>0</v>
      </c>
      <c r="I17" s="14">
        <f t="shared" si="0"/>
        <v>0</v>
      </c>
    </row>
    <row r="18" spans="1:11" ht="13.15" customHeight="1" x14ac:dyDescent="0.25">
      <c r="A18" s="12"/>
      <c r="B18" s="8">
        <f t="shared" si="1"/>
        <v>7</v>
      </c>
      <c r="C18" s="24"/>
      <c r="D18" s="9" t="s">
        <v>55</v>
      </c>
      <c r="E18" s="13">
        <v>0</v>
      </c>
      <c r="F18" s="13">
        <v>0</v>
      </c>
      <c r="G18" s="13">
        <v>0</v>
      </c>
      <c r="H18" s="13">
        <v>0</v>
      </c>
      <c r="I18" s="14">
        <f t="shared" si="0"/>
        <v>0</v>
      </c>
    </row>
    <row r="19" spans="1:11" ht="13.15" customHeight="1" x14ac:dyDescent="0.25">
      <c r="A19" s="12"/>
      <c r="B19" s="8">
        <f t="shared" si="1"/>
        <v>8</v>
      </c>
      <c r="C19" s="24"/>
      <c r="D19" s="9" t="s">
        <v>55</v>
      </c>
      <c r="E19" s="13">
        <v>0</v>
      </c>
      <c r="F19" s="13">
        <v>0</v>
      </c>
      <c r="G19" s="13">
        <v>0</v>
      </c>
      <c r="H19" s="13">
        <v>0</v>
      </c>
      <c r="I19" s="14">
        <f t="shared" si="0"/>
        <v>0</v>
      </c>
    </row>
    <row r="20" spans="1:11" ht="13.15" customHeight="1" x14ac:dyDescent="0.25">
      <c r="A20" s="12"/>
      <c r="B20" s="8">
        <f t="shared" si="1"/>
        <v>9</v>
      </c>
      <c r="C20" s="24"/>
      <c r="D20" s="9" t="s">
        <v>55</v>
      </c>
      <c r="E20" s="13">
        <v>0</v>
      </c>
      <c r="F20" s="13">
        <v>0</v>
      </c>
      <c r="G20" s="13">
        <v>0</v>
      </c>
      <c r="H20" s="13">
        <v>0</v>
      </c>
      <c r="I20" s="14">
        <f t="shared" si="0"/>
        <v>0</v>
      </c>
    </row>
    <row r="21" spans="1:11" ht="13.15" customHeight="1" x14ac:dyDescent="0.25">
      <c r="A21" s="12"/>
      <c r="B21" s="8">
        <f t="shared" si="1"/>
        <v>10</v>
      </c>
      <c r="C21" s="24"/>
      <c r="D21" s="9" t="s">
        <v>55</v>
      </c>
      <c r="E21" s="13">
        <v>0</v>
      </c>
      <c r="F21" s="13">
        <v>0</v>
      </c>
      <c r="G21" s="13">
        <v>0</v>
      </c>
      <c r="H21" s="13">
        <v>0</v>
      </c>
      <c r="I21" s="14">
        <f t="shared" si="0"/>
        <v>0</v>
      </c>
    </row>
    <row r="22" spans="1:11" ht="13.15" customHeight="1" thickBot="1" x14ac:dyDescent="0.3">
      <c r="A22" s="8"/>
      <c r="B22" s="9"/>
      <c r="C22" s="19" t="s">
        <v>71</v>
      </c>
      <c r="D22" s="10"/>
      <c r="E22" s="15">
        <f>SUM(E12:E21)</f>
        <v>0</v>
      </c>
      <c r="F22" s="16">
        <f>SUM(F12:F21)</f>
        <v>0</v>
      </c>
      <c r="G22" s="16">
        <f>SUM(G12:G21)</f>
        <v>0</v>
      </c>
      <c r="H22" s="16">
        <f>SUM(H12:H21)</f>
        <v>0</v>
      </c>
      <c r="I22" s="16">
        <f>SUM(I12:I21)</f>
        <v>0</v>
      </c>
    </row>
    <row r="23" spans="1:11" ht="18" customHeight="1" thickTop="1" x14ac:dyDescent="0.25">
      <c r="H23" s="149" t="s">
        <v>21</v>
      </c>
      <c r="I23" s="150" t="s">
        <v>214</v>
      </c>
      <c r="J23" s="150" t="s">
        <v>4</v>
      </c>
      <c r="K23" s="232" t="s">
        <v>209</v>
      </c>
    </row>
    <row r="24" spans="1:11" ht="18" customHeight="1" x14ac:dyDescent="0.25">
      <c r="C24" s="20" t="s">
        <v>82</v>
      </c>
      <c r="D24" s="22">
        <f>I22</f>
        <v>0</v>
      </c>
      <c r="F24" s="20" t="s">
        <v>82</v>
      </c>
      <c r="G24" s="22">
        <f>D24</f>
        <v>0</v>
      </c>
      <c r="H24" s="139">
        <f>+E12</f>
        <v>0</v>
      </c>
      <c r="I24" s="22">
        <f>+F12</f>
        <v>0</v>
      </c>
      <c r="J24" s="22">
        <f>+H24+I24</f>
        <v>0</v>
      </c>
      <c r="K24" s="233"/>
    </row>
    <row r="25" spans="1:11" ht="18" customHeight="1" x14ac:dyDescent="0.25">
      <c r="B25" s="18"/>
      <c r="C25" s="20" t="s">
        <v>72</v>
      </c>
      <c r="D25" s="21">
        <f>Instructions!C75</f>
        <v>0.1</v>
      </c>
      <c r="E25" s="11"/>
      <c r="F25" s="20" t="s">
        <v>81</v>
      </c>
      <c r="G25" s="23">
        <f>SUM(G22:H22)</f>
        <v>0</v>
      </c>
      <c r="H25" s="146">
        <f>D25</f>
        <v>0.1</v>
      </c>
      <c r="I25" s="144">
        <f>D25</f>
        <v>0.1</v>
      </c>
      <c r="J25" s="144">
        <f>D25</f>
        <v>0.1</v>
      </c>
      <c r="K25" s="233"/>
    </row>
    <row r="26" spans="1:11" ht="18" customHeight="1" thickBot="1" x14ac:dyDescent="0.3">
      <c r="C26" s="20" t="s">
        <v>73</v>
      </c>
      <c r="D26" s="22">
        <f>D24*D25</f>
        <v>0</v>
      </c>
      <c r="F26" s="20" t="s">
        <v>75</v>
      </c>
      <c r="G26" s="22">
        <f>G24-G25</f>
        <v>0</v>
      </c>
      <c r="H26" s="147">
        <f>+H24*H25</f>
        <v>0</v>
      </c>
      <c r="I26" s="148">
        <f>+I24*I25</f>
        <v>0</v>
      </c>
      <c r="J26" s="148">
        <f>+J24*J25</f>
        <v>0</v>
      </c>
      <c r="K26" s="233"/>
    </row>
    <row r="27" spans="1:11" ht="18" customHeight="1" thickTop="1" x14ac:dyDescent="0.25">
      <c r="H27" s="140"/>
      <c r="J27" s="143">
        <f>+H26+I26</f>
        <v>0</v>
      </c>
      <c r="K27" s="233"/>
    </row>
    <row r="28" spans="1:11" ht="12" customHeight="1" thickBot="1" x14ac:dyDescent="0.3">
      <c r="H28" s="141"/>
      <c r="I28" s="142"/>
      <c r="J28" s="142"/>
      <c r="K28" s="234"/>
    </row>
    <row r="29" spans="1:11" ht="24.2" customHeight="1" thickTop="1" x14ac:dyDescent="0.25">
      <c r="B29" s="151" t="s">
        <v>88</v>
      </c>
      <c r="C29" s="151"/>
      <c r="D29" s="151"/>
      <c r="E29" s="151"/>
      <c r="F29" s="152"/>
      <c r="G29" s="26">
        <f>IF(G26&gt;D26,D26,G26)</f>
        <v>0</v>
      </c>
    </row>
    <row r="37" spans="3:13" ht="21" customHeight="1" x14ac:dyDescent="0.3">
      <c r="C37" s="159"/>
      <c r="D37" s="160"/>
      <c r="E37" s="154"/>
      <c r="F37" s="154"/>
      <c r="G37" s="154"/>
      <c r="H37" s="154"/>
      <c r="I37" s="154"/>
      <c r="J37" s="154"/>
      <c r="K37" s="154"/>
      <c r="L37" s="163"/>
      <c r="M37" s="163"/>
    </row>
    <row r="55" spans="2:2" ht="13.15" customHeight="1" x14ac:dyDescent="0.25">
      <c r="B55" s="1">
        <v>12</v>
      </c>
    </row>
    <row r="56" spans="2:2" ht="13.15" customHeight="1" x14ac:dyDescent="0.25">
      <c r="B56" s="1">
        <v>13</v>
      </c>
    </row>
    <row r="57" spans="2:2" ht="13.15" customHeight="1" x14ac:dyDescent="0.25">
      <c r="B57" s="1">
        <v>14</v>
      </c>
    </row>
    <row r="58" spans="2:2" ht="13.15" customHeight="1" x14ac:dyDescent="0.25">
      <c r="B58" s="1">
        <v>15</v>
      </c>
    </row>
  </sheetData>
  <dataConsolidate/>
  <mergeCells count="5">
    <mergeCell ref="A5:I7"/>
    <mergeCell ref="A1:I1"/>
    <mergeCell ref="A3:C3"/>
    <mergeCell ref="D3:I3"/>
    <mergeCell ref="K23:K28"/>
  </mergeCells>
  <phoneticPr fontId="2" type="noConversion"/>
  <printOptions horizontalCentered="1"/>
  <pageMargins left="0.2" right="0.2" top="0.25" bottom="0.2" header="0.5" footer="0.5"/>
  <pageSetup scale="6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37"/>
  <sheetViews>
    <sheetView zoomScale="75" zoomScaleNormal="75" workbookViewId="0">
      <selection sqref="A1:I1"/>
    </sheetView>
  </sheetViews>
  <sheetFormatPr defaultColWidth="9.140625" defaultRowHeight="13.15" customHeight="1" x14ac:dyDescent="0.25"/>
  <cols>
    <col min="1" max="1" width="4.7109375" style="1" customWidth="1"/>
    <col min="2" max="2" width="5.7109375" style="1" customWidth="1"/>
    <col min="3" max="3" width="36.7109375" style="2" customWidth="1"/>
    <col min="4" max="5" width="16.7109375" style="2" customWidth="1"/>
    <col min="6" max="6" width="17.28515625" style="2" customWidth="1"/>
    <col min="7" max="10" width="16.7109375" style="2" customWidth="1"/>
    <col min="11" max="11" width="38.7109375" style="2" customWidth="1"/>
    <col min="12" max="16384" width="9.140625" style="2"/>
  </cols>
  <sheetData>
    <row r="1" spans="1:12" ht="19.5" customHeight="1" x14ac:dyDescent="0.3">
      <c r="A1" s="221" t="s">
        <v>230</v>
      </c>
      <c r="B1" s="222"/>
      <c r="C1" s="222"/>
      <c r="D1" s="222"/>
      <c r="E1" s="222"/>
      <c r="F1" s="222"/>
      <c r="G1" s="222"/>
      <c r="H1" s="222"/>
      <c r="I1" s="222"/>
    </row>
    <row r="3" spans="1:12" ht="15.75" customHeight="1" x14ac:dyDescent="0.25">
      <c r="A3" s="223" t="s">
        <v>205</v>
      </c>
      <c r="B3" s="224"/>
      <c r="C3" s="225"/>
      <c r="D3" s="226"/>
      <c r="E3" s="227"/>
      <c r="F3" s="227"/>
      <c r="G3" s="227"/>
      <c r="H3" s="227"/>
      <c r="I3" s="228"/>
      <c r="J3"/>
      <c r="K3"/>
      <c r="L3"/>
    </row>
    <row r="4" spans="1:12" ht="13.15" customHeight="1" x14ac:dyDescent="0.25">
      <c r="A4" s="3"/>
      <c r="B4" s="3"/>
      <c r="I4" s="17"/>
    </row>
    <row r="5" spans="1:12" ht="24.2" customHeight="1" x14ac:dyDescent="0.25">
      <c r="A5" s="229" t="s">
        <v>78</v>
      </c>
      <c r="B5" s="230"/>
      <c r="C5" s="230"/>
      <c r="D5" s="230"/>
      <c r="E5" s="230"/>
      <c r="F5" s="230"/>
      <c r="G5" s="230"/>
      <c r="H5" s="230"/>
      <c r="I5" s="231"/>
    </row>
    <row r="6" spans="1:12" ht="21.4" customHeight="1" x14ac:dyDescent="0.25">
      <c r="A6" s="230"/>
      <c r="B6" s="230"/>
      <c r="C6" s="230"/>
      <c r="D6" s="230"/>
      <c r="E6" s="230"/>
      <c r="F6" s="230"/>
      <c r="G6" s="230"/>
      <c r="H6" s="230"/>
      <c r="I6" s="231"/>
    </row>
    <row r="7" spans="1:12" ht="15.75" customHeight="1" x14ac:dyDescent="0.25">
      <c r="A7" s="3"/>
      <c r="B7" s="3"/>
      <c r="I7" s="17"/>
    </row>
    <row r="8" spans="1:12" ht="13.15" customHeight="1" x14ac:dyDescent="0.25">
      <c r="A8" s="4"/>
      <c r="B8" s="4"/>
      <c r="C8" s="5"/>
      <c r="D8" s="4" t="s">
        <v>64</v>
      </c>
      <c r="E8" s="4" t="s">
        <v>21</v>
      </c>
      <c r="F8" s="4" t="s">
        <v>22</v>
      </c>
      <c r="G8" s="4" t="s">
        <v>21</v>
      </c>
      <c r="H8" s="4" t="s">
        <v>22</v>
      </c>
      <c r="I8" s="4"/>
    </row>
    <row r="9" spans="1:12" ht="13.15" customHeight="1" x14ac:dyDescent="0.25">
      <c r="A9" s="6"/>
      <c r="B9" s="6"/>
      <c r="C9" s="6" t="s">
        <v>69</v>
      </c>
      <c r="D9" s="6" t="s">
        <v>65</v>
      </c>
      <c r="E9" s="6" t="s">
        <v>23</v>
      </c>
      <c r="F9" s="6" t="str">
        <f>+E9</f>
        <v>Funded by</v>
      </c>
      <c r="G9" s="6" t="s">
        <v>24</v>
      </c>
      <c r="H9" s="6" t="s">
        <v>23</v>
      </c>
      <c r="I9" s="6" t="s">
        <v>25</v>
      </c>
    </row>
    <row r="10" spans="1:12" ht="13.15" customHeight="1" x14ac:dyDescent="0.25">
      <c r="A10" s="7"/>
      <c r="B10" s="7"/>
      <c r="C10" s="7" t="s">
        <v>70</v>
      </c>
      <c r="D10" s="7" t="s">
        <v>14</v>
      </c>
      <c r="E10" s="7" t="s">
        <v>26</v>
      </c>
      <c r="F10" s="7" t="s">
        <v>26</v>
      </c>
      <c r="G10" s="7" t="s">
        <v>27</v>
      </c>
      <c r="H10" s="7" t="s">
        <v>27</v>
      </c>
      <c r="I10" s="7" t="s">
        <v>28</v>
      </c>
    </row>
    <row r="11" spans="1:12" ht="13.15" customHeight="1" x14ac:dyDescent="0.25">
      <c r="A11" s="12"/>
      <c r="B11" s="8">
        <v>1</v>
      </c>
      <c r="C11" s="24"/>
      <c r="D11" s="9" t="s">
        <v>56</v>
      </c>
      <c r="E11" s="13">
        <v>0</v>
      </c>
      <c r="F11" s="13">
        <v>0</v>
      </c>
      <c r="G11" s="13">
        <v>0</v>
      </c>
      <c r="H11" s="13">
        <v>0</v>
      </c>
      <c r="I11" s="14">
        <f t="shared" ref="I11:I20" si="0">SUM(E11:H11)</f>
        <v>0</v>
      </c>
    </row>
    <row r="12" spans="1:12" ht="13.15" customHeight="1" x14ac:dyDescent="0.25">
      <c r="A12" s="12"/>
      <c r="B12" s="8">
        <f t="shared" ref="B12:B20" si="1">+B11+1</f>
        <v>2</v>
      </c>
      <c r="C12" s="24"/>
      <c r="D12" s="9" t="s">
        <v>56</v>
      </c>
      <c r="E12" s="13">
        <v>0</v>
      </c>
      <c r="F12" s="13">
        <v>0</v>
      </c>
      <c r="G12" s="13">
        <v>0</v>
      </c>
      <c r="H12" s="13">
        <v>0</v>
      </c>
      <c r="I12" s="14">
        <f t="shared" si="0"/>
        <v>0</v>
      </c>
    </row>
    <row r="13" spans="1:12" ht="13.15" customHeight="1" x14ac:dyDescent="0.25">
      <c r="A13" s="12"/>
      <c r="B13" s="8">
        <f t="shared" si="1"/>
        <v>3</v>
      </c>
      <c r="C13" s="24"/>
      <c r="D13" s="9" t="s">
        <v>56</v>
      </c>
      <c r="E13" s="13">
        <v>0</v>
      </c>
      <c r="F13" s="13">
        <v>0</v>
      </c>
      <c r="G13" s="13">
        <v>0</v>
      </c>
      <c r="H13" s="13">
        <v>0</v>
      </c>
      <c r="I13" s="14">
        <f t="shared" si="0"/>
        <v>0</v>
      </c>
    </row>
    <row r="14" spans="1:12" ht="13.15" customHeight="1" x14ac:dyDescent="0.25">
      <c r="A14" s="12"/>
      <c r="B14" s="8">
        <f t="shared" si="1"/>
        <v>4</v>
      </c>
      <c r="C14" s="24"/>
      <c r="D14" s="9" t="s">
        <v>56</v>
      </c>
      <c r="E14" s="13">
        <v>0</v>
      </c>
      <c r="F14" s="13">
        <v>0</v>
      </c>
      <c r="G14" s="13">
        <v>0</v>
      </c>
      <c r="H14" s="13">
        <v>0</v>
      </c>
      <c r="I14" s="14">
        <f t="shared" si="0"/>
        <v>0</v>
      </c>
    </row>
    <row r="15" spans="1:12" ht="13.15" customHeight="1" x14ac:dyDescent="0.25">
      <c r="A15" s="12"/>
      <c r="B15" s="8">
        <f t="shared" si="1"/>
        <v>5</v>
      </c>
      <c r="C15" s="24"/>
      <c r="D15" s="9" t="s">
        <v>56</v>
      </c>
      <c r="E15" s="13">
        <v>0</v>
      </c>
      <c r="F15" s="13">
        <v>0</v>
      </c>
      <c r="G15" s="13">
        <v>0</v>
      </c>
      <c r="H15" s="13">
        <v>0</v>
      </c>
      <c r="I15" s="14">
        <f t="shared" si="0"/>
        <v>0</v>
      </c>
    </row>
    <row r="16" spans="1:12" ht="13.15" customHeight="1" x14ac:dyDescent="0.25">
      <c r="A16" s="12"/>
      <c r="B16" s="8">
        <f t="shared" si="1"/>
        <v>6</v>
      </c>
      <c r="C16" s="24"/>
      <c r="D16" s="9" t="s">
        <v>56</v>
      </c>
      <c r="E16" s="13">
        <v>0</v>
      </c>
      <c r="F16" s="13">
        <v>0</v>
      </c>
      <c r="G16" s="13">
        <v>0</v>
      </c>
      <c r="H16" s="13">
        <v>0</v>
      </c>
      <c r="I16" s="14">
        <f t="shared" si="0"/>
        <v>0</v>
      </c>
    </row>
    <row r="17" spans="1:11" ht="13.15" customHeight="1" x14ac:dyDescent="0.25">
      <c r="A17" s="12"/>
      <c r="B17" s="8">
        <f t="shared" si="1"/>
        <v>7</v>
      </c>
      <c r="C17" s="24"/>
      <c r="D17" s="9" t="s">
        <v>56</v>
      </c>
      <c r="E17" s="13">
        <v>0</v>
      </c>
      <c r="F17" s="13">
        <v>0</v>
      </c>
      <c r="G17" s="13">
        <v>0</v>
      </c>
      <c r="H17" s="13">
        <v>0</v>
      </c>
      <c r="I17" s="14">
        <f t="shared" si="0"/>
        <v>0</v>
      </c>
    </row>
    <row r="18" spans="1:11" ht="13.15" customHeight="1" x14ac:dyDescent="0.25">
      <c r="A18" s="12"/>
      <c r="B18" s="8">
        <f t="shared" si="1"/>
        <v>8</v>
      </c>
      <c r="C18" s="24"/>
      <c r="D18" s="9" t="s">
        <v>56</v>
      </c>
      <c r="E18" s="13">
        <v>0</v>
      </c>
      <c r="F18" s="13">
        <v>0</v>
      </c>
      <c r="G18" s="13">
        <v>0</v>
      </c>
      <c r="H18" s="13">
        <v>0</v>
      </c>
      <c r="I18" s="14">
        <f t="shared" si="0"/>
        <v>0</v>
      </c>
    </row>
    <row r="19" spans="1:11" ht="13.15" customHeight="1" x14ac:dyDescent="0.25">
      <c r="A19" s="12"/>
      <c r="B19" s="8">
        <f t="shared" si="1"/>
        <v>9</v>
      </c>
      <c r="C19" s="24"/>
      <c r="D19" s="9" t="s">
        <v>56</v>
      </c>
      <c r="E19" s="13">
        <v>0</v>
      </c>
      <c r="F19" s="13">
        <v>0</v>
      </c>
      <c r="G19" s="13">
        <v>0</v>
      </c>
      <c r="H19" s="13">
        <v>0</v>
      </c>
      <c r="I19" s="14">
        <f t="shared" si="0"/>
        <v>0</v>
      </c>
    </row>
    <row r="20" spans="1:11" ht="13.15" customHeight="1" x14ac:dyDescent="0.25">
      <c r="A20" s="12"/>
      <c r="B20" s="8">
        <f t="shared" si="1"/>
        <v>10</v>
      </c>
      <c r="C20" s="24"/>
      <c r="D20" s="9" t="s">
        <v>56</v>
      </c>
      <c r="E20" s="13">
        <v>0</v>
      </c>
      <c r="F20" s="13">
        <v>0</v>
      </c>
      <c r="G20" s="13">
        <v>0</v>
      </c>
      <c r="H20" s="13">
        <v>0</v>
      </c>
      <c r="I20" s="14">
        <f t="shared" si="0"/>
        <v>0</v>
      </c>
    </row>
    <row r="21" spans="1:11" ht="13.15" customHeight="1" thickBot="1" x14ac:dyDescent="0.3">
      <c r="A21" s="8"/>
      <c r="B21" s="9"/>
      <c r="C21" s="19" t="s">
        <v>71</v>
      </c>
      <c r="D21" s="10"/>
      <c r="E21" s="15">
        <f>SUM(E11:E20)</f>
        <v>0</v>
      </c>
      <c r="F21" s="16">
        <f>SUM(F11:F20)</f>
        <v>0</v>
      </c>
      <c r="G21" s="16">
        <f>SUM(G11:G20)</f>
        <v>0</v>
      </c>
      <c r="H21" s="16">
        <f>SUM(H11:H20)</f>
        <v>0</v>
      </c>
      <c r="I21" s="16">
        <f>SUM(I11:I20)</f>
        <v>0</v>
      </c>
    </row>
    <row r="22" spans="1:11" ht="18" customHeight="1" thickTop="1" x14ac:dyDescent="0.25">
      <c r="H22" s="149" t="s">
        <v>21</v>
      </c>
      <c r="I22" s="150" t="s">
        <v>214</v>
      </c>
      <c r="J22" s="150" t="s">
        <v>4</v>
      </c>
      <c r="K22" s="232" t="s">
        <v>209</v>
      </c>
    </row>
    <row r="23" spans="1:11" ht="19.5" customHeight="1" x14ac:dyDescent="0.25">
      <c r="C23" s="20" t="s">
        <v>83</v>
      </c>
      <c r="D23" s="22">
        <f>I21</f>
        <v>0</v>
      </c>
      <c r="F23" s="20" t="s">
        <v>83</v>
      </c>
      <c r="G23" s="22">
        <f>D23</f>
        <v>0</v>
      </c>
      <c r="H23" s="139">
        <f>+E11</f>
        <v>0</v>
      </c>
      <c r="I23" s="22">
        <f>+F11</f>
        <v>0</v>
      </c>
      <c r="J23" s="22">
        <f>+H23+I23</f>
        <v>0</v>
      </c>
      <c r="K23" s="233"/>
    </row>
    <row r="24" spans="1:11" ht="19.5" customHeight="1" x14ac:dyDescent="0.25">
      <c r="B24" s="18"/>
      <c r="C24" s="20" t="s">
        <v>72</v>
      </c>
      <c r="D24" s="21">
        <f>Instructions!C76</f>
        <v>0.28999999999999998</v>
      </c>
      <c r="E24" s="11"/>
      <c r="F24" s="20" t="s">
        <v>81</v>
      </c>
      <c r="G24" s="23">
        <f>SUM(G21:H21)</f>
        <v>0</v>
      </c>
      <c r="H24" s="146">
        <f>D24</f>
        <v>0.28999999999999998</v>
      </c>
      <c r="I24" s="144">
        <f>D24</f>
        <v>0.28999999999999998</v>
      </c>
      <c r="J24" s="144">
        <f>D24</f>
        <v>0.28999999999999998</v>
      </c>
      <c r="K24" s="233"/>
    </row>
    <row r="25" spans="1:11" ht="19.5" customHeight="1" thickBot="1" x14ac:dyDescent="0.3">
      <c r="C25" s="20" t="s">
        <v>73</v>
      </c>
      <c r="D25" s="22">
        <f>D23*D24</f>
        <v>0</v>
      </c>
      <c r="F25" s="20" t="s">
        <v>75</v>
      </c>
      <c r="G25" s="22">
        <f>G23-G24</f>
        <v>0</v>
      </c>
      <c r="H25" s="147">
        <f>+H23*H24</f>
        <v>0</v>
      </c>
      <c r="I25" s="148">
        <f>+I23*I24</f>
        <v>0</v>
      </c>
      <c r="J25" s="148">
        <f>+J23*J24</f>
        <v>0</v>
      </c>
      <c r="K25" s="233"/>
    </row>
    <row r="26" spans="1:11" ht="19.5" customHeight="1" thickTop="1" x14ac:dyDescent="0.25">
      <c r="G26" s="22"/>
      <c r="H26" s="140"/>
      <c r="J26" s="143">
        <f>+H25+I25</f>
        <v>0</v>
      </c>
      <c r="K26" s="233"/>
    </row>
    <row r="27" spans="1:11" ht="13.15" customHeight="1" thickBot="1" x14ac:dyDescent="0.3">
      <c r="G27" s="22"/>
      <c r="H27" s="141"/>
      <c r="I27" s="142"/>
      <c r="J27" s="142"/>
      <c r="K27" s="234"/>
    </row>
    <row r="28" spans="1:11" ht="13.15" customHeight="1" thickTop="1" x14ac:dyDescent="0.25">
      <c r="C28" s="235" t="s">
        <v>89</v>
      </c>
      <c r="D28" s="235"/>
      <c r="E28" s="235"/>
      <c r="F28" s="235"/>
      <c r="G28" s="26">
        <f>IF(G25&gt;D25,D25,G25)</f>
        <v>0</v>
      </c>
    </row>
    <row r="37" spans="3:13" ht="21" customHeight="1" x14ac:dyDescent="0.3">
      <c r="C37" s="159"/>
      <c r="D37" s="160"/>
      <c r="E37" s="154"/>
      <c r="F37" s="154"/>
      <c r="G37" s="154"/>
      <c r="H37" s="154"/>
      <c r="I37" s="154"/>
      <c r="J37" s="154"/>
      <c r="K37" s="154"/>
      <c r="L37" s="163"/>
      <c r="M37" s="163"/>
    </row>
  </sheetData>
  <mergeCells count="6">
    <mergeCell ref="K22:K27"/>
    <mergeCell ref="A1:I1"/>
    <mergeCell ref="A3:C3"/>
    <mergeCell ref="D3:I3"/>
    <mergeCell ref="C28:F28"/>
    <mergeCell ref="A5:I6"/>
  </mergeCells>
  <printOptions horizontalCentered="1"/>
  <pageMargins left="0.2" right="0.2" top="0.25" bottom="0.2" header="0.5" footer="0.5"/>
  <pageSetup scale="67"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37"/>
  <sheetViews>
    <sheetView zoomScale="75" zoomScaleNormal="75" workbookViewId="0">
      <selection sqref="A1:I1"/>
    </sheetView>
  </sheetViews>
  <sheetFormatPr defaultColWidth="9.140625" defaultRowHeight="13.15" customHeight="1" x14ac:dyDescent="0.25"/>
  <cols>
    <col min="1" max="1" width="4.7109375" style="1" customWidth="1"/>
    <col min="2" max="2" width="5.7109375" style="1" customWidth="1"/>
    <col min="3" max="3" width="36.7109375" style="2" customWidth="1"/>
    <col min="4" max="5" width="16.7109375" style="2" customWidth="1"/>
    <col min="6" max="6" width="17" style="2" customWidth="1"/>
    <col min="7" max="10" width="16.7109375" style="2" customWidth="1"/>
    <col min="11" max="11" width="38.5703125" style="2" customWidth="1"/>
    <col min="12" max="16384" width="9.140625" style="2"/>
  </cols>
  <sheetData>
    <row r="1" spans="1:12" ht="19.5" customHeight="1" x14ac:dyDescent="0.3">
      <c r="A1" s="221" t="s">
        <v>231</v>
      </c>
      <c r="B1" s="222"/>
      <c r="C1" s="222"/>
      <c r="D1" s="222"/>
      <c r="E1" s="222"/>
      <c r="F1" s="222"/>
      <c r="G1" s="222"/>
      <c r="H1" s="222"/>
      <c r="I1" s="222"/>
    </row>
    <row r="3" spans="1:12" ht="15.75" customHeight="1" x14ac:dyDescent="0.25">
      <c r="A3" s="223" t="s">
        <v>205</v>
      </c>
      <c r="B3" s="224"/>
      <c r="C3" s="225"/>
      <c r="D3" s="226"/>
      <c r="E3" s="227"/>
      <c r="F3" s="227"/>
      <c r="G3" s="227"/>
      <c r="H3" s="227"/>
      <c r="I3" s="228"/>
      <c r="J3"/>
      <c r="K3"/>
      <c r="L3"/>
    </row>
    <row r="4" spans="1:12" ht="13.15" customHeight="1" x14ac:dyDescent="0.25">
      <c r="A4" s="3"/>
      <c r="B4" s="3"/>
      <c r="I4" s="17"/>
    </row>
    <row r="5" spans="1:12" ht="24.2" customHeight="1" x14ac:dyDescent="0.25">
      <c r="A5" s="229" t="s">
        <v>79</v>
      </c>
      <c r="B5" s="230"/>
      <c r="C5" s="230"/>
      <c r="D5" s="230"/>
      <c r="E5" s="230"/>
      <c r="F5" s="230"/>
      <c r="G5" s="230"/>
      <c r="H5" s="230"/>
      <c r="I5" s="231"/>
    </row>
    <row r="6" spans="1:12" ht="15.75" customHeight="1" x14ac:dyDescent="0.25">
      <c r="A6" s="230"/>
      <c r="B6" s="230"/>
      <c r="C6" s="230"/>
      <c r="D6" s="230"/>
      <c r="E6" s="230"/>
      <c r="F6" s="230"/>
      <c r="G6" s="230"/>
      <c r="H6" s="230"/>
      <c r="I6" s="231"/>
    </row>
    <row r="7" spans="1:12" ht="15.75" customHeight="1" x14ac:dyDescent="0.25">
      <c r="A7" s="230"/>
      <c r="B7" s="230"/>
      <c r="C7" s="230"/>
      <c r="D7" s="230"/>
      <c r="E7" s="230"/>
      <c r="F7" s="230"/>
      <c r="G7" s="230"/>
      <c r="H7" s="230"/>
      <c r="I7" s="231"/>
    </row>
    <row r="8" spans="1:12" ht="15.75" customHeight="1" x14ac:dyDescent="0.25">
      <c r="A8" s="3"/>
      <c r="B8" s="3"/>
      <c r="I8" s="17"/>
    </row>
    <row r="9" spans="1:12" ht="13.15" customHeight="1" x14ac:dyDescent="0.25">
      <c r="A9" s="4"/>
      <c r="B9" s="4"/>
      <c r="C9" s="5"/>
      <c r="D9" s="4" t="s">
        <v>64</v>
      </c>
      <c r="E9" s="4" t="s">
        <v>21</v>
      </c>
      <c r="F9" s="4" t="s">
        <v>22</v>
      </c>
      <c r="G9" s="4" t="s">
        <v>21</v>
      </c>
      <c r="H9" s="4" t="s">
        <v>22</v>
      </c>
      <c r="I9" s="4"/>
    </row>
    <row r="10" spans="1:12" ht="13.15" customHeight="1" x14ac:dyDescent="0.25">
      <c r="A10" s="6"/>
      <c r="B10" s="6"/>
      <c r="C10" s="6" t="s">
        <v>69</v>
      </c>
      <c r="D10" s="6" t="s">
        <v>65</v>
      </c>
      <c r="E10" s="6" t="s">
        <v>23</v>
      </c>
      <c r="F10" s="6" t="str">
        <f>+E10</f>
        <v>Funded by</v>
      </c>
      <c r="G10" s="6" t="s">
        <v>24</v>
      </c>
      <c r="H10" s="6" t="s">
        <v>23</v>
      </c>
      <c r="I10" s="6" t="s">
        <v>25</v>
      </c>
    </row>
    <row r="11" spans="1:12" ht="13.15" customHeight="1" x14ac:dyDescent="0.25">
      <c r="A11" s="7"/>
      <c r="B11" s="7"/>
      <c r="C11" s="7" t="s">
        <v>70</v>
      </c>
      <c r="D11" s="7" t="s">
        <v>14</v>
      </c>
      <c r="E11" s="7" t="s">
        <v>26</v>
      </c>
      <c r="F11" s="7" t="s">
        <v>26</v>
      </c>
      <c r="G11" s="7" t="s">
        <v>27</v>
      </c>
      <c r="H11" s="7" t="s">
        <v>27</v>
      </c>
      <c r="I11" s="7" t="s">
        <v>28</v>
      </c>
    </row>
    <row r="12" spans="1:12" ht="13.15" customHeight="1" x14ac:dyDescent="0.25">
      <c r="A12" s="12"/>
      <c r="B12" s="8">
        <v>1</v>
      </c>
      <c r="C12" s="24"/>
      <c r="D12" s="9" t="s">
        <v>57</v>
      </c>
      <c r="E12" s="13">
        <v>0</v>
      </c>
      <c r="F12" s="13">
        <v>0</v>
      </c>
      <c r="G12" s="13">
        <v>0</v>
      </c>
      <c r="H12" s="13">
        <v>0</v>
      </c>
      <c r="I12" s="14">
        <f t="shared" ref="I12:I21" si="0">SUM(E12:H12)</f>
        <v>0</v>
      </c>
    </row>
    <row r="13" spans="1:12" ht="13.15" customHeight="1" x14ac:dyDescent="0.25">
      <c r="A13" s="12"/>
      <c r="B13" s="8">
        <f t="shared" ref="B13:B21" si="1">+B12+1</f>
        <v>2</v>
      </c>
      <c r="C13" s="24"/>
      <c r="D13" s="9" t="s">
        <v>57</v>
      </c>
      <c r="E13" s="13">
        <v>0</v>
      </c>
      <c r="F13" s="13">
        <v>0</v>
      </c>
      <c r="G13" s="13">
        <v>0</v>
      </c>
      <c r="H13" s="13">
        <v>0</v>
      </c>
      <c r="I13" s="14">
        <f t="shared" si="0"/>
        <v>0</v>
      </c>
    </row>
    <row r="14" spans="1:12" ht="13.15" customHeight="1" x14ac:dyDescent="0.25">
      <c r="A14" s="12"/>
      <c r="B14" s="8">
        <f t="shared" si="1"/>
        <v>3</v>
      </c>
      <c r="C14" s="24"/>
      <c r="D14" s="9" t="s">
        <v>57</v>
      </c>
      <c r="E14" s="13">
        <v>0</v>
      </c>
      <c r="F14" s="13">
        <v>0</v>
      </c>
      <c r="G14" s="13">
        <v>0</v>
      </c>
      <c r="H14" s="13">
        <v>0</v>
      </c>
      <c r="I14" s="14">
        <f t="shared" si="0"/>
        <v>0</v>
      </c>
    </row>
    <row r="15" spans="1:12" ht="13.15" customHeight="1" x14ac:dyDescent="0.25">
      <c r="A15" s="12"/>
      <c r="B15" s="8">
        <f t="shared" si="1"/>
        <v>4</v>
      </c>
      <c r="C15" s="24"/>
      <c r="D15" s="9" t="s">
        <v>57</v>
      </c>
      <c r="E15" s="13">
        <v>0</v>
      </c>
      <c r="F15" s="13">
        <v>0</v>
      </c>
      <c r="G15" s="13">
        <v>0</v>
      </c>
      <c r="H15" s="13">
        <v>0</v>
      </c>
      <c r="I15" s="14">
        <f t="shared" si="0"/>
        <v>0</v>
      </c>
    </row>
    <row r="16" spans="1:12" ht="13.15" customHeight="1" x14ac:dyDescent="0.25">
      <c r="A16" s="12"/>
      <c r="B16" s="8">
        <f t="shared" si="1"/>
        <v>5</v>
      </c>
      <c r="C16" s="24"/>
      <c r="D16" s="9" t="s">
        <v>57</v>
      </c>
      <c r="E16" s="13">
        <v>0</v>
      </c>
      <c r="F16" s="13">
        <v>0</v>
      </c>
      <c r="G16" s="13">
        <v>0</v>
      </c>
      <c r="H16" s="13">
        <v>0</v>
      </c>
      <c r="I16" s="14">
        <f t="shared" si="0"/>
        <v>0</v>
      </c>
    </row>
    <row r="17" spans="1:11" ht="13.15" customHeight="1" x14ac:dyDescent="0.25">
      <c r="A17" s="12"/>
      <c r="B17" s="8">
        <f t="shared" si="1"/>
        <v>6</v>
      </c>
      <c r="C17" s="24"/>
      <c r="D17" s="9" t="s">
        <v>57</v>
      </c>
      <c r="E17" s="13">
        <v>0</v>
      </c>
      <c r="F17" s="13">
        <v>0</v>
      </c>
      <c r="G17" s="13">
        <v>0</v>
      </c>
      <c r="H17" s="13">
        <v>0</v>
      </c>
      <c r="I17" s="14">
        <f t="shared" si="0"/>
        <v>0</v>
      </c>
    </row>
    <row r="18" spans="1:11" ht="13.15" customHeight="1" x14ac:dyDescent="0.25">
      <c r="A18" s="12"/>
      <c r="B18" s="8">
        <f t="shared" si="1"/>
        <v>7</v>
      </c>
      <c r="C18" s="24"/>
      <c r="D18" s="9" t="s">
        <v>57</v>
      </c>
      <c r="E18" s="13">
        <v>0</v>
      </c>
      <c r="F18" s="13">
        <v>0</v>
      </c>
      <c r="G18" s="13">
        <v>0</v>
      </c>
      <c r="H18" s="13">
        <v>0</v>
      </c>
      <c r="I18" s="14">
        <f t="shared" si="0"/>
        <v>0</v>
      </c>
    </row>
    <row r="19" spans="1:11" ht="13.15" customHeight="1" x14ac:dyDescent="0.25">
      <c r="A19" s="12"/>
      <c r="B19" s="8">
        <f t="shared" si="1"/>
        <v>8</v>
      </c>
      <c r="C19" s="24"/>
      <c r="D19" s="9" t="s">
        <v>57</v>
      </c>
      <c r="E19" s="13">
        <v>0</v>
      </c>
      <c r="F19" s="13">
        <v>0</v>
      </c>
      <c r="G19" s="13">
        <v>0</v>
      </c>
      <c r="H19" s="13">
        <v>0</v>
      </c>
      <c r="I19" s="14">
        <f t="shared" si="0"/>
        <v>0</v>
      </c>
    </row>
    <row r="20" spans="1:11" ht="13.15" customHeight="1" x14ac:dyDescent="0.25">
      <c r="A20" s="12"/>
      <c r="B20" s="8">
        <f t="shared" si="1"/>
        <v>9</v>
      </c>
      <c r="C20" s="24"/>
      <c r="D20" s="9" t="s">
        <v>57</v>
      </c>
      <c r="E20" s="13">
        <v>0</v>
      </c>
      <c r="F20" s="13">
        <v>0</v>
      </c>
      <c r="G20" s="13">
        <v>0</v>
      </c>
      <c r="H20" s="13">
        <v>0</v>
      </c>
      <c r="I20" s="14">
        <f t="shared" si="0"/>
        <v>0</v>
      </c>
    </row>
    <row r="21" spans="1:11" ht="13.15" customHeight="1" x14ac:dyDescent="0.25">
      <c r="A21" s="12"/>
      <c r="B21" s="8">
        <f t="shared" si="1"/>
        <v>10</v>
      </c>
      <c r="C21" s="24"/>
      <c r="D21" s="9" t="s">
        <v>57</v>
      </c>
      <c r="E21" s="13">
        <v>0</v>
      </c>
      <c r="F21" s="13">
        <v>0</v>
      </c>
      <c r="G21" s="13">
        <v>0</v>
      </c>
      <c r="H21" s="13">
        <v>0</v>
      </c>
      <c r="I21" s="14">
        <f t="shared" si="0"/>
        <v>0</v>
      </c>
    </row>
    <row r="22" spans="1:11" ht="13.15" customHeight="1" thickBot="1" x14ac:dyDescent="0.3">
      <c r="A22" s="8"/>
      <c r="B22" s="9"/>
      <c r="C22" s="19" t="s">
        <v>71</v>
      </c>
      <c r="D22" s="10"/>
      <c r="E22" s="15">
        <f>SUM(E12:E21)</f>
        <v>0</v>
      </c>
      <c r="F22" s="16">
        <f>SUM(F12:F21)</f>
        <v>0</v>
      </c>
      <c r="G22" s="16">
        <f>SUM(G12:G21)</f>
        <v>0</v>
      </c>
      <c r="H22" s="138">
        <f>SUM(H12:H21)</f>
        <v>0</v>
      </c>
      <c r="I22" s="138">
        <f>SUM(I12:I21)</f>
        <v>0</v>
      </c>
    </row>
    <row r="23" spans="1:11" ht="18" customHeight="1" thickTop="1" x14ac:dyDescent="0.25">
      <c r="H23" s="149" t="s">
        <v>21</v>
      </c>
      <c r="I23" s="150" t="s">
        <v>214</v>
      </c>
      <c r="J23" s="150" t="s">
        <v>4</v>
      </c>
      <c r="K23" s="236" t="s">
        <v>209</v>
      </c>
    </row>
    <row r="24" spans="1:11" ht="18" customHeight="1" x14ac:dyDescent="0.25">
      <c r="C24" s="20" t="s">
        <v>84</v>
      </c>
      <c r="D24" s="22">
        <f>I22</f>
        <v>0</v>
      </c>
      <c r="F24" s="2" t="s">
        <v>84</v>
      </c>
      <c r="G24" s="22">
        <f>D24</f>
        <v>0</v>
      </c>
      <c r="H24" s="139">
        <f>+E12</f>
        <v>0</v>
      </c>
      <c r="I24" s="22">
        <f>+F12</f>
        <v>0</v>
      </c>
      <c r="J24" s="22">
        <f>+H24+I24</f>
        <v>0</v>
      </c>
      <c r="K24" s="237"/>
    </row>
    <row r="25" spans="1:11" ht="18" customHeight="1" x14ac:dyDescent="0.25">
      <c r="B25" s="18"/>
      <c r="C25" s="20" t="s">
        <v>72</v>
      </c>
      <c r="D25" s="21">
        <f>Instructions!C77</f>
        <v>0.84</v>
      </c>
      <c r="E25" s="11"/>
      <c r="F25" s="2" t="s">
        <v>74</v>
      </c>
      <c r="G25" s="23">
        <f>SUM(G22:H22)</f>
        <v>0</v>
      </c>
      <c r="H25" s="146">
        <f>D25</f>
        <v>0.84</v>
      </c>
      <c r="I25" s="144">
        <f>D25</f>
        <v>0.84</v>
      </c>
      <c r="J25" s="144">
        <f>D25</f>
        <v>0.84</v>
      </c>
      <c r="K25" s="237"/>
    </row>
    <row r="26" spans="1:11" ht="18" customHeight="1" thickBot="1" x14ac:dyDescent="0.3">
      <c r="C26" s="20" t="s">
        <v>73</v>
      </c>
      <c r="D26" s="22">
        <f>D24*D25</f>
        <v>0</v>
      </c>
      <c r="F26" s="2" t="s">
        <v>75</v>
      </c>
      <c r="G26" s="22">
        <f>G24-G25</f>
        <v>0</v>
      </c>
      <c r="H26" s="147">
        <f>+H24*H25</f>
        <v>0</v>
      </c>
      <c r="I26" s="148">
        <f>+I24*I25</f>
        <v>0</v>
      </c>
      <c r="J26" s="148">
        <f>+J24*J25</f>
        <v>0</v>
      </c>
      <c r="K26" s="237"/>
    </row>
    <row r="27" spans="1:11" ht="18" customHeight="1" thickTop="1" x14ac:dyDescent="0.25">
      <c r="G27" s="22"/>
      <c r="H27" s="140"/>
      <c r="J27" s="143">
        <f>+H26+I26</f>
        <v>0</v>
      </c>
      <c r="K27" s="237"/>
    </row>
    <row r="28" spans="1:11" ht="18" customHeight="1" thickBot="1" x14ac:dyDescent="0.3">
      <c r="G28" s="22"/>
      <c r="H28" s="141"/>
      <c r="I28" s="142"/>
      <c r="J28" s="142"/>
      <c r="K28" s="238"/>
    </row>
    <row r="29" spans="1:11" ht="18.75" customHeight="1" thickTop="1" x14ac:dyDescent="0.25">
      <c r="B29" s="151" t="s">
        <v>90</v>
      </c>
      <c r="C29" s="151"/>
      <c r="D29" s="151"/>
      <c r="E29" s="151"/>
      <c r="F29" s="152"/>
      <c r="G29" s="26">
        <f>IF(G26&gt;D26,D26,G26)</f>
        <v>0</v>
      </c>
      <c r="K29" s="145"/>
    </row>
    <row r="37" spans="3:13" ht="21" customHeight="1" x14ac:dyDescent="0.3">
      <c r="C37" s="159"/>
      <c r="D37" s="160"/>
      <c r="E37" s="154"/>
      <c r="F37" s="154"/>
      <c r="G37" s="154"/>
      <c r="H37" s="154"/>
      <c r="I37" s="154"/>
      <c r="J37" s="154"/>
      <c r="K37" s="154"/>
      <c r="L37" s="163"/>
      <c r="M37" s="163"/>
    </row>
  </sheetData>
  <mergeCells count="5">
    <mergeCell ref="A1:I1"/>
    <mergeCell ref="A3:C3"/>
    <mergeCell ref="D3:I3"/>
    <mergeCell ref="A5:I7"/>
    <mergeCell ref="K23:K28"/>
  </mergeCells>
  <printOptions horizontalCentered="1"/>
  <pageMargins left="0.2" right="0.2" top="0.25" bottom="0.2" header="0.5" footer="0.5"/>
  <pageSetup scale="67"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D48"/>
  <sheetViews>
    <sheetView topLeftCell="A34" zoomScale="90" zoomScaleNormal="90" workbookViewId="0">
      <selection activeCell="C27" sqref="C27:C48"/>
    </sheetView>
  </sheetViews>
  <sheetFormatPr defaultRowHeight="12.75" x14ac:dyDescent="0.2"/>
  <cols>
    <col min="1" max="1" width="23.140625" customWidth="1"/>
    <col min="2" max="2" width="20.85546875" customWidth="1"/>
    <col min="3" max="3" width="24" customWidth="1"/>
    <col min="5" max="5" width="13.28515625" customWidth="1"/>
  </cols>
  <sheetData>
    <row r="2" spans="1:3" x14ac:dyDescent="0.2">
      <c r="A2" t="s">
        <v>29</v>
      </c>
      <c r="B2" t="s">
        <v>14</v>
      </c>
      <c r="C2" t="s">
        <v>66</v>
      </c>
    </row>
    <row r="3" spans="1:3" x14ac:dyDescent="0.2">
      <c r="A3" t="s">
        <v>30</v>
      </c>
      <c r="B3" t="s">
        <v>38</v>
      </c>
      <c r="C3" t="s">
        <v>54</v>
      </c>
    </row>
    <row r="4" spans="1:3" x14ac:dyDescent="0.2">
      <c r="A4" t="s">
        <v>31</v>
      </c>
      <c r="B4" t="s">
        <v>39</v>
      </c>
      <c r="C4" t="s">
        <v>55</v>
      </c>
    </row>
    <row r="5" spans="1:3" x14ac:dyDescent="0.2">
      <c r="A5" t="s">
        <v>34</v>
      </c>
      <c r="B5" t="s">
        <v>40</v>
      </c>
      <c r="C5" t="s">
        <v>56</v>
      </c>
    </row>
    <row r="6" spans="1:3" x14ac:dyDescent="0.2">
      <c r="A6" s="25" t="s">
        <v>35</v>
      </c>
      <c r="B6" t="s">
        <v>41</v>
      </c>
      <c r="C6" t="s">
        <v>57</v>
      </c>
    </row>
    <row r="7" spans="1:3" x14ac:dyDescent="0.2">
      <c r="A7" t="s">
        <v>32</v>
      </c>
      <c r="B7" t="s">
        <v>42</v>
      </c>
    </row>
    <row r="8" spans="1:3" x14ac:dyDescent="0.2">
      <c r="A8" t="s">
        <v>33</v>
      </c>
      <c r="B8" t="s">
        <v>43</v>
      </c>
    </row>
    <row r="9" spans="1:3" x14ac:dyDescent="0.2">
      <c r="A9" t="s">
        <v>91</v>
      </c>
      <c r="B9" t="s">
        <v>44</v>
      </c>
    </row>
    <row r="10" spans="1:3" x14ac:dyDescent="0.2">
      <c r="A10" t="s">
        <v>92</v>
      </c>
      <c r="B10" t="s">
        <v>45</v>
      </c>
    </row>
    <row r="11" spans="1:3" x14ac:dyDescent="0.2">
      <c r="A11" t="s">
        <v>93</v>
      </c>
      <c r="B11" t="s">
        <v>46</v>
      </c>
    </row>
    <row r="12" spans="1:3" x14ac:dyDescent="0.2">
      <c r="A12" t="s">
        <v>94</v>
      </c>
      <c r="B12" t="s">
        <v>53</v>
      </c>
    </row>
    <row r="13" spans="1:3" x14ac:dyDescent="0.2">
      <c r="A13" t="s">
        <v>58</v>
      </c>
      <c r="B13" t="s">
        <v>47</v>
      </c>
    </row>
    <row r="14" spans="1:3" x14ac:dyDescent="0.2">
      <c r="A14" t="s">
        <v>36</v>
      </c>
      <c r="B14" t="s">
        <v>48</v>
      </c>
    </row>
    <row r="15" spans="1:3" x14ac:dyDescent="0.2">
      <c r="A15" t="s">
        <v>37</v>
      </c>
      <c r="B15" t="s">
        <v>49</v>
      </c>
    </row>
    <row r="16" spans="1:3" x14ac:dyDescent="0.2">
      <c r="B16" t="s">
        <v>59</v>
      </c>
    </row>
    <row r="17" spans="2:4" x14ac:dyDescent="0.2">
      <c r="B17" t="s">
        <v>60</v>
      </c>
    </row>
    <row r="18" spans="2:4" x14ac:dyDescent="0.2">
      <c r="B18" t="s">
        <v>61</v>
      </c>
    </row>
    <row r="19" spans="2:4" x14ac:dyDescent="0.2">
      <c r="B19" t="s">
        <v>62</v>
      </c>
    </row>
    <row r="20" spans="2:4" x14ac:dyDescent="0.2">
      <c r="B20" t="s">
        <v>50</v>
      </c>
    </row>
    <row r="21" spans="2:4" x14ac:dyDescent="0.2">
      <c r="B21" t="s">
        <v>51</v>
      </c>
    </row>
    <row r="22" spans="2:4" x14ac:dyDescent="0.2">
      <c r="B22" t="s">
        <v>52</v>
      </c>
    </row>
    <row r="27" spans="2:4" x14ac:dyDescent="0.2">
      <c r="C27" t="s">
        <v>14</v>
      </c>
      <c r="D27" t="s">
        <v>122</v>
      </c>
    </row>
    <row r="28" spans="2:4" x14ac:dyDescent="0.2">
      <c r="B28" t="s">
        <v>134</v>
      </c>
      <c r="C28" t="s">
        <v>48</v>
      </c>
      <c r="D28">
        <v>159100</v>
      </c>
    </row>
    <row r="29" spans="2:4" x14ac:dyDescent="0.2">
      <c r="B29" t="s">
        <v>133</v>
      </c>
      <c r="C29" t="s">
        <v>47</v>
      </c>
      <c r="D29">
        <v>158000</v>
      </c>
    </row>
    <row r="30" spans="2:4" x14ac:dyDescent="0.2">
      <c r="B30" t="s">
        <v>129</v>
      </c>
      <c r="C30" t="s">
        <v>44</v>
      </c>
      <c r="D30">
        <v>158000</v>
      </c>
    </row>
    <row r="31" spans="2:4" x14ac:dyDescent="0.2">
      <c r="B31" t="s">
        <v>128</v>
      </c>
      <c r="C31" t="s">
        <v>43</v>
      </c>
      <c r="D31">
        <v>158000</v>
      </c>
    </row>
    <row r="32" spans="2:4" x14ac:dyDescent="0.2">
      <c r="B32" t="s">
        <v>123</v>
      </c>
      <c r="C32" t="s">
        <v>38</v>
      </c>
      <c r="D32">
        <v>152000</v>
      </c>
    </row>
    <row r="33" spans="2:4" x14ac:dyDescent="0.2">
      <c r="B33" t="s">
        <v>92</v>
      </c>
      <c r="C33" t="s">
        <v>60</v>
      </c>
      <c r="D33">
        <v>213000</v>
      </c>
    </row>
    <row r="34" spans="2:4" x14ac:dyDescent="0.2">
      <c r="B34" t="s">
        <v>124</v>
      </c>
      <c r="C34" t="s">
        <v>39</v>
      </c>
      <c r="D34">
        <v>156100</v>
      </c>
    </row>
    <row r="35" spans="2:4" x14ac:dyDescent="0.2">
      <c r="B35" t="s">
        <v>125</v>
      </c>
      <c r="C35" t="s">
        <v>40</v>
      </c>
      <c r="D35">
        <v>156200</v>
      </c>
    </row>
    <row r="36" spans="2:4" x14ac:dyDescent="0.2">
      <c r="B36" t="s">
        <v>132</v>
      </c>
      <c r="C36" t="s">
        <v>53</v>
      </c>
      <c r="D36">
        <v>158000</v>
      </c>
    </row>
    <row r="37" spans="2:4" x14ac:dyDescent="0.2">
      <c r="B37" t="s">
        <v>37</v>
      </c>
      <c r="C37" t="s">
        <v>52</v>
      </c>
      <c r="D37">
        <v>223300</v>
      </c>
    </row>
    <row r="38" spans="2:4" x14ac:dyDescent="0.2">
      <c r="B38" t="s">
        <v>31</v>
      </c>
      <c r="C38" t="s">
        <v>52</v>
      </c>
      <c r="D38">
        <v>223300</v>
      </c>
    </row>
    <row r="39" spans="2:4" x14ac:dyDescent="0.2">
      <c r="B39" t="s">
        <v>93</v>
      </c>
      <c r="C39" t="s">
        <v>61</v>
      </c>
      <c r="D39">
        <v>214000</v>
      </c>
    </row>
    <row r="40" spans="2:4" x14ac:dyDescent="0.2">
      <c r="B40" t="s">
        <v>130</v>
      </c>
      <c r="C40" t="s">
        <v>45</v>
      </c>
      <c r="D40">
        <v>158000</v>
      </c>
    </row>
    <row r="41" spans="2:4" x14ac:dyDescent="0.2">
      <c r="B41" t="s">
        <v>131</v>
      </c>
      <c r="C41" t="s">
        <v>46</v>
      </c>
      <c r="D41">
        <v>158000</v>
      </c>
    </row>
    <row r="42" spans="2:4" x14ac:dyDescent="0.2">
      <c r="B42" t="s">
        <v>58</v>
      </c>
      <c r="C42" t="s">
        <v>50</v>
      </c>
      <c r="D42">
        <v>218100</v>
      </c>
    </row>
    <row r="43" spans="2:4" x14ac:dyDescent="0.2">
      <c r="B43" t="s">
        <v>94</v>
      </c>
      <c r="C43" t="s">
        <v>62</v>
      </c>
      <c r="D43">
        <v>215000</v>
      </c>
    </row>
    <row r="44" spans="2:4" x14ac:dyDescent="0.2">
      <c r="B44" t="s">
        <v>36</v>
      </c>
      <c r="C44" t="s">
        <v>51</v>
      </c>
      <c r="D44">
        <v>218200</v>
      </c>
    </row>
    <row r="45" spans="2:4" x14ac:dyDescent="0.2">
      <c r="B45" t="s">
        <v>126</v>
      </c>
      <c r="C45" t="s">
        <v>41</v>
      </c>
      <c r="D45">
        <v>156600</v>
      </c>
    </row>
    <row r="46" spans="2:4" x14ac:dyDescent="0.2">
      <c r="B46" t="s">
        <v>135</v>
      </c>
      <c r="C46" t="s">
        <v>49</v>
      </c>
      <c r="D46">
        <v>159200</v>
      </c>
    </row>
    <row r="47" spans="2:4" x14ac:dyDescent="0.2">
      <c r="B47" t="s">
        <v>91</v>
      </c>
      <c r="C47" t="s">
        <v>59</v>
      </c>
      <c r="D47">
        <v>212000</v>
      </c>
    </row>
    <row r="48" spans="2:4" x14ac:dyDescent="0.2">
      <c r="B48" t="s">
        <v>127</v>
      </c>
      <c r="C48" t="s">
        <v>42</v>
      </c>
      <c r="D48">
        <v>156700</v>
      </c>
    </row>
  </sheetData>
  <phoneticPr fontId="2" type="noConversion"/>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Instructions</vt:lpstr>
      <vt:lpstr>Categorical Aid Claim</vt:lpstr>
      <vt:lpstr>Social Worker</vt:lpstr>
      <vt:lpstr>Guidance Counselor</vt:lpstr>
      <vt:lpstr>Nurse</vt:lpstr>
      <vt:lpstr>Psychologist</vt:lpstr>
      <vt:lpstr>values</vt:lpstr>
      <vt:lpstr>Act</vt:lpstr>
      <vt:lpstr>Assignment</vt:lpstr>
      <vt:lpstr>Position</vt:lpstr>
      <vt:lpstr>'Categorical Aid Claim'!Print_Area</vt:lpstr>
      <vt:lpstr>'Guidance Counselor'!Print_Area</vt:lpstr>
      <vt:lpstr>Nurse!Print_Area</vt:lpstr>
      <vt:lpstr>Psychologist!Print_Area</vt:lpstr>
      <vt:lpstr>'Social Worker'!Print_Area</vt:lpstr>
    </vt:vector>
  </TitlesOfParts>
  <Company>Ames/Larson Home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Lori Ames</dc:creator>
  <cp:lastModifiedBy>Anderson, Tangela</cp:lastModifiedBy>
  <cp:lastPrinted>2017-01-25T18:21:37Z</cp:lastPrinted>
  <dcterms:created xsi:type="dcterms:W3CDTF">2009-05-28T12:30:17Z</dcterms:created>
  <dcterms:modified xsi:type="dcterms:W3CDTF">2026-02-13T22:27:41Z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