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lisa.dickerson\FY2026\Salaries Budgeting\"/>
    </mc:Choice>
  </mc:AlternateContent>
  <xr:revisionPtr revIDLastSave="0" documentId="13_ncr:1_{F0A439A2-3595-4A70-9CAB-EFE17EADB814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School Instructional Support" sheetId="1" r:id="rId1"/>
    <sheet name="Nurse" sheetId="2" r:id="rId2"/>
    <sheet name="Central Office" sheetId="3" r:id="rId3"/>
    <sheet name="School Office" sheetId="4" r:id="rId4"/>
    <sheet name="Maintenance" sheetId="5" r:id="rId5"/>
    <sheet name="Transp" sheetId="6" r:id="rId6"/>
    <sheet name="CNP" sheetId="7" r:id="rId7"/>
  </sheets>
  <definedNames>
    <definedName name="AMOUNTS" localSheetId="2">#REF!</definedName>
    <definedName name="AMOUNTS" localSheetId="4">#REF!</definedName>
    <definedName name="AMOUNTS" localSheetId="0">#REF!</definedName>
    <definedName name="AMOUNTS" localSheetId="5">#REF!</definedName>
    <definedName name="AMOUNTS">#REF!</definedName>
    <definedName name="_xlnm.Print_Area" localSheetId="2">'Central Office'!$A$1:$S$44</definedName>
    <definedName name="_xlnm.Print_Area" localSheetId="6">CNP!$A$1:$R$36</definedName>
    <definedName name="_xlnm.Print_Area" localSheetId="4">Maintenance!$A$1:$R$36</definedName>
    <definedName name="_xlnm.Print_Area" localSheetId="1">Nurse!$B$1:$N$42</definedName>
    <definedName name="_xlnm.Print_Area" localSheetId="0">'School Instructional Support'!$A$1:$T$32</definedName>
    <definedName name="_xlnm.Print_Area" localSheetId="3">'School Office'!$A$1:$S$28</definedName>
    <definedName name="_xlnm.Print_Area" localSheetId="5">Transp!$A$1:$T$36</definedName>
    <definedName name="Print_Area_MI" localSheetId="2">#REF!</definedName>
    <definedName name="Print_Area_MI" localSheetId="4">#REF!</definedName>
    <definedName name="Print_Area_MI" localSheetId="0">#REF!</definedName>
    <definedName name="Print_Area_MI" localSheetId="3">#REF!</definedName>
    <definedName name="Print_Area_MI" localSheetId="5">#REF!</definedName>
    <definedName name="RAISE" localSheetId="2">#REF!</definedName>
    <definedName name="RAISE" localSheetId="4">#REF!</definedName>
    <definedName name="RAISE" localSheetId="0">#REF!</definedName>
    <definedName name="RAISE" localSheetId="5">#REF!</definedName>
    <definedName name="RAISE">#REF!</definedName>
    <definedName name="salcodes" localSheetId="2">#REF!</definedName>
    <definedName name="salcodes" localSheetId="4">#REF!</definedName>
    <definedName name="salcodes" localSheetId="0">#REF!</definedName>
    <definedName name="salcodes" localSheetId="5">#REF!</definedName>
    <definedName name="salcodes">#REF!</definedName>
    <definedName name="SCH" localSheetId="2">#REF!</definedName>
    <definedName name="SCH" localSheetId="6">#REF!</definedName>
    <definedName name="SCH" localSheetId="1">#REF!</definedName>
    <definedName name="SCH" localSheetId="0">#REF!</definedName>
    <definedName name="SCH" localSheetId="3">#REF!</definedName>
    <definedName name="SCH" localSheetId="5">#REF!</definedName>
    <definedName name="SCH">#REF!</definedName>
    <definedName name="supsch00" localSheetId="2">#REF!</definedName>
    <definedName name="supsch00" localSheetId="4">#REF!</definedName>
    <definedName name="supsch00" localSheetId="0">#REF!</definedName>
    <definedName name="supsch00" localSheetId="5">#REF!</definedName>
    <definedName name="supsch0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smYTMZNoEPiBRfN6+0YarTvTCX+e0asWngS+gDXsLKU="/>
    </ext>
  </extLst>
</workbook>
</file>

<file path=xl/calcChain.xml><?xml version="1.0" encoding="utf-8"?>
<calcChain xmlns="http://schemas.openxmlformats.org/spreadsheetml/2006/main">
  <c r="H27" i="7" l="1"/>
  <c r="AK26" i="7"/>
  <c r="AJ26" i="7"/>
  <c r="AI26" i="7"/>
  <c r="P26" i="7" s="1"/>
  <c r="P27" i="7" s="1"/>
  <c r="AH26" i="7"/>
  <c r="O26" i="7" s="1"/>
  <c r="O27" i="7" s="1"/>
  <c r="AG26" i="7"/>
  <c r="N26" i="7" s="1"/>
  <c r="N27" i="7" s="1"/>
  <c r="AF26" i="7"/>
  <c r="M26" i="7" s="1"/>
  <c r="M27" i="7" s="1"/>
  <c r="AE26" i="7"/>
  <c r="AD26" i="7"/>
  <c r="AC26" i="7"/>
  <c r="J26" i="7" s="1"/>
  <c r="J27" i="7" s="1"/>
  <c r="AB26" i="7"/>
  <c r="I26" i="7" s="1"/>
  <c r="I27" i="7" s="1"/>
  <c r="AA26" i="7"/>
  <c r="Z26" i="7"/>
  <c r="Y26" i="7"/>
  <c r="X26" i="7"/>
  <c r="R26" i="7"/>
  <c r="R27" i="7" s="1"/>
  <c r="Q26" i="7"/>
  <c r="Q27" i="7" s="1"/>
  <c r="L26" i="7"/>
  <c r="L27" i="7" s="1"/>
  <c r="K26" i="7"/>
  <c r="K27" i="7" s="1"/>
  <c r="H26" i="7"/>
  <c r="G26" i="7"/>
  <c r="G27" i="7" s="1"/>
  <c r="F26" i="7"/>
  <c r="F27" i="7" s="1"/>
  <c r="E26" i="7"/>
  <c r="E27" i="7" s="1"/>
  <c r="R25" i="7"/>
  <c r="N25" i="7"/>
  <c r="M25" i="7"/>
  <c r="F25" i="7"/>
  <c r="AK24" i="7"/>
  <c r="AJ24" i="7"/>
  <c r="AI24" i="7"/>
  <c r="P24" i="7" s="1"/>
  <c r="P25" i="7" s="1"/>
  <c r="AH24" i="7"/>
  <c r="O24" i="7" s="1"/>
  <c r="O25" i="7" s="1"/>
  <c r="AG24" i="7"/>
  <c r="AF24" i="7"/>
  <c r="AE24" i="7"/>
  <c r="AD24" i="7"/>
  <c r="AC24" i="7"/>
  <c r="J24" i="7" s="1"/>
  <c r="J25" i="7" s="1"/>
  <c r="AB24" i="7"/>
  <c r="I24" i="7" s="1"/>
  <c r="I25" i="7" s="1"/>
  <c r="AA24" i="7"/>
  <c r="H24" i="7" s="1"/>
  <c r="H25" i="7" s="1"/>
  <c r="Z24" i="7"/>
  <c r="G24" i="7" s="1"/>
  <c r="G25" i="7" s="1"/>
  <c r="Y24" i="7"/>
  <c r="X24" i="7"/>
  <c r="R24" i="7"/>
  <c r="Q24" i="7"/>
  <c r="Q25" i="7" s="1"/>
  <c r="N24" i="7"/>
  <c r="M24" i="7"/>
  <c r="L24" i="7"/>
  <c r="L25" i="7" s="1"/>
  <c r="K24" i="7"/>
  <c r="K25" i="7" s="1"/>
  <c r="F24" i="7"/>
  <c r="E24" i="7"/>
  <c r="E25" i="7" s="1"/>
  <c r="N23" i="7"/>
  <c r="M23" i="7"/>
  <c r="L23" i="7"/>
  <c r="H23" i="7"/>
  <c r="G23" i="7"/>
  <c r="AK22" i="7"/>
  <c r="AJ22" i="7"/>
  <c r="AI22" i="7"/>
  <c r="P22" i="7" s="1"/>
  <c r="P23" i="7" s="1"/>
  <c r="AH22" i="7"/>
  <c r="O22" i="7" s="1"/>
  <c r="O23" i="7" s="1"/>
  <c r="AG22" i="7"/>
  <c r="N22" i="7" s="1"/>
  <c r="AF22" i="7"/>
  <c r="M22" i="7" s="1"/>
  <c r="AE22" i="7"/>
  <c r="AD22" i="7"/>
  <c r="AC22" i="7"/>
  <c r="J22" i="7" s="1"/>
  <c r="J23" i="7" s="1"/>
  <c r="AB22" i="7"/>
  <c r="I22" i="7" s="1"/>
  <c r="I23" i="7" s="1"/>
  <c r="AA22" i="7"/>
  <c r="Z22" i="7"/>
  <c r="Y22" i="7"/>
  <c r="X22" i="7"/>
  <c r="R22" i="7"/>
  <c r="R23" i="7" s="1"/>
  <c r="Q22" i="7"/>
  <c r="Q23" i="7" s="1"/>
  <c r="L22" i="7"/>
  <c r="K22" i="7"/>
  <c r="K23" i="7" s="1"/>
  <c r="H22" i="7"/>
  <c r="G22" i="7"/>
  <c r="F22" i="7"/>
  <c r="F23" i="7" s="1"/>
  <c r="E22" i="7"/>
  <c r="E23" i="7" s="1"/>
  <c r="R21" i="7"/>
  <c r="N21" i="7"/>
  <c r="M21" i="7"/>
  <c r="G21" i="7"/>
  <c r="F21" i="7"/>
  <c r="AK20" i="7"/>
  <c r="AJ20" i="7"/>
  <c r="AI20" i="7"/>
  <c r="P20" i="7" s="1"/>
  <c r="P21" i="7" s="1"/>
  <c r="AH20" i="7"/>
  <c r="O20" i="7" s="1"/>
  <c r="O21" i="7" s="1"/>
  <c r="AG20" i="7"/>
  <c r="AF20" i="7"/>
  <c r="AE20" i="7"/>
  <c r="AD20" i="7"/>
  <c r="AC20" i="7"/>
  <c r="J20" i="7" s="1"/>
  <c r="J21" i="7" s="1"/>
  <c r="AB20" i="7"/>
  <c r="I20" i="7" s="1"/>
  <c r="I21" i="7" s="1"/>
  <c r="AA20" i="7"/>
  <c r="H20" i="7" s="1"/>
  <c r="H21" i="7" s="1"/>
  <c r="Z20" i="7"/>
  <c r="G20" i="7" s="1"/>
  <c r="Y20" i="7"/>
  <c r="X20" i="7"/>
  <c r="R20" i="7"/>
  <c r="Q20" i="7"/>
  <c r="Q21" i="7" s="1"/>
  <c r="N20" i="7"/>
  <c r="M20" i="7"/>
  <c r="L20" i="7"/>
  <c r="L21" i="7" s="1"/>
  <c r="K20" i="7"/>
  <c r="K21" i="7" s="1"/>
  <c r="F20" i="7"/>
  <c r="E20" i="7"/>
  <c r="E21" i="7" s="1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R23" i="6"/>
  <c r="M23" i="6"/>
  <c r="AN22" i="6"/>
  <c r="T22" i="6" s="1"/>
  <c r="AM22" i="6"/>
  <c r="S22" i="6" s="1"/>
  <c r="S12" i="6" s="1"/>
  <c r="AL22" i="6"/>
  <c r="AK22" i="6"/>
  <c r="Q22" i="6" s="1"/>
  <c r="Q23" i="6" s="1"/>
  <c r="AJ22" i="6"/>
  <c r="AI22" i="6"/>
  <c r="AH22" i="6"/>
  <c r="AG22" i="6"/>
  <c r="AF22" i="6"/>
  <c r="AE22" i="6"/>
  <c r="K22" i="6" s="1"/>
  <c r="K23" i="6" s="1"/>
  <c r="AD22" i="6"/>
  <c r="J22" i="6" s="1"/>
  <c r="J23" i="6" s="1"/>
  <c r="AC22" i="6"/>
  <c r="I22" i="6" s="1"/>
  <c r="AB22" i="6"/>
  <c r="AB12" i="6" s="1"/>
  <c r="AA22" i="6"/>
  <c r="G22" i="6" s="1"/>
  <c r="G12" i="6" s="1"/>
  <c r="Z22" i="6"/>
  <c r="Y22" i="6"/>
  <c r="V22" i="6"/>
  <c r="R22" i="6"/>
  <c r="P22" i="6"/>
  <c r="P12" i="6" s="1"/>
  <c r="O22" i="6"/>
  <c r="N22" i="6"/>
  <c r="M22" i="6"/>
  <c r="M12" i="6" s="1"/>
  <c r="L22" i="6"/>
  <c r="L23" i="6" s="1"/>
  <c r="F22" i="6"/>
  <c r="AH12" i="6" s="1"/>
  <c r="E22" i="6"/>
  <c r="A22" i="6"/>
  <c r="R21" i="6"/>
  <c r="H21" i="6"/>
  <c r="G21" i="6"/>
  <c r="AN20" i="6"/>
  <c r="AN11" i="6" s="1"/>
  <c r="AM20" i="6"/>
  <c r="S20" i="6" s="1"/>
  <c r="S11" i="6" s="1"/>
  <c r="AL20" i="6"/>
  <c r="AL11" i="6" s="1"/>
  <c r="AK20" i="6"/>
  <c r="AK11" i="6" s="1"/>
  <c r="AJ20" i="6"/>
  <c r="AJ11" i="6" s="1"/>
  <c r="AI20" i="6"/>
  <c r="AI11" i="6" s="1"/>
  <c r="AH20" i="6"/>
  <c r="AG20" i="6"/>
  <c r="AF20" i="6"/>
  <c r="AE20" i="6"/>
  <c r="AE11" i="6" s="1"/>
  <c r="AD20" i="6"/>
  <c r="AC20" i="6"/>
  <c r="AB20" i="6"/>
  <c r="AA20" i="6"/>
  <c r="G20" i="6" s="1"/>
  <c r="G11" i="6" s="1"/>
  <c r="Z20" i="6"/>
  <c r="X20" i="6"/>
  <c r="V20" i="6"/>
  <c r="T20" i="6"/>
  <c r="T11" i="6" s="1"/>
  <c r="R20" i="6"/>
  <c r="R11" i="6" s="1"/>
  <c r="P20" i="6"/>
  <c r="P21" i="6" s="1"/>
  <c r="N20" i="6"/>
  <c r="N21" i="6" s="1"/>
  <c r="M20" i="6"/>
  <c r="M11" i="6" s="1"/>
  <c r="L20" i="6"/>
  <c r="L21" i="6" s="1"/>
  <c r="H20" i="6"/>
  <c r="H11" i="6" s="1"/>
  <c r="F20" i="6"/>
  <c r="D20" i="6"/>
  <c r="A20" i="6"/>
  <c r="M19" i="6"/>
  <c r="AN18" i="6"/>
  <c r="AM18" i="6"/>
  <c r="S18" i="6" s="1"/>
  <c r="S19" i="6" s="1"/>
  <c r="AL18" i="6"/>
  <c r="R18" i="6" s="1"/>
  <c r="R19" i="6" s="1"/>
  <c r="AK18" i="6"/>
  <c r="AJ18" i="6"/>
  <c r="AI18" i="6"/>
  <c r="AI10" i="6" s="1"/>
  <c r="AH18" i="6"/>
  <c r="AG18" i="6"/>
  <c r="AF18" i="6"/>
  <c r="AE18" i="6"/>
  <c r="K18" i="6" s="1"/>
  <c r="AD18" i="6"/>
  <c r="AC18" i="6"/>
  <c r="AC10" i="6" s="1"/>
  <c r="AB18" i="6"/>
  <c r="AA18" i="6"/>
  <c r="G18" i="6" s="1"/>
  <c r="G10" i="6" s="1"/>
  <c r="Z18" i="6"/>
  <c r="Y18" i="6"/>
  <c r="X18" i="6"/>
  <c r="V18" i="6"/>
  <c r="Q18" i="6"/>
  <c r="Q19" i="6" s="1"/>
  <c r="P18" i="6"/>
  <c r="N18" i="6"/>
  <c r="N19" i="6" s="1"/>
  <c r="M18" i="6"/>
  <c r="L18" i="6"/>
  <c r="L19" i="6" s="1"/>
  <c r="I18" i="6"/>
  <c r="F18" i="6"/>
  <c r="E18" i="6"/>
  <c r="AH10" i="6" s="1"/>
  <c r="D18" i="6"/>
  <c r="A18" i="6"/>
  <c r="AM12" i="6"/>
  <c r="AK12" i="6"/>
  <c r="AJ12" i="6"/>
  <c r="AI12" i="6"/>
  <c r="AG12" i="6"/>
  <c r="AE12" i="6"/>
  <c r="AD12" i="6"/>
  <c r="AC12" i="6"/>
  <c r="AA12" i="6"/>
  <c r="R12" i="6"/>
  <c r="Q12" i="6"/>
  <c r="L12" i="6"/>
  <c r="J12" i="6"/>
  <c r="AM11" i="6"/>
  <c r="AH11" i="6"/>
  <c r="AG11" i="6"/>
  <c r="AF11" i="6"/>
  <c r="AB11" i="6"/>
  <c r="AA11" i="6"/>
  <c r="P11" i="6"/>
  <c r="N11" i="6"/>
  <c r="AM10" i="6"/>
  <c r="AL10" i="6"/>
  <c r="AK10" i="6"/>
  <c r="AJ10" i="6"/>
  <c r="AF10" i="6"/>
  <c r="AE10" i="6"/>
  <c r="AA10" i="6"/>
  <c r="S10" i="6"/>
  <c r="R10" i="6"/>
  <c r="N10" i="6"/>
  <c r="M10" i="6"/>
  <c r="N29" i="5"/>
  <c r="M29" i="5"/>
  <c r="H29" i="5"/>
  <c r="AK28" i="5"/>
  <c r="AJ28" i="5"/>
  <c r="AI28" i="5"/>
  <c r="P28" i="5" s="1"/>
  <c r="P29" i="5" s="1"/>
  <c r="AH28" i="5"/>
  <c r="O28" i="5" s="1"/>
  <c r="O29" i="5" s="1"/>
  <c r="AG28" i="5"/>
  <c r="AF28" i="5"/>
  <c r="AE28" i="5"/>
  <c r="AD28" i="5"/>
  <c r="AC28" i="5"/>
  <c r="AB28" i="5"/>
  <c r="I28" i="5" s="1"/>
  <c r="I29" i="5" s="1"/>
  <c r="AA28" i="5"/>
  <c r="H28" i="5" s="1"/>
  <c r="Z28" i="5"/>
  <c r="G28" i="5" s="1"/>
  <c r="G29" i="5" s="1"/>
  <c r="Y28" i="5"/>
  <c r="X28" i="5"/>
  <c r="R28" i="5"/>
  <c r="R29" i="5" s="1"/>
  <c r="Q28" i="5"/>
  <c r="Q29" i="5" s="1"/>
  <c r="N28" i="5"/>
  <c r="M28" i="5"/>
  <c r="L28" i="5"/>
  <c r="L29" i="5" s="1"/>
  <c r="K28" i="5"/>
  <c r="K29" i="5" s="1"/>
  <c r="J28" i="5"/>
  <c r="J29" i="5" s="1"/>
  <c r="F28" i="5"/>
  <c r="F29" i="5" s="1"/>
  <c r="E28" i="5"/>
  <c r="E29" i="5" s="1"/>
  <c r="N27" i="5"/>
  <c r="M27" i="5"/>
  <c r="L27" i="5"/>
  <c r="H27" i="5"/>
  <c r="G27" i="5"/>
  <c r="AK26" i="5"/>
  <c r="AJ26" i="5"/>
  <c r="AI26" i="5"/>
  <c r="AH26" i="5"/>
  <c r="O26" i="5" s="1"/>
  <c r="O27" i="5" s="1"/>
  <c r="AG26" i="5"/>
  <c r="N26" i="5" s="1"/>
  <c r="AF26" i="5"/>
  <c r="M26" i="5" s="1"/>
  <c r="AE26" i="5"/>
  <c r="AD26" i="5"/>
  <c r="AC26" i="5"/>
  <c r="J26" i="5" s="1"/>
  <c r="J27" i="5" s="1"/>
  <c r="AB26" i="5"/>
  <c r="I26" i="5" s="1"/>
  <c r="I27" i="5" s="1"/>
  <c r="AA26" i="5"/>
  <c r="Z26" i="5"/>
  <c r="Y26" i="5"/>
  <c r="X26" i="5"/>
  <c r="R26" i="5"/>
  <c r="R27" i="5" s="1"/>
  <c r="Q26" i="5"/>
  <c r="Q27" i="5" s="1"/>
  <c r="P26" i="5"/>
  <c r="P27" i="5" s="1"/>
  <c r="L26" i="5"/>
  <c r="K26" i="5"/>
  <c r="K27" i="5" s="1"/>
  <c r="H26" i="5"/>
  <c r="G26" i="5"/>
  <c r="F26" i="5"/>
  <c r="F27" i="5" s="1"/>
  <c r="E26" i="5"/>
  <c r="E27" i="5" s="1"/>
  <c r="N23" i="5"/>
  <c r="M23" i="5"/>
  <c r="G23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G22" i="5" s="1"/>
  <c r="G12" i="5" s="1"/>
  <c r="Y22" i="5"/>
  <c r="X22" i="5"/>
  <c r="R22" i="5"/>
  <c r="R12" i="5" s="1"/>
  <c r="Q22" i="5"/>
  <c r="N22" i="5"/>
  <c r="M22" i="5"/>
  <c r="L22" i="5"/>
  <c r="L23" i="5" s="1"/>
  <c r="K22" i="5"/>
  <c r="J22" i="5"/>
  <c r="F22" i="5"/>
  <c r="F12" i="5" s="1"/>
  <c r="E22" i="5"/>
  <c r="O21" i="5"/>
  <c r="M21" i="5"/>
  <c r="H21" i="5"/>
  <c r="AK20" i="5"/>
  <c r="AJ20" i="5"/>
  <c r="AI20" i="5"/>
  <c r="AH20" i="5"/>
  <c r="O20" i="5" s="1"/>
  <c r="O11" i="5" s="1"/>
  <c r="AG20" i="5"/>
  <c r="N20" i="5" s="1"/>
  <c r="N11" i="5" s="1"/>
  <c r="AF20" i="5"/>
  <c r="M20" i="5" s="1"/>
  <c r="M11" i="5" s="1"/>
  <c r="AE20" i="5"/>
  <c r="AD20" i="5"/>
  <c r="AC20" i="5"/>
  <c r="J20" i="5" s="1"/>
  <c r="AB20" i="5"/>
  <c r="I20" i="5" s="1"/>
  <c r="AA20" i="5"/>
  <c r="Z20" i="5"/>
  <c r="Y20" i="5"/>
  <c r="X20" i="5"/>
  <c r="R20" i="5"/>
  <c r="R21" i="5" s="1"/>
  <c r="Q20" i="5"/>
  <c r="Q21" i="5" s="1"/>
  <c r="P20" i="5"/>
  <c r="P21" i="5" s="1"/>
  <c r="L20" i="5"/>
  <c r="L11" i="5" s="1"/>
  <c r="K20" i="5"/>
  <c r="K21" i="5" s="1"/>
  <c r="H20" i="5"/>
  <c r="G20" i="5"/>
  <c r="G11" i="5" s="1"/>
  <c r="F20" i="5"/>
  <c r="F21" i="5" s="1"/>
  <c r="E20" i="5"/>
  <c r="E21" i="5" s="1"/>
  <c r="R19" i="5"/>
  <c r="Q19" i="5"/>
  <c r="N19" i="5"/>
  <c r="M19" i="5"/>
  <c r="H19" i="5"/>
  <c r="G19" i="5"/>
  <c r="F19" i="5"/>
  <c r="E19" i="5"/>
  <c r="R18" i="5"/>
  <c r="Q18" i="5"/>
  <c r="P18" i="5"/>
  <c r="P19" i="5" s="1"/>
  <c r="O18" i="5"/>
  <c r="O19" i="5" s="1"/>
  <c r="N18" i="5"/>
  <c r="M18" i="5"/>
  <c r="L18" i="5"/>
  <c r="L19" i="5" s="1"/>
  <c r="K18" i="5"/>
  <c r="K19" i="5" s="1"/>
  <c r="J18" i="5"/>
  <c r="J19" i="5" s="1"/>
  <c r="I18" i="5"/>
  <c r="I19" i="5" s="1"/>
  <c r="H18" i="5"/>
  <c r="H10" i="5" s="1"/>
  <c r="G18" i="5"/>
  <c r="F18" i="5"/>
  <c r="E18" i="5"/>
  <c r="AK12" i="5"/>
  <c r="AJ12" i="5"/>
  <c r="AG12" i="5"/>
  <c r="AF12" i="5"/>
  <c r="AE12" i="5"/>
  <c r="AD12" i="5"/>
  <c r="AC12" i="5"/>
  <c r="Y12" i="5"/>
  <c r="X12" i="5"/>
  <c r="N12" i="5"/>
  <c r="M12" i="5"/>
  <c r="L12" i="5"/>
  <c r="AK11" i="5"/>
  <c r="AJ11" i="5"/>
  <c r="AI11" i="5"/>
  <c r="AH11" i="5"/>
  <c r="AG11" i="5"/>
  <c r="AF11" i="5"/>
  <c r="AE11" i="5"/>
  <c r="AD11" i="5"/>
  <c r="AB11" i="5"/>
  <c r="AA11" i="5"/>
  <c r="Z11" i="5"/>
  <c r="Y11" i="5"/>
  <c r="X11" i="5"/>
  <c r="R11" i="5"/>
  <c r="Q11" i="5"/>
  <c r="P11" i="5"/>
  <c r="K11" i="5"/>
  <c r="H11" i="5"/>
  <c r="F11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R10" i="5"/>
  <c r="Q10" i="5"/>
  <c r="O10" i="5"/>
  <c r="N10" i="5"/>
  <c r="M10" i="5"/>
  <c r="L10" i="5"/>
  <c r="K10" i="5"/>
  <c r="J10" i="5"/>
  <c r="G10" i="5"/>
  <c r="F10" i="5"/>
  <c r="E10" i="5"/>
  <c r="S21" i="4"/>
  <c r="R21" i="4"/>
  <c r="L21" i="4"/>
  <c r="K21" i="4"/>
  <c r="G21" i="4"/>
  <c r="AM20" i="4"/>
  <c r="AL20" i="4"/>
  <c r="AK20" i="4"/>
  <c r="AJ20" i="4"/>
  <c r="AI20" i="4"/>
  <c r="O20" i="4" s="1"/>
  <c r="O21" i="4" s="1"/>
  <c r="AH20" i="4"/>
  <c r="N20" i="4" s="1"/>
  <c r="N21" i="4" s="1"/>
  <c r="AG20" i="4"/>
  <c r="M20" i="4" s="1"/>
  <c r="M21" i="4" s="1"/>
  <c r="AF20" i="4"/>
  <c r="L20" i="4" s="1"/>
  <c r="AE20" i="4"/>
  <c r="AD20" i="4"/>
  <c r="AC20" i="4"/>
  <c r="I20" i="4" s="1"/>
  <c r="I21" i="4" s="1"/>
  <c r="AB20" i="4"/>
  <c r="H20" i="4" s="1"/>
  <c r="H21" i="4" s="1"/>
  <c r="AA20" i="4"/>
  <c r="Z20" i="4"/>
  <c r="S20" i="4"/>
  <c r="R20" i="4"/>
  <c r="Q20" i="4"/>
  <c r="Q21" i="4" s="1"/>
  <c r="P20" i="4"/>
  <c r="P21" i="4" s="1"/>
  <c r="K20" i="4"/>
  <c r="J20" i="4"/>
  <c r="J21" i="4" s="1"/>
  <c r="G20" i="4"/>
  <c r="F20" i="4"/>
  <c r="F21" i="4" s="1"/>
  <c r="S19" i="4"/>
  <c r="M19" i="4"/>
  <c r="L19" i="4"/>
  <c r="H19" i="4"/>
  <c r="G19" i="4"/>
  <c r="AM18" i="4"/>
  <c r="S18" i="4" s="1"/>
  <c r="AL18" i="4"/>
  <c r="R18" i="4" s="1"/>
  <c r="R19" i="4" s="1"/>
  <c r="AK18" i="4"/>
  <c r="AJ18" i="4"/>
  <c r="AI18" i="4"/>
  <c r="O18" i="4" s="1"/>
  <c r="O19" i="4" s="1"/>
  <c r="AH18" i="4"/>
  <c r="N18" i="4" s="1"/>
  <c r="N19" i="4" s="1"/>
  <c r="AG18" i="4"/>
  <c r="AF18" i="4"/>
  <c r="AE18" i="4"/>
  <c r="AD18" i="4"/>
  <c r="J18" i="4" s="1"/>
  <c r="J19" i="4" s="1"/>
  <c r="AC18" i="4"/>
  <c r="I18" i="4" s="1"/>
  <c r="I19" i="4" s="1"/>
  <c r="AB18" i="4"/>
  <c r="H18" i="4" s="1"/>
  <c r="AA18" i="4"/>
  <c r="G18" i="4" s="1"/>
  <c r="Z18" i="4"/>
  <c r="F18" i="4" s="1"/>
  <c r="F19" i="4" s="1"/>
  <c r="Q18" i="4"/>
  <c r="Q19" i="4" s="1"/>
  <c r="P18" i="4"/>
  <c r="P19" i="4" s="1"/>
  <c r="M18" i="4"/>
  <c r="L18" i="4"/>
  <c r="K18" i="4"/>
  <c r="K19" i="4" s="1"/>
  <c r="S17" i="4"/>
  <c r="R17" i="4"/>
  <c r="L17" i="4"/>
  <c r="K17" i="4"/>
  <c r="G17" i="4"/>
  <c r="AM16" i="4"/>
  <c r="AL16" i="4"/>
  <c r="AK16" i="4"/>
  <c r="AJ16" i="4"/>
  <c r="AI16" i="4"/>
  <c r="O16" i="4" s="1"/>
  <c r="O17" i="4" s="1"/>
  <c r="AH16" i="4"/>
  <c r="N16" i="4" s="1"/>
  <c r="N17" i="4" s="1"/>
  <c r="AG16" i="4"/>
  <c r="M16" i="4" s="1"/>
  <c r="M17" i="4" s="1"/>
  <c r="AF16" i="4"/>
  <c r="L16" i="4" s="1"/>
  <c r="AE16" i="4"/>
  <c r="AD16" i="4"/>
  <c r="AC16" i="4"/>
  <c r="I16" i="4" s="1"/>
  <c r="I17" i="4" s="1"/>
  <c r="AB16" i="4"/>
  <c r="H16" i="4" s="1"/>
  <c r="H17" i="4" s="1"/>
  <c r="AA16" i="4"/>
  <c r="Z16" i="4"/>
  <c r="S16" i="4"/>
  <c r="R16" i="4"/>
  <c r="Q16" i="4"/>
  <c r="Q17" i="4" s="1"/>
  <c r="P16" i="4"/>
  <c r="P17" i="4" s="1"/>
  <c r="K16" i="4"/>
  <c r="J16" i="4"/>
  <c r="J17" i="4" s="1"/>
  <c r="G16" i="4"/>
  <c r="F16" i="4"/>
  <c r="F17" i="4" s="1"/>
  <c r="S15" i="4"/>
  <c r="M15" i="4"/>
  <c r="L15" i="4"/>
  <c r="H15" i="4"/>
  <c r="G15" i="4"/>
  <c r="AM14" i="4"/>
  <c r="S14" i="4" s="1"/>
  <c r="AL14" i="4"/>
  <c r="R14" i="4" s="1"/>
  <c r="R15" i="4" s="1"/>
  <c r="AK14" i="4"/>
  <c r="AJ14" i="4"/>
  <c r="AI14" i="4"/>
  <c r="O14" i="4" s="1"/>
  <c r="O15" i="4" s="1"/>
  <c r="AH14" i="4"/>
  <c r="N14" i="4" s="1"/>
  <c r="N15" i="4" s="1"/>
  <c r="AG14" i="4"/>
  <c r="AF14" i="4"/>
  <c r="AE14" i="4"/>
  <c r="AD14" i="4"/>
  <c r="J14" i="4" s="1"/>
  <c r="J15" i="4" s="1"/>
  <c r="AC14" i="4"/>
  <c r="I14" i="4" s="1"/>
  <c r="I15" i="4" s="1"/>
  <c r="AB14" i="4"/>
  <c r="H14" i="4" s="1"/>
  <c r="AA14" i="4"/>
  <c r="G14" i="4" s="1"/>
  <c r="Z14" i="4"/>
  <c r="F14" i="4" s="1"/>
  <c r="F15" i="4" s="1"/>
  <c r="Q14" i="4"/>
  <c r="Q15" i="4" s="1"/>
  <c r="P14" i="4"/>
  <c r="P15" i="4" s="1"/>
  <c r="M14" i="4"/>
  <c r="L14" i="4"/>
  <c r="K14" i="4"/>
  <c r="K15" i="4" s="1"/>
  <c r="S13" i="4"/>
  <c r="R13" i="4"/>
  <c r="L13" i="4"/>
  <c r="K13" i="4"/>
  <c r="G13" i="4"/>
  <c r="AM12" i="4"/>
  <c r="AL12" i="4"/>
  <c r="AK12" i="4"/>
  <c r="AJ12" i="4"/>
  <c r="AI12" i="4"/>
  <c r="O12" i="4" s="1"/>
  <c r="O13" i="4" s="1"/>
  <c r="AH12" i="4"/>
  <c r="N12" i="4" s="1"/>
  <c r="N13" i="4" s="1"/>
  <c r="AG12" i="4"/>
  <c r="M12" i="4" s="1"/>
  <c r="M13" i="4" s="1"/>
  <c r="AF12" i="4"/>
  <c r="L12" i="4" s="1"/>
  <c r="AE12" i="4"/>
  <c r="AD12" i="4"/>
  <c r="AC12" i="4"/>
  <c r="I12" i="4" s="1"/>
  <c r="I13" i="4" s="1"/>
  <c r="AB12" i="4"/>
  <c r="H12" i="4" s="1"/>
  <c r="H13" i="4" s="1"/>
  <c r="AA12" i="4"/>
  <c r="Z12" i="4"/>
  <c r="S12" i="4"/>
  <c r="R12" i="4"/>
  <c r="Q12" i="4"/>
  <c r="Q13" i="4" s="1"/>
  <c r="P12" i="4"/>
  <c r="P13" i="4" s="1"/>
  <c r="K12" i="4"/>
  <c r="J12" i="4"/>
  <c r="J13" i="4" s="1"/>
  <c r="G12" i="4"/>
  <c r="F12" i="4"/>
  <c r="F13" i="4" s="1"/>
  <c r="S11" i="4"/>
  <c r="M11" i="4"/>
  <c r="H11" i="4"/>
  <c r="G11" i="4"/>
  <c r="AM10" i="4"/>
  <c r="S10" i="4" s="1"/>
  <c r="AL10" i="4"/>
  <c r="R10" i="4" s="1"/>
  <c r="R11" i="4" s="1"/>
  <c r="AK10" i="4"/>
  <c r="AJ10" i="4"/>
  <c r="AI10" i="4"/>
  <c r="O10" i="4" s="1"/>
  <c r="O11" i="4" s="1"/>
  <c r="AH10" i="4"/>
  <c r="N10" i="4" s="1"/>
  <c r="N11" i="4" s="1"/>
  <c r="AG10" i="4"/>
  <c r="AF10" i="4"/>
  <c r="AE10" i="4"/>
  <c r="AD10" i="4"/>
  <c r="J10" i="4" s="1"/>
  <c r="J11" i="4" s="1"/>
  <c r="AC10" i="4"/>
  <c r="I10" i="4" s="1"/>
  <c r="I11" i="4" s="1"/>
  <c r="AB10" i="4"/>
  <c r="H10" i="4" s="1"/>
  <c r="AA10" i="4"/>
  <c r="G10" i="4" s="1"/>
  <c r="Z10" i="4"/>
  <c r="F10" i="4" s="1"/>
  <c r="F11" i="4" s="1"/>
  <c r="Q10" i="4"/>
  <c r="Q11" i="4" s="1"/>
  <c r="P10" i="4"/>
  <c r="P11" i="4" s="1"/>
  <c r="M10" i="4"/>
  <c r="L10" i="4"/>
  <c r="L11" i="4" s="1"/>
  <c r="K10" i="4"/>
  <c r="K11" i="4" s="1"/>
  <c r="S33" i="3"/>
  <c r="R33" i="3"/>
  <c r="L33" i="3"/>
  <c r="G33" i="3"/>
  <c r="AN32" i="3"/>
  <c r="AM32" i="3"/>
  <c r="AL32" i="3"/>
  <c r="AK32" i="3"/>
  <c r="AK16" i="3" s="1"/>
  <c r="AJ32" i="3"/>
  <c r="AJ16" i="3" s="1"/>
  <c r="AI32" i="3"/>
  <c r="AH32" i="3"/>
  <c r="M32" i="3" s="1"/>
  <c r="M16" i="3" s="1"/>
  <c r="AG32" i="3"/>
  <c r="L32" i="3" s="1"/>
  <c r="L16" i="3" s="1"/>
  <c r="AF32" i="3"/>
  <c r="AE32" i="3"/>
  <c r="AE16" i="3" s="1"/>
  <c r="AD32" i="3"/>
  <c r="AC32" i="3"/>
  <c r="H32" i="3" s="1"/>
  <c r="H33" i="3" s="1"/>
  <c r="AB32" i="3"/>
  <c r="AA32" i="3"/>
  <c r="S32" i="3"/>
  <c r="R32" i="3"/>
  <c r="R16" i="3" s="1"/>
  <c r="Q32" i="3"/>
  <c r="P32" i="3"/>
  <c r="K32" i="3"/>
  <c r="K16" i="3" s="1"/>
  <c r="J32" i="3"/>
  <c r="J33" i="3" s="1"/>
  <c r="G32" i="3"/>
  <c r="F32" i="3"/>
  <c r="F16" i="3" s="1"/>
  <c r="M31" i="3"/>
  <c r="L31" i="3"/>
  <c r="AN30" i="3"/>
  <c r="AM30" i="3"/>
  <c r="R30" i="3" s="1"/>
  <c r="R31" i="3" s="1"/>
  <c r="AL30" i="3"/>
  <c r="AK30" i="3"/>
  <c r="AJ30" i="3"/>
  <c r="AI30" i="3"/>
  <c r="AH30" i="3"/>
  <c r="AG30" i="3"/>
  <c r="AF30" i="3"/>
  <c r="AE30" i="3"/>
  <c r="J30" i="3" s="1"/>
  <c r="AD30" i="3"/>
  <c r="I30" i="3" s="1"/>
  <c r="AC30" i="3"/>
  <c r="AB30" i="3"/>
  <c r="AA30" i="3"/>
  <c r="F30" i="3" s="1"/>
  <c r="F15" i="3" s="1"/>
  <c r="Q30" i="3"/>
  <c r="Q15" i="3" s="1"/>
  <c r="P30" i="3"/>
  <c r="M30" i="3"/>
  <c r="L30" i="3"/>
  <c r="K30" i="3"/>
  <c r="K31" i="3" s="1"/>
  <c r="S29" i="3"/>
  <c r="R29" i="3"/>
  <c r="L29" i="3"/>
  <c r="G29" i="3"/>
  <c r="AN28" i="3"/>
  <c r="AM28" i="3"/>
  <c r="AL28" i="3"/>
  <c r="AK28" i="3"/>
  <c r="AK13" i="3" s="1"/>
  <c r="AJ28" i="3"/>
  <c r="AJ13" i="3" s="1"/>
  <c r="AI28" i="3"/>
  <c r="AH28" i="3"/>
  <c r="M28" i="3" s="1"/>
  <c r="M13" i="3" s="1"/>
  <c r="AG28" i="3"/>
  <c r="L28" i="3" s="1"/>
  <c r="L13" i="3" s="1"/>
  <c r="AF28" i="3"/>
  <c r="AE28" i="3"/>
  <c r="AE13" i="3" s="1"/>
  <c r="AD28" i="3"/>
  <c r="AC28" i="3"/>
  <c r="H28" i="3" s="1"/>
  <c r="H29" i="3" s="1"/>
  <c r="AB28" i="3"/>
  <c r="AA28" i="3"/>
  <c r="S28" i="3"/>
  <c r="R28" i="3"/>
  <c r="R13" i="3" s="1"/>
  <c r="Q28" i="3"/>
  <c r="P28" i="3"/>
  <c r="K28" i="3"/>
  <c r="K13" i="3" s="1"/>
  <c r="J28" i="3"/>
  <c r="J29" i="3" s="1"/>
  <c r="G28" i="3"/>
  <c r="F28" i="3"/>
  <c r="F13" i="3" s="1"/>
  <c r="M27" i="3"/>
  <c r="L27" i="3"/>
  <c r="AN26" i="3"/>
  <c r="AM26" i="3"/>
  <c r="R26" i="3" s="1"/>
  <c r="R27" i="3" s="1"/>
  <c r="AL26" i="3"/>
  <c r="AK26" i="3"/>
  <c r="AJ26" i="3"/>
  <c r="AI26" i="3"/>
  <c r="AH26" i="3"/>
  <c r="AG26" i="3"/>
  <c r="AF26" i="3"/>
  <c r="AE26" i="3"/>
  <c r="J26" i="3" s="1"/>
  <c r="AD26" i="3"/>
  <c r="I26" i="3" s="1"/>
  <c r="AC26" i="3"/>
  <c r="AB26" i="3"/>
  <c r="AA26" i="3"/>
  <c r="AA11" i="3" s="1"/>
  <c r="Q26" i="3"/>
  <c r="Q12" i="3" s="1"/>
  <c r="P26" i="3"/>
  <c r="M26" i="3"/>
  <c r="L26" i="3"/>
  <c r="K26" i="3"/>
  <c r="K27" i="3" s="1"/>
  <c r="S25" i="3"/>
  <c r="R25" i="3"/>
  <c r="L25" i="3"/>
  <c r="G25" i="3"/>
  <c r="AN24" i="3"/>
  <c r="AM24" i="3"/>
  <c r="AL24" i="3"/>
  <c r="AK24" i="3"/>
  <c r="AK10" i="3" s="1"/>
  <c r="AJ24" i="3"/>
  <c r="AJ10" i="3" s="1"/>
  <c r="AI24" i="3"/>
  <c r="AH24" i="3"/>
  <c r="M24" i="3" s="1"/>
  <c r="M10" i="3" s="1"/>
  <c r="AG24" i="3"/>
  <c r="L24" i="3" s="1"/>
  <c r="L10" i="3" s="1"/>
  <c r="AF24" i="3"/>
  <c r="AE24" i="3"/>
  <c r="AE10" i="3" s="1"/>
  <c r="AD24" i="3"/>
  <c r="AC24" i="3"/>
  <c r="H24" i="3" s="1"/>
  <c r="H25" i="3" s="1"/>
  <c r="AB24" i="3"/>
  <c r="AA24" i="3"/>
  <c r="S24" i="3"/>
  <c r="R24" i="3"/>
  <c r="R10" i="3" s="1"/>
  <c r="Q24" i="3"/>
  <c r="P24" i="3"/>
  <c r="K24" i="3"/>
  <c r="K10" i="3" s="1"/>
  <c r="J24" i="3"/>
  <c r="J25" i="3" s="1"/>
  <c r="G24" i="3"/>
  <c r="F24" i="3"/>
  <c r="F10" i="3" s="1"/>
  <c r="AN16" i="3"/>
  <c r="AM16" i="3"/>
  <c r="AL16" i="3"/>
  <c r="AH16" i="3"/>
  <c r="AG16" i="3"/>
  <c r="AF16" i="3"/>
  <c r="AC16" i="3"/>
  <c r="AB16" i="3"/>
  <c r="AA16" i="3"/>
  <c r="S16" i="3"/>
  <c r="G16" i="3"/>
  <c r="AL15" i="3"/>
  <c r="AK15" i="3"/>
  <c r="AH15" i="3"/>
  <c r="AG15" i="3"/>
  <c r="AF15" i="3"/>
  <c r="AE15" i="3"/>
  <c r="M15" i="3"/>
  <c r="L15" i="3"/>
  <c r="K15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AN13" i="3"/>
  <c r="AM13" i="3"/>
  <c r="AL13" i="3"/>
  <c r="AH13" i="3"/>
  <c r="AG13" i="3"/>
  <c r="AF13" i="3"/>
  <c r="AC13" i="3"/>
  <c r="AB13" i="3"/>
  <c r="AA13" i="3"/>
  <c r="S13" i="3"/>
  <c r="J13" i="3"/>
  <c r="G13" i="3"/>
  <c r="AL12" i="3"/>
  <c r="AK12" i="3"/>
  <c r="AH12" i="3"/>
  <c r="AG12" i="3"/>
  <c r="AF12" i="3"/>
  <c r="AD12" i="3"/>
  <c r="R12" i="3"/>
  <c r="M12" i="3"/>
  <c r="L12" i="3"/>
  <c r="K12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AN10" i="3"/>
  <c r="AM10" i="3"/>
  <c r="AL10" i="3"/>
  <c r="AH10" i="3"/>
  <c r="AG10" i="3"/>
  <c r="AF10" i="3"/>
  <c r="AB10" i="3"/>
  <c r="AA10" i="3"/>
  <c r="S10" i="3"/>
  <c r="J10" i="3"/>
  <c r="H10" i="3"/>
  <c r="G10" i="3"/>
  <c r="AC41" i="2"/>
  <c r="AB41" i="2"/>
  <c r="AA41" i="2"/>
  <c r="Z41" i="2"/>
  <c r="Y41" i="2"/>
  <c r="N41" i="2"/>
  <c r="M41" i="2"/>
  <c r="L41" i="2"/>
  <c r="K41" i="2"/>
  <c r="J41" i="2"/>
  <c r="AC40" i="2"/>
  <c r="AB40" i="2"/>
  <c r="AA40" i="2"/>
  <c r="Z40" i="2"/>
  <c r="Y40" i="2"/>
  <c r="N40" i="2"/>
  <c r="M40" i="2"/>
  <c r="L40" i="2"/>
  <c r="K40" i="2"/>
  <c r="J40" i="2"/>
  <c r="AC39" i="2"/>
  <c r="AB39" i="2"/>
  <c r="AA39" i="2"/>
  <c r="Z39" i="2"/>
  <c r="Y39" i="2"/>
  <c r="N39" i="2"/>
  <c r="M39" i="2"/>
  <c r="L39" i="2"/>
  <c r="K39" i="2"/>
  <c r="J39" i="2"/>
  <c r="AC38" i="2"/>
  <c r="AB38" i="2"/>
  <c r="AA38" i="2"/>
  <c r="Z38" i="2"/>
  <c r="Y38" i="2"/>
  <c r="N38" i="2"/>
  <c r="M38" i="2"/>
  <c r="L38" i="2"/>
  <c r="K38" i="2"/>
  <c r="J38" i="2"/>
  <c r="AC37" i="2"/>
  <c r="AB37" i="2"/>
  <c r="AA37" i="2"/>
  <c r="Z37" i="2"/>
  <c r="Y37" i="2"/>
  <c r="N37" i="2"/>
  <c r="M37" i="2"/>
  <c r="L37" i="2"/>
  <c r="K37" i="2"/>
  <c r="J37" i="2"/>
  <c r="AC36" i="2"/>
  <c r="AB36" i="2"/>
  <c r="AA36" i="2"/>
  <c r="Z36" i="2"/>
  <c r="Y36" i="2"/>
  <c r="N36" i="2"/>
  <c r="M36" i="2"/>
  <c r="L36" i="2"/>
  <c r="K36" i="2"/>
  <c r="J36" i="2"/>
  <c r="AC35" i="2"/>
  <c r="AB35" i="2"/>
  <c r="AA35" i="2"/>
  <c r="Z35" i="2"/>
  <c r="Y35" i="2"/>
  <c r="N35" i="2"/>
  <c r="M35" i="2"/>
  <c r="L35" i="2"/>
  <c r="K35" i="2"/>
  <c r="J35" i="2"/>
  <c r="AC34" i="2"/>
  <c r="AB34" i="2"/>
  <c r="AA34" i="2"/>
  <c r="Z34" i="2"/>
  <c r="Y34" i="2"/>
  <c r="N34" i="2"/>
  <c r="M34" i="2"/>
  <c r="L34" i="2"/>
  <c r="K34" i="2"/>
  <c r="J34" i="2"/>
  <c r="AC33" i="2"/>
  <c r="AB33" i="2"/>
  <c r="AA33" i="2"/>
  <c r="Z33" i="2"/>
  <c r="Y33" i="2"/>
  <c r="N33" i="2"/>
  <c r="M33" i="2"/>
  <c r="L33" i="2"/>
  <c r="K33" i="2"/>
  <c r="J33" i="2"/>
  <c r="AC32" i="2"/>
  <c r="AB32" i="2"/>
  <c r="AA32" i="2"/>
  <c r="Z32" i="2"/>
  <c r="Y32" i="2"/>
  <c r="N32" i="2"/>
  <c r="M32" i="2"/>
  <c r="L32" i="2"/>
  <c r="K32" i="2"/>
  <c r="J32" i="2"/>
  <c r="AC31" i="2"/>
  <c r="AB31" i="2"/>
  <c r="AA31" i="2"/>
  <c r="Z31" i="2"/>
  <c r="Y31" i="2"/>
  <c r="N31" i="2"/>
  <c r="M31" i="2"/>
  <c r="L31" i="2"/>
  <c r="K31" i="2"/>
  <c r="J31" i="2"/>
  <c r="AC30" i="2"/>
  <c r="AB30" i="2"/>
  <c r="AA30" i="2"/>
  <c r="Z30" i="2"/>
  <c r="Y30" i="2"/>
  <c r="N30" i="2"/>
  <c r="M30" i="2"/>
  <c r="L30" i="2"/>
  <c r="K30" i="2"/>
  <c r="J30" i="2"/>
  <c r="AC29" i="2"/>
  <c r="AB29" i="2"/>
  <c r="AA29" i="2"/>
  <c r="Z29" i="2"/>
  <c r="Y29" i="2"/>
  <c r="N29" i="2"/>
  <c r="M29" i="2"/>
  <c r="L29" i="2"/>
  <c r="K29" i="2"/>
  <c r="J29" i="2"/>
  <c r="AC28" i="2"/>
  <c r="AB28" i="2"/>
  <c r="AA28" i="2"/>
  <c r="Z28" i="2"/>
  <c r="Y28" i="2"/>
  <c r="N28" i="2"/>
  <c r="M28" i="2"/>
  <c r="L28" i="2"/>
  <c r="K28" i="2"/>
  <c r="J28" i="2"/>
  <c r="AC27" i="2"/>
  <c r="AB27" i="2"/>
  <c r="AA27" i="2"/>
  <c r="Z27" i="2"/>
  <c r="Y27" i="2"/>
  <c r="N27" i="2"/>
  <c r="M27" i="2"/>
  <c r="L27" i="2"/>
  <c r="K27" i="2"/>
  <c r="J27" i="2"/>
  <c r="AC26" i="2"/>
  <c r="AB26" i="2"/>
  <c r="AA26" i="2"/>
  <c r="Z26" i="2"/>
  <c r="Y26" i="2"/>
  <c r="N26" i="2"/>
  <c r="M26" i="2"/>
  <c r="L26" i="2"/>
  <c r="K26" i="2"/>
  <c r="J26" i="2"/>
  <c r="AC25" i="2"/>
  <c r="AB25" i="2"/>
  <c r="AA25" i="2"/>
  <c r="Z25" i="2"/>
  <c r="Y25" i="2"/>
  <c r="N25" i="2"/>
  <c r="M25" i="2"/>
  <c r="L25" i="2"/>
  <c r="K25" i="2"/>
  <c r="J25" i="2"/>
  <c r="AC24" i="2"/>
  <c r="AB24" i="2"/>
  <c r="AA24" i="2"/>
  <c r="Z24" i="2"/>
  <c r="Y24" i="2"/>
  <c r="N24" i="2"/>
  <c r="M24" i="2"/>
  <c r="L24" i="2"/>
  <c r="K24" i="2"/>
  <c r="J24" i="2"/>
  <c r="AC23" i="2"/>
  <c r="AB23" i="2"/>
  <c r="AA23" i="2"/>
  <c r="Z23" i="2"/>
  <c r="Y23" i="2"/>
  <c r="N23" i="2"/>
  <c r="M23" i="2"/>
  <c r="L23" i="2"/>
  <c r="K23" i="2"/>
  <c r="J23" i="2"/>
  <c r="AC22" i="2"/>
  <c r="AB22" i="2"/>
  <c r="AA22" i="2"/>
  <c r="Z22" i="2"/>
  <c r="Y22" i="2"/>
  <c r="N22" i="2"/>
  <c r="M22" i="2"/>
  <c r="L22" i="2"/>
  <c r="K22" i="2"/>
  <c r="J22" i="2"/>
  <c r="AC21" i="2"/>
  <c r="AB21" i="2"/>
  <c r="AA21" i="2"/>
  <c r="Z21" i="2"/>
  <c r="Y21" i="2"/>
  <c r="N21" i="2"/>
  <c r="M21" i="2"/>
  <c r="L21" i="2"/>
  <c r="K21" i="2"/>
  <c r="J21" i="2"/>
  <c r="AC20" i="2"/>
  <c r="AB20" i="2"/>
  <c r="AA20" i="2"/>
  <c r="Z20" i="2"/>
  <c r="Y20" i="2"/>
  <c r="N20" i="2"/>
  <c r="M20" i="2"/>
  <c r="L20" i="2"/>
  <c r="K20" i="2"/>
  <c r="J20" i="2"/>
  <c r="AC19" i="2"/>
  <c r="AB19" i="2"/>
  <c r="AA19" i="2"/>
  <c r="Z19" i="2"/>
  <c r="Y19" i="2"/>
  <c r="N19" i="2"/>
  <c r="M19" i="2"/>
  <c r="L19" i="2"/>
  <c r="K19" i="2"/>
  <c r="J19" i="2"/>
  <c r="AC18" i="2"/>
  <c r="AB18" i="2"/>
  <c r="AA18" i="2"/>
  <c r="Z18" i="2"/>
  <c r="Y18" i="2"/>
  <c r="N18" i="2"/>
  <c r="M18" i="2"/>
  <c r="L18" i="2"/>
  <c r="K18" i="2"/>
  <c r="J18" i="2"/>
  <c r="AC17" i="2"/>
  <c r="AB17" i="2"/>
  <c r="AA17" i="2"/>
  <c r="Z17" i="2"/>
  <c r="Y17" i="2"/>
  <c r="N17" i="2"/>
  <c r="M17" i="2"/>
  <c r="L17" i="2"/>
  <c r="K17" i="2"/>
  <c r="J17" i="2"/>
  <c r="AC16" i="2"/>
  <c r="AB16" i="2"/>
  <c r="AA16" i="2"/>
  <c r="Z16" i="2"/>
  <c r="Y16" i="2"/>
  <c r="N16" i="2"/>
  <c r="M16" i="2"/>
  <c r="L16" i="2"/>
  <c r="K16" i="2"/>
  <c r="J16" i="2"/>
  <c r="AC15" i="2"/>
  <c r="AB15" i="2"/>
  <c r="AA15" i="2"/>
  <c r="Z15" i="2"/>
  <c r="Y15" i="2"/>
  <c r="N15" i="2"/>
  <c r="M15" i="2"/>
  <c r="L15" i="2"/>
  <c r="K15" i="2"/>
  <c r="J15" i="2"/>
  <c r="AC14" i="2"/>
  <c r="AB14" i="2"/>
  <c r="AA14" i="2"/>
  <c r="Z14" i="2"/>
  <c r="Y14" i="2"/>
  <c r="N14" i="2"/>
  <c r="M14" i="2"/>
  <c r="L14" i="2"/>
  <c r="K14" i="2"/>
  <c r="J14" i="2"/>
  <c r="AC13" i="2"/>
  <c r="AB13" i="2"/>
  <c r="AA13" i="2"/>
  <c r="Z13" i="2"/>
  <c r="Y13" i="2"/>
  <c r="N13" i="2"/>
  <c r="M13" i="2"/>
  <c r="L13" i="2"/>
  <c r="K13" i="2"/>
  <c r="J13" i="2"/>
  <c r="AC12" i="2"/>
  <c r="AB12" i="2"/>
  <c r="AA12" i="2"/>
  <c r="Z12" i="2"/>
  <c r="Y12" i="2"/>
  <c r="N12" i="2"/>
  <c r="M12" i="2"/>
  <c r="L12" i="2"/>
  <c r="K12" i="2"/>
  <c r="J12" i="2"/>
  <c r="AC11" i="2"/>
  <c r="AB11" i="2"/>
  <c r="AA11" i="2"/>
  <c r="Z11" i="2"/>
  <c r="Y11" i="2"/>
  <c r="N11" i="2"/>
  <c r="M11" i="2"/>
  <c r="L11" i="2"/>
  <c r="K11" i="2"/>
  <c r="J11" i="2"/>
  <c r="AC10" i="2"/>
  <c r="AB10" i="2"/>
  <c r="AA10" i="2"/>
  <c r="Z10" i="2"/>
  <c r="Y10" i="2"/>
  <c r="N10" i="2"/>
  <c r="M10" i="2"/>
  <c r="L10" i="2"/>
  <c r="K10" i="2"/>
  <c r="J10" i="2"/>
  <c r="AC9" i="2"/>
  <c r="AB9" i="2"/>
  <c r="AA9" i="2"/>
  <c r="Z9" i="2"/>
  <c r="Y9" i="2"/>
  <c r="N9" i="2"/>
  <c r="M9" i="2"/>
  <c r="L9" i="2"/>
  <c r="K9" i="2"/>
  <c r="J9" i="2"/>
  <c r="AC8" i="2"/>
  <c r="AB8" i="2"/>
  <c r="AA8" i="2"/>
  <c r="Z8" i="2"/>
  <c r="Y8" i="2"/>
  <c r="N8" i="2"/>
  <c r="M8" i="2"/>
  <c r="L8" i="2"/>
  <c r="K8" i="2"/>
  <c r="J8" i="2"/>
  <c r="AC7" i="2"/>
  <c r="AB7" i="2"/>
  <c r="AA7" i="2"/>
  <c r="Z7" i="2"/>
  <c r="Y7" i="2"/>
  <c r="N7" i="2"/>
  <c r="M7" i="2"/>
  <c r="L7" i="2"/>
  <c r="K7" i="2"/>
  <c r="J7" i="2"/>
  <c r="AC6" i="2"/>
  <c r="AB6" i="2"/>
  <c r="AA6" i="2"/>
  <c r="Z6" i="2"/>
  <c r="Y6" i="2"/>
  <c r="N6" i="2"/>
  <c r="M6" i="2"/>
  <c r="L6" i="2"/>
  <c r="K6" i="2"/>
  <c r="J6" i="2"/>
  <c r="T39" i="1"/>
  <c r="S39" i="1"/>
  <c r="R39" i="1"/>
  <c r="R23" i="1" s="1"/>
  <c r="Q39" i="1"/>
  <c r="P39" i="1"/>
  <c r="O39" i="1"/>
  <c r="N39" i="1"/>
  <c r="M39" i="1"/>
  <c r="M23" i="1" s="1"/>
  <c r="L39" i="1"/>
  <c r="L23" i="1" s="1"/>
  <c r="L24" i="1" s="1"/>
  <c r="K39" i="1"/>
  <c r="K23" i="1" s="1"/>
  <c r="K24" i="1" s="1"/>
  <c r="J39" i="1"/>
  <c r="J23" i="1" s="1"/>
  <c r="I39" i="1"/>
  <c r="H39" i="1"/>
  <c r="G39" i="1"/>
  <c r="T37" i="1"/>
  <c r="T21" i="1" s="1"/>
  <c r="T22" i="1" s="1"/>
  <c r="S37" i="1"/>
  <c r="S21" i="1" s="1"/>
  <c r="S22" i="1" s="1"/>
  <c r="R37" i="1"/>
  <c r="Q37" i="1"/>
  <c r="P37" i="1"/>
  <c r="O37" i="1"/>
  <c r="O21" i="1" s="1"/>
  <c r="O12" i="1" s="1"/>
  <c r="N37" i="1"/>
  <c r="N21" i="1" s="1"/>
  <c r="N22" i="1" s="1"/>
  <c r="M37" i="1"/>
  <c r="M21" i="1" s="1"/>
  <c r="L37" i="1"/>
  <c r="L21" i="1" s="1"/>
  <c r="K37" i="1"/>
  <c r="J37" i="1"/>
  <c r="I37" i="1"/>
  <c r="H37" i="1"/>
  <c r="H21" i="1" s="1"/>
  <c r="G37" i="1"/>
  <c r="G21" i="1" s="1"/>
  <c r="G22" i="1" s="1"/>
  <c r="T35" i="1"/>
  <c r="S35" i="1"/>
  <c r="R35" i="1"/>
  <c r="Q35" i="1"/>
  <c r="Q19" i="1" s="1"/>
  <c r="P35" i="1"/>
  <c r="P19" i="1" s="1"/>
  <c r="O35" i="1"/>
  <c r="N35" i="1"/>
  <c r="N19" i="1" s="1"/>
  <c r="M35" i="1"/>
  <c r="L35" i="1"/>
  <c r="K35" i="1"/>
  <c r="J35" i="1"/>
  <c r="J19" i="1" s="1"/>
  <c r="I35" i="1"/>
  <c r="I19" i="1" s="1"/>
  <c r="H35" i="1"/>
  <c r="G35" i="1"/>
  <c r="Q24" i="1"/>
  <c r="P24" i="1"/>
  <c r="O24" i="1"/>
  <c r="T23" i="1"/>
  <c r="S23" i="1"/>
  <c r="S24" i="1" s="1"/>
  <c r="Q23" i="1"/>
  <c r="Q13" i="1" s="1"/>
  <c r="P23" i="1"/>
  <c r="O23" i="1"/>
  <c r="N23" i="1"/>
  <c r="I23" i="1"/>
  <c r="H23" i="1"/>
  <c r="G23" i="1"/>
  <c r="G24" i="1" s="1"/>
  <c r="P22" i="1"/>
  <c r="K22" i="1"/>
  <c r="H22" i="1"/>
  <c r="R21" i="1"/>
  <c r="R22" i="1" s="1"/>
  <c r="Q21" i="1"/>
  <c r="Q22" i="1" s="1"/>
  <c r="P21" i="1"/>
  <c r="K21" i="1"/>
  <c r="K12" i="1" s="1"/>
  <c r="J21" i="1"/>
  <c r="J12" i="1" s="1"/>
  <c r="I21" i="1"/>
  <c r="I22" i="1" s="1"/>
  <c r="T20" i="1"/>
  <c r="S20" i="1"/>
  <c r="O20" i="1"/>
  <c r="L20" i="1"/>
  <c r="K20" i="1"/>
  <c r="H20" i="1"/>
  <c r="G20" i="1"/>
  <c r="T19" i="1"/>
  <c r="S19" i="1"/>
  <c r="R19" i="1"/>
  <c r="R20" i="1" s="1"/>
  <c r="O19" i="1"/>
  <c r="O11" i="1" s="1"/>
  <c r="M19" i="1"/>
  <c r="M11" i="1" s="1"/>
  <c r="L19" i="1"/>
  <c r="K19" i="1"/>
  <c r="H19" i="1"/>
  <c r="G19" i="1"/>
  <c r="S13" i="1"/>
  <c r="P13" i="1"/>
  <c r="O13" i="1"/>
  <c r="L13" i="1"/>
  <c r="K13" i="1"/>
  <c r="G13" i="1"/>
  <c r="P12" i="1"/>
  <c r="I12" i="1"/>
  <c r="H12" i="1"/>
  <c r="G12" i="1"/>
  <c r="T11" i="1"/>
  <c r="S11" i="1"/>
  <c r="R11" i="1"/>
  <c r="L11" i="1"/>
  <c r="K11" i="1"/>
  <c r="H11" i="1"/>
  <c r="G11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I27" i="3" l="1"/>
  <c r="I12" i="3"/>
  <c r="J31" i="3"/>
  <c r="J15" i="3"/>
  <c r="J27" i="3"/>
  <c r="J12" i="3"/>
  <c r="L12" i="1"/>
  <c r="L22" i="1"/>
  <c r="P20" i="1"/>
  <c r="P11" i="1"/>
  <c r="Q20" i="1"/>
  <c r="Q11" i="1"/>
  <c r="M22" i="1"/>
  <c r="M12" i="1"/>
  <c r="N11" i="1"/>
  <c r="N20" i="1"/>
  <c r="I20" i="1"/>
  <c r="I11" i="1"/>
  <c r="T12" i="6"/>
  <c r="T23" i="6"/>
  <c r="M24" i="1"/>
  <c r="M13" i="1"/>
  <c r="J20" i="1"/>
  <c r="J11" i="1"/>
  <c r="R13" i="1"/>
  <c r="R24" i="1"/>
  <c r="I31" i="3"/>
  <c r="I15" i="3"/>
  <c r="M20" i="1"/>
  <c r="H24" i="1"/>
  <c r="H13" i="1"/>
  <c r="R15" i="3"/>
  <c r="J16" i="3"/>
  <c r="F25" i="3"/>
  <c r="O26" i="3"/>
  <c r="AJ12" i="3"/>
  <c r="F29" i="3"/>
  <c r="O30" i="3"/>
  <c r="AJ15" i="3"/>
  <c r="F33" i="3"/>
  <c r="I10" i="5"/>
  <c r="E11" i="5"/>
  <c r="G21" i="5"/>
  <c r="K12" i="6"/>
  <c r="P19" i="6"/>
  <c r="P10" i="6"/>
  <c r="J24" i="1"/>
  <c r="J13" i="1"/>
  <c r="I28" i="3"/>
  <c r="AD13" i="3"/>
  <c r="P15" i="3"/>
  <c r="P31" i="3"/>
  <c r="I32" i="3"/>
  <c r="AD16" i="3"/>
  <c r="Q12" i="5"/>
  <c r="Q23" i="5"/>
  <c r="O22" i="5"/>
  <c r="AH12" i="5"/>
  <c r="AD15" i="3"/>
  <c r="K25" i="3"/>
  <c r="K29" i="3"/>
  <c r="K33" i="3"/>
  <c r="AC11" i="5"/>
  <c r="I11" i="5"/>
  <c r="I21" i="5"/>
  <c r="L21" i="5"/>
  <c r="P22" i="5"/>
  <c r="AI12" i="5"/>
  <c r="AN12" i="6"/>
  <c r="I24" i="3"/>
  <c r="AD10" i="3"/>
  <c r="H22" i="6"/>
  <c r="AE12" i="3"/>
  <c r="M25" i="3"/>
  <c r="G26" i="3"/>
  <c r="AB12" i="3"/>
  <c r="S26" i="3"/>
  <c r="AN12" i="3"/>
  <c r="M29" i="3"/>
  <c r="G30" i="3"/>
  <c r="AB15" i="3"/>
  <c r="S30" i="3"/>
  <c r="AN15" i="3"/>
  <c r="M33" i="3"/>
  <c r="N21" i="5"/>
  <c r="I23" i="6"/>
  <c r="I12" i="6"/>
  <c r="G23" i="6"/>
  <c r="P12" i="3"/>
  <c r="P27" i="3"/>
  <c r="J11" i="5"/>
  <c r="J21" i="5"/>
  <c r="N12" i="1"/>
  <c r="J22" i="1"/>
  <c r="O24" i="3"/>
  <c r="H26" i="3"/>
  <c r="AC12" i="3"/>
  <c r="O28" i="3"/>
  <c r="H30" i="3"/>
  <c r="AC15" i="3"/>
  <c r="F31" i="3"/>
  <c r="O32" i="3"/>
  <c r="F23" i="5"/>
  <c r="I20" i="6"/>
  <c r="AC11" i="6"/>
  <c r="N12" i="6"/>
  <c r="N23" i="6"/>
  <c r="I24" i="1"/>
  <c r="I13" i="1"/>
  <c r="P25" i="3"/>
  <c r="P10" i="3"/>
  <c r="N24" i="3"/>
  <c r="AI10" i="3"/>
  <c r="P29" i="3"/>
  <c r="P13" i="3"/>
  <c r="N28" i="3"/>
  <c r="AI13" i="3"/>
  <c r="E12" i="5"/>
  <c r="E23" i="5"/>
  <c r="Q12" i="1"/>
  <c r="O22" i="1"/>
  <c r="Q25" i="3"/>
  <c r="Q10" i="3"/>
  <c r="Q29" i="3"/>
  <c r="Q13" i="3"/>
  <c r="Q33" i="3"/>
  <c r="Q16" i="3"/>
  <c r="P10" i="5"/>
  <c r="I22" i="5"/>
  <c r="AB12" i="5"/>
  <c r="I10" i="6"/>
  <c r="I19" i="6"/>
  <c r="H18" i="6"/>
  <c r="AB10" i="6"/>
  <c r="T18" i="6"/>
  <c r="AN10" i="6"/>
  <c r="AD11" i="6"/>
  <c r="J20" i="6"/>
  <c r="O12" i="6"/>
  <c r="O23" i="6"/>
  <c r="N32" i="3"/>
  <c r="AI16" i="3"/>
  <c r="H22" i="5"/>
  <c r="AA12" i="5"/>
  <c r="J23" i="5"/>
  <c r="J12" i="5"/>
  <c r="G19" i="6"/>
  <c r="M21" i="6"/>
  <c r="S23" i="6"/>
  <c r="N24" i="1"/>
  <c r="N13" i="1"/>
  <c r="AC10" i="3"/>
  <c r="K23" i="5"/>
  <c r="K12" i="5"/>
  <c r="AD10" i="6"/>
  <c r="J18" i="6"/>
  <c r="O20" i="6"/>
  <c r="S12" i="1"/>
  <c r="T24" i="1"/>
  <c r="T13" i="1"/>
  <c r="T12" i="1"/>
  <c r="H16" i="3"/>
  <c r="Q27" i="3"/>
  <c r="Q31" i="3"/>
  <c r="K19" i="6"/>
  <c r="K10" i="6"/>
  <c r="S21" i="6"/>
  <c r="P33" i="3"/>
  <c r="P16" i="3"/>
  <c r="R12" i="1"/>
  <c r="H13" i="3"/>
  <c r="N26" i="3"/>
  <c r="AI12" i="3"/>
  <c r="N30" i="3"/>
  <c r="AI15" i="3"/>
  <c r="R23" i="5"/>
  <c r="O18" i="6"/>
  <c r="T21" i="6"/>
  <c r="AA12" i="3"/>
  <c r="AM12" i="3"/>
  <c r="AA15" i="3"/>
  <c r="AM15" i="3"/>
  <c r="F26" i="3"/>
  <c r="Z12" i="5"/>
  <c r="AG10" i="6"/>
  <c r="L11" i="6"/>
  <c r="AL12" i="6"/>
  <c r="K20" i="6"/>
  <c r="P23" i="6"/>
  <c r="Q10" i="6"/>
  <c r="AF12" i="6"/>
  <c r="Q20" i="6"/>
  <c r="L10" i="6"/>
  <c r="Q11" i="6" l="1"/>
  <c r="Q21" i="6"/>
  <c r="J19" i="6"/>
  <c r="J10" i="6"/>
  <c r="H12" i="6"/>
  <c r="H23" i="6"/>
  <c r="H23" i="5"/>
  <c r="H12" i="5"/>
  <c r="O25" i="3"/>
  <c r="O10" i="3"/>
  <c r="O12" i="3"/>
  <c r="O27" i="3"/>
  <c r="H12" i="3"/>
  <c r="H27" i="3"/>
  <c r="S15" i="3"/>
  <c r="S31" i="3"/>
  <c r="I25" i="3"/>
  <c r="I10" i="3"/>
  <c r="P12" i="5"/>
  <c r="P23" i="5"/>
  <c r="N33" i="3"/>
  <c r="N16" i="3"/>
  <c r="J21" i="6"/>
  <c r="J11" i="6"/>
  <c r="S12" i="3"/>
  <c r="S27" i="3"/>
  <c r="I33" i="3"/>
  <c r="I16" i="3"/>
  <c r="N29" i="3"/>
  <c r="N13" i="3"/>
  <c r="O33" i="3"/>
  <c r="O16" i="3"/>
  <c r="N27" i="3"/>
  <c r="N12" i="3"/>
  <c r="F12" i="3"/>
  <c r="F27" i="3"/>
  <c r="F11" i="3"/>
  <c r="T10" i="6"/>
  <c r="T19" i="6"/>
  <c r="H15" i="3"/>
  <c r="H31" i="3"/>
  <c r="G12" i="3"/>
  <c r="G27" i="3"/>
  <c r="O19" i="6"/>
  <c r="O10" i="6"/>
  <c r="I12" i="5"/>
  <c r="I23" i="5"/>
  <c r="K21" i="6"/>
  <c r="K11" i="6"/>
  <c r="I21" i="6"/>
  <c r="I11" i="6"/>
  <c r="O29" i="3"/>
  <c r="O13" i="3"/>
  <c r="O15" i="3"/>
  <c r="O31" i="3"/>
  <c r="O23" i="5"/>
  <c r="O12" i="5"/>
  <c r="G15" i="3"/>
  <c r="G31" i="3"/>
  <c r="N31" i="3"/>
  <c r="N15" i="3"/>
  <c r="N25" i="3"/>
  <c r="N10" i="3"/>
  <c r="O21" i="6"/>
  <c r="O11" i="6"/>
  <c r="H10" i="6"/>
  <c r="H19" i="6"/>
  <c r="I29" i="3"/>
  <c r="I13" i="3"/>
</calcChain>
</file>

<file path=xl/sharedStrings.xml><?xml version="1.0" encoding="utf-8"?>
<sst xmlns="http://schemas.openxmlformats.org/spreadsheetml/2006/main" count="593" uniqueCount="94">
  <si>
    <t>ALEXANDER CITY BOARD OF EDUCATION</t>
  </si>
  <si>
    <t xml:space="preserve">  SALARY SCHEDULE</t>
  </si>
  <si>
    <t>School Instructional Support</t>
  </si>
  <si>
    <t>HOURLY RATE</t>
  </si>
  <si>
    <t>(Salaries paid in 12 monthly installments)</t>
  </si>
  <si>
    <t xml:space="preserve">  POSITION/EXPERIENCE</t>
  </si>
  <si>
    <t>Contract Days</t>
  </si>
  <si>
    <t>Contract Hrs/Day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</si>
  <si>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</si>
  <si>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</si>
  <si>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</si>
  <si>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</si>
  <si>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</si>
  <si>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</si>
  <si>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</si>
  <si>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</si>
  <si>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</si>
  <si>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</si>
  <si>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</si>
  <si>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</si>
  <si>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</si>
  <si>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</si>
  <si>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L02Y</t>
  </si>
  <si>
    <t>ACADEMIC TUTOR</t>
  </si>
  <si>
    <t>L03Y</t>
  </si>
  <si>
    <t>AUXILIARY TEACHER</t>
  </si>
  <si>
    <t>L01Y</t>
  </si>
  <si>
    <t>PARAPROFESSIONAL</t>
  </si>
  <si>
    <t>RBIY</t>
  </si>
  <si>
    <t>RBT Paraprofessional</t>
  </si>
  <si>
    <t>ANNUALIZED</t>
  </si>
  <si>
    <t>RBT PARAPROFESSIONAL</t>
  </si>
  <si>
    <t>1.</t>
  </si>
  <si>
    <t>Full-time experience in the area of concentration will be counted.</t>
  </si>
  <si>
    <t>2.</t>
  </si>
  <si>
    <t>Other comparable experience will be considered by the supervisor and counted if deemed necessary.</t>
  </si>
  <si>
    <t>3.</t>
  </si>
  <si>
    <t>Total experience will be awarded on July 1st of each year.</t>
  </si>
  <si>
    <t>2023-2024</t>
  </si>
  <si>
    <t>NURSE SALARY SCHEDULE</t>
  </si>
  <si>
    <t xml:space="preserve">2023-2024 </t>
  </si>
  <si>
    <t>187 Days</t>
  </si>
  <si>
    <t>240 Days</t>
  </si>
  <si>
    <t>Years Experience</t>
  </si>
  <si>
    <t>LPN</t>
  </si>
  <si>
    <t>RN-ASSN</t>
  </si>
  <si>
    <t>RN-BSN</t>
  </si>
  <si>
    <t>RN-MSN</t>
  </si>
  <si>
    <t>RN-DNP</t>
  </si>
  <si>
    <t xml:space="preserve">             ALEXANDER CITY BOARD OF EDUCATION</t>
  </si>
  <si>
    <t>Central Office Support</t>
  </si>
  <si>
    <t>SYSTEM BOOKKEEPER</t>
  </si>
  <si>
    <t>CENTRAL OFFICE SECRETARY</t>
  </si>
  <si>
    <t>District Bookkeeper-CNP</t>
  </si>
  <si>
    <t>District Secretary</t>
  </si>
  <si>
    <t>EXECUTIVE ASSISTANT</t>
  </si>
  <si>
    <t>TECHNOLOGY TECHNICIAN</t>
  </si>
  <si>
    <t>District. Bookkeeper-Accounts Payable</t>
  </si>
  <si>
    <t>District. Bookkeeper-AP</t>
  </si>
  <si>
    <t>DISTRICT SECRETARY</t>
  </si>
  <si>
    <t>Central Office Support Notes</t>
  </si>
  <si>
    <t>4.</t>
  </si>
  <si>
    <t>BS degree in accounting/business administration or closely related field required.</t>
  </si>
  <si>
    <t>School Office</t>
  </si>
  <si>
    <t>BOOKKEEPER/REGISTRAR</t>
  </si>
  <si>
    <t>MS &amp; HS BOOKKEEPER/HS REGISTRAR</t>
  </si>
  <si>
    <t>HS BOOKKEEPER/HS REGISTRAR</t>
  </si>
  <si>
    <t>SCHOOL SECRETARY/ATTEND</t>
  </si>
  <si>
    <t>Maintenance and Custodial</t>
  </si>
  <si>
    <t>R02Y</t>
  </si>
  <si>
    <t>AIR CONDIT. TECHNICIAN</t>
  </si>
  <si>
    <t>W01Y</t>
  </si>
  <si>
    <t>MAINTENANCE HELPER</t>
  </si>
  <si>
    <t>U02Y</t>
  </si>
  <si>
    <t>MAINTENANCE WORKER</t>
  </si>
  <si>
    <t>CUSTODIAN</t>
  </si>
  <si>
    <t>LEAD CUSTODIAN</t>
  </si>
  <si>
    <t>Transportation</t>
  </si>
  <si>
    <t>N01Y</t>
  </si>
  <si>
    <t>BUS DRIVERS</t>
  </si>
  <si>
    <t>S01Y</t>
  </si>
  <si>
    <t>SHOP ASSISTANT</t>
  </si>
  <si>
    <t>P02Y</t>
  </si>
  <si>
    <t>MECHANIC</t>
  </si>
  <si>
    <t xml:space="preserve">MECHANIC </t>
  </si>
  <si>
    <t>Transportation Notes</t>
  </si>
  <si>
    <t xml:space="preserve">Child Nutrition </t>
  </si>
  <si>
    <t>Manager-CNP</t>
  </si>
  <si>
    <t>Assistant Manager-CNP</t>
  </si>
  <si>
    <t>Worker-CNP</t>
  </si>
  <si>
    <t xml:space="preserve">For CNP Manager    &gt;500 students = $100 month additional supplement </t>
  </si>
  <si>
    <t>Full-time experience in the area will be counted.</t>
  </si>
  <si>
    <t>Other comparable experience will be considered by the HR Director and counted if deemed appropriate.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</si>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</sst>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</numFmts>
  <fonts count="34" x14ac:knownFonts="1">
    <font>
      <sz val="12"/>
      <color rgb="FF000000"/>
      <name val="Arial"/>
      <scheme val="minor"/>
    </font>
    <font>
      <b/>
      <sz val="14"/>
      <color theme="0"/>
      <name val="Arial"/>
    </font>
    <font>
      <sz val="12"/>
      <name val="Arial"/>
    </font>
    <font>
      <b/>
      <sz val="14"/>
      <color theme="1"/>
      <name val="Arial"/>
    </font>
    <font>
      <b/>
      <sz val="12"/>
      <color theme="1"/>
      <name val="Arial"/>
    </font>
    <font>
      <b/>
      <sz val="14"/>
      <color rgb="FFFF0000"/>
      <name val="Arial"/>
    </font>
    <font>
      <b/>
      <sz val="12"/>
      <color rgb="FF000000"/>
      <name val="Arial"/>
    </font>
    <font>
      <sz val="12"/>
      <color rgb="FFFF0000"/>
      <name val="Arial"/>
    </font>
    <font>
      <b/>
      <sz val="12"/>
      <color theme="0"/>
      <name val="Arial"/>
    </font>
    <font>
      <b/>
      <sz val="12"/>
      <color rgb="FFFF0000"/>
      <name val="Arial"/>
    </font>
    <font>
      <sz val="12"/>
      <color theme="1"/>
      <name val="Arial"/>
      <scheme val="minor"/>
    </font>
    <font>
      <b/>
      <sz val="9"/>
      <color theme="1"/>
      <name val="Arial"/>
    </font>
    <font>
      <b/>
      <sz val="9"/>
      <color rgb="FFFF0000"/>
      <name val="Arial"/>
    </font>
    <font>
      <b/>
      <sz val="9"/>
      <color rgb="FF000000"/>
      <name val="Calibri"/>
    </font>
    <font>
      <sz val="9"/>
      <color theme="1"/>
      <name val="Arial"/>
    </font>
    <font>
      <b/>
      <sz val="9"/>
      <color rgb="FFFF0000"/>
      <name val="Calibri"/>
    </font>
    <font>
      <sz val="9"/>
      <color rgb="FFFF0000"/>
      <name val="Arial"/>
    </font>
    <font>
      <sz val="9"/>
      <color rgb="FF000000"/>
      <name val="Calibri"/>
    </font>
    <font>
      <sz val="9"/>
      <color rgb="FFFF0000"/>
      <name val="Calibri"/>
    </font>
    <font>
      <b/>
      <sz val="9"/>
      <color rgb="FF262626"/>
      <name val="Calibri"/>
    </font>
    <font>
      <b/>
      <sz val="9"/>
      <color rgb="FF363636"/>
      <name val="Calibri"/>
    </font>
    <font>
      <b/>
      <sz val="9"/>
      <color rgb="FF151515"/>
      <name val="Calibri"/>
    </font>
    <font>
      <b/>
      <sz val="9"/>
      <color theme="1"/>
      <name val="Calibri"/>
    </font>
    <font>
      <sz val="14"/>
      <color theme="1"/>
      <name val="Arial"/>
    </font>
    <font>
      <b/>
      <sz val="14"/>
      <color rgb="FFC00000"/>
      <name val="Arial"/>
    </font>
    <font>
      <sz val="12"/>
      <color theme="1"/>
      <name val="Arial"/>
    </font>
    <font>
      <sz val="12"/>
      <color rgb="FFC00000"/>
      <name val="Arial"/>
    </font>
    <font>
      <sz val="14"/>
      <color rgb="FFC00000"/>
      <name val="Arial"/>
    </font>
    <font>
      <b/>
      <u/>
      <sz val="12"/>
      <color theme="1"/>
      <name val="Arial"/>
    </font>
    <font>
      <b/>
      <u/>
      <sz val="12"/>
      <color rgb="FFC00000"/>
      <name val="Arial"/>
    </font>
    <font>
      <b/>
      <sz val="12"/>
      <color rgb="FFC00000"/>
      <name val="Arial"/>
    </font>
    <font>
      <sz val="12"/>
      <color rgb="FF000000"/>
      <name val="Arial"/>
    </font>
    <font>
      <b/>
      <u/>
      <sz val="12"/>
      <color theme="1"/>
      <name val="Arial"/>
    </font>
    <font>
      <b/>
      <u/>
      <sz val="14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8D8D8"/>
      </left>
      <right/>
      <top style="thin">
        <color rgb="FFD8D8D8"/>
      </top>
      <bottom style="thin">
        <color rgb="FF000000"/>
      </bottom>
      <diagonal/>
    </border>
    <border>
      <left/>
      <right/>
      <top style="thin">
        <color rgb="FFD8D8D8"/>
      </top>
      <bottom style="thin">
        <color rgb="FF000000"/>
      </bottom>
      <diagonal/>
    </border>
    <border>
      <left/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rgb="FFD8D8D8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D8D8D8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/>
      <top style="thin">
        <color rgb="FF000000"/>
      </top>
      <bottom/>
      <diagonal/>
    </border>
    <border>
      <left/>
      <right style="thin">
        <color rgb="FFD8D8D8"/>
      </right>
      <top style="thin">
        <color rgb="FF000000"/>
      </top>
      <bottom/>
      <diagonal/>
    </border>
    <border>
      <left style="thin">
        <color rgb="FFD8D8D8"/>
      </left>
      <right/>
      <top/>
      <bottom style="thin">
        <color rgb="FF000000"/>
      </bottom>
      <diagonal/>
    </border>
    <border>
      <left/>
      <right style="thin">
        <color rgb="FFD8D8D8"/>
      </right>
      <top/>
      <bottom style="thin">
        <color rgb="FF000000"/>
      </bottom>
      <diagonal/>
    </border>
    <border>
      <left style="thin">
        <color rgb="FF000000"/>
      </left>
      <right style="thin">
        <color rgb="FFD8D8D8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/>
    <xf numFmtId="0" fontId="4" fillId="0" borderId="14" xfId="0" applyFont="1" applyBorder="1"/>
    <xf numFmtId="0" fontId="3" fillId="0" borderId="14" xfId="0" applyFont="1" applyBorder="1" applyAlignment="1">
      <alignment wrapText="1"/>
    </xf>
    <xf numFmtId="0" fontId="3" fillId="0" borderId="14" xfId="0" applyFont="1" applyBorder="1" applyAlignment="1">
      <alignment horizontal="center" wrapText="1"/>
    </xf>
    <xf numFmtId="43" fontId="3" fillId="0" borderId="14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49" fontId="3" fillId="0" borderId="14" xfId="0" applyNumberFormat="1" applyFont="1" applyBorder="1" applyAlignment="1">
      <alignment wrapText="1"/>
    </xf>
    <xf numFmtId="37" fontId="3" fillId="0" borderId="14" xfId="0" applyNumberFormat="1" applyFont="1" applyBorder="1"/>
    <xf numFmtId="37" fontId="3" fillId="0" borderId="1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/>
    </xf>
    <xf numFmtId="37" fontId="3" fillId="3" borderId="14" xfId="0" applyNumberFormat="1" applyFont="1" applyFill="1" applyBorder="1"/>
    <xf numFmtId="37" fontId="3" fillId="3" borderId="14" xfId="0" applyNumberFormat="1" applyFont="1" applyFill="1" applyBorder="1" applyAlignment="1">
      <alignment horizontal="center"/>
    </xf>
    <xf numFmtId="43" fontId="3" fillId="3" borderId="14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1" fontId="3" fillId="0" borderId="14" xfId="0" applyNumberFormat="1" applyFont="1" applyBorder="1" applyAlignment="1">
      <alignment horizontal="center"/>
    </xf>
    <xf numFmtId="0" fontId="3" fillId="4" borderId="15" xfId="0" applyFont="1" applyFill="1" applyBorder="1"/>
    <xf numFmtId="37" fontId="3" fillId="4" borderId="14" xfId="0" applyNumberFormat="1" applyFont="1" applyFill="1" applyBorder="1"/>
    <xf numFmtId="37" fontId="3" fillId="4" borderId="14" xfId="0" applyNumberFormat="1" applyFont="1" applyFill="1" applyBorder="1" applyAlignment="1">
      <alignment horizontal="center"/>
    </xf>
    <xf numFmtId="43" fontId="3" fillId="4" borderId="14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7" fontId="3" fillId="0" borderId="8" xfId="0" applyNumberFormat="1" applyFont="1" applyBorder="1"/>
    <xf numFmtId="37" fontId="3" fillId="0" borderId="8" xfId="0" applyNumberFormat="1" applyFont="1" applyBorder="1" applyAlignment="1">
      <alignment horizontal="center"/>
    </xf>
    <xf numFmtId="43" fontId="3" fillId="0" borderId="8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4" fillId="0" borderId="14" xfId="0" quotePrefix="1" applyFont="1" applyBorder="1"/>
    <xf numFmtId="0" fontId="4" fillId="0" borderId="0" xfId="0" applyFont="1"/>
    <xf numFmtId="0" fontId="4" fillId="0" borderId="1" xfId="0" applyFont="1" applyBorder="1"/>
    <xf numFmtId="43" fontId="3" fillId="0" borderId="0" xfId="0" applyNumberFormat="1" applyFont="1"/>
    <xf numFmtId="37" fontId="5" fillId="0" borderId="14" xfId="0" applyNumberFormat="1" applyFont="1" applyBorder="1"/>
    <xf numFmtId="37" fontId="5" fillId="0" borderId="14" xfId="0" applyNumberFormat="1" applyFont="1" applyBorder="1" applyAlignment="1">
      <alignment horizontal="center"/>
    </xf>
    <xf numFmtId="43" fontId="5" fillId="0" borderId="14" xfId="0" applyNumberFormat="1" applyFont="1" applyBorder="1" applyAlignment="1">
      <alignment horizontal="center"/>
    </xf>
    <xf numFmtId="41" fontId="5" fillId="0" borderId="14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14" xfId="0" applyFont="1" applyBorder="1" applyAlignment="1">
      <alignment horizontal="center" wrapText="1"/>
    </xf>
    <xf numFmtId="1" fontId="13" fillId="0" borderId="14" xfId="0" applyNumberFormat="1" applyFont="1" applyBorder="1" applyAlignment="1">
      <alignment horizontal="center" shrinkToFit="1"/>
    </xf>
    <xf numFmtId="0" fontId="14" fillId="0" borderId="0" xfId="0" applyFont="1"/>
    <xf numFmtId="0" fontId="15" fillId="0" borderId="14" xfId="0" applyFont="1" applyBorder="1" applyAlignment="1">
      <alignment horizontal="center" wrapText="1"/>
    </xf>
    <xf numFmtId="1" fontId="15" fillId="0" borderId="14" xfId="0" applyNumberFormat="1" applyFont="1" applyBorder="1" applyAlignment="1">
      <alignment horizontal="center" shrinkToFit="1"/>
    </xf>
    <xf numFmtId="0" fontId="16" fillId="0" borderId="0" xfId="0" applyFont="1"/>
    <xf numFmtId="1" fontId="13" fillId="0" borderId="14" xfId="0" applyNumberFormat="1" applyFont="1" applyBorder="1" applyAlignment="1">
      <alignment horizontal="right" shrinkToFit="1"/>
    </xf>
    <xf numFmtId="3" fontId="17" fillId="0" borderId="14" xfId="0" applyNumberFormat="1" applyFont="1" applyBorder="1" applyAlignment="1">
      <alignment horizontal="center" shrinkToFit="1"/>
    </xf>
    <xf numFmtId="1" fontId="15" fillId="0" borderId="14" xfId="0" applyNumberFormat="1" applyFont="1" applyBorder="1" applyAlignment="1">
      <alignment horizontal="right" shrinkToFit="1"/>
    </xf>
    <xf numFmtId="3" fontId="18" fillId="0" borderId="14" xfId="0" applyNumberFormat="1" applyFont="1" applyBorder="1" applyAlignment="1">
      <alignment horizontal="center" shrinkToFit="1"/>
    </xf>
    <xf numFmtId="3" fontId="18" fillId="0" borderId="14" xfId="0" applyNumberFormat="1" applyFont="1" applyBorder="1" applyAlignment="1">
      <alignment horizontal="center" wrapText="1"/>
    </xf>
    <xf numFmtId="1" fontId="19" fillId="0" borderId="14" xfId="0" applyNumberFormat="1" applyFont="1" applyBorder="1" applyAlignment="1">
      <alignment horizontal="right" shrinkToFit="1"/>
    </xf>
    <xf numFmtId="1" fontId="20" fillId="0" borderId="14" xfId="0" applyNumberFormat="1" applyFont="1" applyBorder="1" applyAlignment="1">
      <alignment horizontal="right" shrinkToFit="1"/>
    </xf>
    <xf numFmtId="1" fontId="21" fillId="0" borderId="14" xfId="0" applyNumberFormat="1" applyFont="1" applyBorder="1" applyAlignment="1">
      <alignment horizontal="right" shrinkToFit="1"/>
    </xf>
    <xf numFmtId="0" fontId="22" fillId="0" borderId="14" xfId="0" applyFont="1" applyBorder="1" applyAlignment="1">
      <alignment horizontal="right" wrapText="1"/>
    </xf>
    <xf numFmtId="0" fontId="15" fillId="0" borderId="14" xfId="0" applyFont="1" applyBorder="1" applyAlignment="1">
      <alignment horizontal="right" wrapText="1"/>
    </xf>
    <xf numFmtId="0" fontId="23" fillId="0" borderId="0" xfId="0" applyFont="1"/>
    <xf numFmtId="0" fontId="23" fillId="0" borderId="7" xfId="0" applyFont="1" applyBorder="1"/>
    <xf numFmtId="0" fontId="23" fillId="0" borderId="1" xfId="0" applyFont="1" applyBorder="1" applyAlignment="1">
      <alignment wrapText="1"/>
    </xf>
    <xf numFmtId="43" fontId="3" fillId="0" borderId="1" xfId="0" applyNumberFormat="1" applyFont="1" applyBorder="1" applyAlignment="1">
      <alignment horizontal="center" wrapText="1"/>
    </xf>
    <xf numFmtId="0" fontId="23" fillId="0" borderId="0" xfId="0" applyFont="1" applyAlignment="1">
      <alignment wrapText="1"/>
    </xf>
    <xf numFmtId="0" fontId="27" fillId="0" borderId="1" xfId="0" applyFont="1" applyBorder="1" applyAlignment="1">
      <alignment wrapText="1"/>
    </xf>
    <xf numFmtId="0" fontId="24" fillId="0" borderId="14" xfId="0" applyFont="1" applyBorder="1" applyAlignment="1">
      <alignment wrapText="1"/>
    </xf>
    <xf numFmtId="0" fontId="24" fillId="0" borderId="14" xfId="0" applyFont="1" applyBorder="1" applyAlignment="1">
      <alignment horizontal="center" wrapText="1"/>
    </xf>
    <xf numFmtId="43" fontId="24" fillId="0" borderId="14" xfId="0" applyNumberFormat="1" applyFont="1" applyBorder="1" applyAlignment="1">
      <alignment horizontal="center" wrapText="1"/>
    </xf>
    <xf numFmtId="43" fontId="24" fillId="0" borderId="1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37" fontId="23" fillId="0" borderId="14" xfId="0" applyNumberFormat="1" applyFont="1" applyBorder="1"/>
    <xf numFmtId="37" fontId="23" fillId="0" borderId="14" xfId="0" applyNumberFormat="1" applyFont="1" applyBorder="1" applyAlignment="1">
      <alignment horizontal="center"/>
    </xf>
    <xf numFmtId="43" fontId="23" fillId="0" borderId="14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37" fontId="27" fillId="0" borderId="14" xfId="0" applyNumberFormat="1" applyFont="1" applyBorder="1"/>
    <xf numFmtId="37" fontId="27" fillId="0" borderId="14" xfId="0" applyNumberFormat="1" applyFont="1" applyBorder="1" applyAlignment="1">
      <alignment horizontal="center"/>
    </xf>
    <xf numFmtId="43" fontId="27" fillId="0" borderId="14" xfId="0" applyNumberFormat="1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37" fontId="23" fillId="5" borderId="14" xfId="0" applyNumberFormat="1" applyFont="1" applyFill="1" applyBorder="1"/>
    <xf numFmtId="37" fontId="23" fillId="5" borderId="14" xfId="0" applyNumberFormat="1" applyFont="1" applyFill="1" applyBorder="1" applyAlignment="1">
      <alignment horizontal="center"/>
    </xf>
    <xf numFmtId="43" fontId="23" fillId="5" borderId="14" xfId="0" applyNumberFormat="1" applyFont="1" applyFill="1" applyBorder="1" applyAlignment="1">
      <alignment horizontal="center"/>
    </xf>
    <xf numFmtId="0" fontId="27" fillId="0" borderId="13" xfId="0" applyFont="1" applyBorder="1" applyAlignment="1">
      <alignment horizontal="center"/>
    </xf>
    <xf numFmtId="37" fontId="27" fillId="5" borderId="14" xfId="0" applyNumberFormat="1" applyFont="1" applyFill="1" applyBorder="1"/>
    <xf numFmtId="37" fontId="27" fillId="5" borderId="14" xfId="0" applyNumberFormat="1" applyFont="1" applyFill="1" applyBorder="1" applyAlignment="1">
      <alignment horizontal="center"/>
    </xf>
    <xf numFmtId="43" fontId="27" fillId="5" borderId="14" xfId="0" applyNumberFormat="1" applyFont="1" applyFill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7" fillId="0" borderId="14" xfId="0" applyNumberFormat="1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37" fontId="23" fillId="0" borderId="25" xfId="0" applyNumberFormat="1" applyFont="1" applyBorder="1"/>
    <xf numFmtId="37" fontId="23" fillId="0" borderId="25" xfId="0" applyNumberFormat="1" applyFont="1" applyBorder="1" applyAlignment="1">
      <alignment horizontal="center"/>
    </xf>
    <xf numFmtId="43" fontId="23" fillId="0" borderId="25" xfId="0" applyNumberFormat="1" applyFont="1" applyBorder="1" applyAlignment="1">
      <alignment horizontal="center"/>
    </xf>
    <xf numFmtId="37" fontId="27" fillId="0" borderId="25" xfId="0" applyNumberFormat="1" applyFont="1" applyBorder="1"/>
    <xf numFmtId="37" fontId="27" fillId="0" borderId="25" xfId="0" applyNumberFormat="1" applyFont="1" applyBorder="1" applyAlignment="1">
      <alignment horizontal="center"/>
    </xf>
    <xf numFmtId="43" fontId="27" fillId="0" borderId="25" xfId="0" applyNumberFormat="1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43" fontId="27" fillId="0" borderId="13" xfId="0" applyNumberFormat="1" applyFont="1" applyBorder="1" applyAlignment="1">
      <alignment horizontal="center"/>
    </xf>
    <xf numFmtId="0" fontId="23" fillId="0" borderId="24" xfId="0" applyFont="1" applyBorder="1"/>
    <xf numFmtId="0" fontId="26" fillId="0" borderId="0" xfId="0" applyFont="1"/>
    <xf numFmtId="0" fontId="25" fillId="0" borderId="0" xfId="0" applyFont="1"/>
    <xf numFmtId="0" fontId="4" fillId="0" borderId="1" xfId="0" quotePrefix="1" applyFont="1" applyBorder="1" applyAlignment="1">
      <alignment horizontal="right"/>
    </xf>
    <xf numFmtId="0" fontId="25" fillId="0" borderId="1" xfId="0" applyFont="1" applyBorder="1"/>
    <xf numFmtId="43" fontId="23" fillId="0" borderId="0" xfId="0" applyNumberFormat="1" applyFont="1"/>
    <xf numFmtId="0" fontId="26" fillId="0" borderId="0" xfId="0" applyFont="1" applyAlignment="1">
      <alignment wrapText="1"/>
    </xf>
    <xf numFmtId="0" fontId="25" fillId="0" borderId="13" xfId="0" applyFont="1" applyBorder="1"/>
    <xf numFmtId="164" fontId="23" fillId="0" borderId="14" xfId="0" applyNumberFormat="1" applyFont="1" applyBorder="1" applyAlignment="1">
      <alignment horizontal="center"/>
    </xf>
    <xf numFmtId="164" fontId="27" fillId="0" borderId="14" xfId="0" applyNumberFormat="1" applyFont="1" applyBorder="1" applyAlignment="1">
      <alignment horizontal="center"/>
    </xf>
    <xf numFmtId="0" fontId="26" fillId="0" borderId="13" xfId="0" applyFont="1" applyBorder="1"/>
    <xf numFmtId="37" fontId="23" fillId="0" borderId="1" xfId="0" applyNumberFormat="1" applyFont="1" applyBorder="1"/>
    <xf numFmtId="0" fontId="31" fillId="0" borderId="14" xfId="0" applyFont="1" applyBorder="1"/>
    <xf numFmtId="43" fontId="23" fillId="0" borderId="13" xfId="0" applyNumberFormat="1" applyFont="1" applyBorder="1" applyAlignment="1">
      <alignment horizontal="center"/>
    </xf>
    <xf numFmtId="0" fontId="27" fillId="0" borderId="0" xfId="0" applyFont="1"/>
    <xf numFmtId="43" fontId="27" fillId="0" borderId="0" xfId="0" applyNumberFormat="1" applyFont="1"/>
    <xf numFmtId="0" fontId="23" fillId="0" borderId="14" xfId="0" applyFont="1" applyBorder="1"/>
    <xf numFmtId="0" fontId="25" fillId="0" borderId="14" xfId="0" applyFont="1" applyBorder="1"/>
    <xf numFmtId="0" fontId="27" fillId="0" borderId="14" xfId="0" applyFont="1" applyBorder="1"/>
    <xf numFmtId="0" fontId="26" fillId="0" borderId="14" xfId="0" applyFont="1" applyBorder="1"/>
    <xf numFmtId="0" fontId="23" fillId="0" borderId="1" xfId="0" applyFont="1" applyBorder="1"/>
    <xf numFmtId="0" fontId="27" fillId="0" borderId="1" xfId="0" applyFont="1" applyBorder="1"/>
    <xf numFmtId="0" fontId="26" fillId="0" borderId="14" xfId="0" applyFont="1" applyBorder="1" applyAlignment="1">
      <alignment horizontal="center"/>
    </xf>
    <xf numFmtId="165" fontId="23" fillId="0" borderId="14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43" fontId="23" fillId="0" borderId="2" xfId="0" applyNumberFormat="1" applyFont="1" applyBorder="1" applyAlignment="1">
      <alignment horizontal="center"/>
    </xf>
    <xf numFmtId="0" fontId="25" fillId="0" borderId="2" xfId="0" applyFont="1" applyBorder="1"/>
    <xf numFmtId="0" fontId="25" fillId="0" borderId="1" xfId="0" applyFont="1" applyBorder="1" applyAlignment="1">
      <alignment horizontal="right"/>
    </xf>
    <xf numFmtId="43" fontId="3" fillId="0" borderId="35" xfId="0" applyNumberFormat="1" applyFont="1" applyBorder="1" applyAlignment="1">
      <alignment horizontal="center" wrapText="1"/>
    </xf>
    <xf numFmtId="43" fontId="24" fillId="0" borderId="35" xfId="0" applyNumberFormat="1" applyFont="1" applyBorder="1" applyAlignment="1">
      <alignment horizontal="center" wrapText="1"/>
    </xf>
    <xf numFmtId="39" fontId="23" fillId="0" borderId="14" xfId="0" applyNumberFormat="1" applyFont="1" applyBorder="1"/>
    <xf numFmtId="39" fontId="27" fillId="0" borderId="14" xfId="0" applyNumberFormat="1" applyFont="1" applyBorder="1"/>
    <xf numFmtId="0" fontId="27" fillId="0" borderId="38" xfId="0" applyFont="1" applyBorder="1" applyAlignment="1">
      <alignment horizontal="center"/>
    </xf>
    <xf numFmtId="0" fontId="27" fillId="0" borderId="38" xfId="0" applyFont="1" applyBorder="1"/>
    <xf numFmtId="0" fontId="26" fillId="0" borderId="38" xfId="0" applyFont="1" applyBorder="1"/>
    <xf numFmtId="0" fontId="26" fillId="0" borderId="35" xfId="0" applyFont="1" applyBorder="1"/>
    <xf numFmtId="49" fontId="25" fillId="0" borderId="14" xfId="0" applyNumberFormat="1" applyFont="1" applyBorder="1" applyAlignment="1">
      <alignment horizontal="right"/>
    </xf>
    <xf numFmtId="41" fontId="23" fillId="0" borderId="0" xfId="0" applyNumberFormat="1" applyFont="1"/>
    <xf numFmtId="164" fontId="23" fillId="0" borderId="0" xfId="0" applyNumberFormat="1" applyFont="1"/>
    <xf numFmtId="43" fontId="23" fillId="6" borderId="14" xfId="0" applyNumberFormat="1" applyFont="1" applyFill="1" applyBorder="1" applyAlignment="1">
      <alignment horizontal="center"/>
    </xf>
    <xf numFmtId="43" fontId="27" fillId="6" borderId="14" xfId="0" applyNumberFormat="1" applyFont="1" applyFill="1" applyBorder="1" applyAlignment="1">
      <alignment horizontal="center"/>
    </xf>
    <xf numFmtId="37" fontId="23" fillId="7" borderId="14" xfId="0" applyNumberFormat="1" applyFont="1" applyFill="1" applyBorder="1" applyAlignment="1">
      <alignment horizontal="center"/>
    </xf>
    <xf numFmtId="0" fontId="25" fillId="0" borderId="10" xfId="0" applyFont="1" applyBorder="1"/>
    <xf numFmtId="41" fontId="27" fillId="0" borderId="13" xfId="0" applyNumberFormat="1" applyFont="1" applyBorder="1" applyAlignment="1">
      <alignment horizontal="center"/>
    </xf>
    <xf numFmtId="0" fontId="25" fillId="0" borderId="24" xfId="0" applyFont="1" applyBorder="1"/>
    <xf numFmtId="0" fontId="33" fillId="0" borderId="14" xfId="0" applyFont="1" applyBorder="1" applyAlignment="1">
      <alignment vertical="center"/>
    </xf>
    <xf numFmtId="0" fontId="4" fillId="0" borderId="14" xfId="0" quotePrefix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wrapText="1"/>
    </xf>
    <xf numFmtId="0" fontId="2" fillId="0" borderId="13" xfId="0" applyFont="1" applyBorder="1"/>
    <xf numFmtId="0" fontId="1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4" fillId="0" borderId="7" xfId="0" applyNumberFormat="1" applyFont="1" applyBorder="1" applyAlignment="1">
      <alignment horizontal="center" vertical="top"/>
    </xf>
    <xf numFmtId="0" fontId="2" fillId="0" borderId="9" xfId="0" applyFont="1" applyBorder="1"/>
    <xf numFmtId="0" fontId="2" fillId="0" borderId="12" xfId="0" applyFont="1" applyBorder="1"/>
    <xf numFmtId="43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8" fillId="2" borderId="18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  <xf numFmtId="0" fontId="11" fillId="3" borderId="21" xfId="0" applyFont="1" applyFill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12" fillId="3" borderId="2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7" xfId="0" applyFont="1" applyBorder="1"/>
    <xf numFmtId="0" fontId="2" fillId="0" borderId="24" xfId="0" applyFont="1" applyBorder="1"/>
    <xf numFmtId="0" fontId="27" fillId="0" borderId="7" xfId="0" applyFont="1" applyBorder="1"/>
    <xf numFmtId="0" fontId="25" fillId="0" borderId="1" xfId="0" applyFont="1" applyBorder="1"/>
    <xf numFmtId="0" fontId="23" fillId="0" borderId="1" xfId="0" applyFont="1" applyBorder="1" applyAlignment="1">
      <alignment wrapText="1"/>
    </xf>
    <xf numFmtId="0" fontId="30" fillId="0" borderId="1" xfId="0" applyFont="1" applyBorder="1" applyAlignment="1">
      <alignment horizontal="right"/>
    </xf>
    <xf numFmtId="0" fontId="30" fillId="0" borderId="1" xfId="0" applyFont="1" applyBorder="1"/>
    <xf numFmtId="0" fontId="23" fillId="0" borderId="7" xfId="0" applyFont="1" applyBorder="1" applyAlignment="1">
      <alignment horizontal="center"/>
    </xf>
    <xf numFmtId="0" fontId="23" fillId="0" borderId="24" xfId="0" applyFont="1" applyBorder="1"/>
    <xf numFmtId="0" fontId="28" fillId="0" borderId="7" xfId="0" applyFont="1" applyBorder="1"/>
    <xf numFmtId="0" fontId="29" fillId="0" borderId="7" xfId="0" applyFont="1" applyBorder="1"/>
    <xf numFmtId="0" fontId="4" fillId="0" borderId="1" xfId="0" quotePrefix="1" applyFont="1" applyBorder="1" applyAlignment="1">
      <alignment horizontal="right"/>
    </xf>
    <xf numFmtId="0" fontId="27" fillId="0" borderId="1" xfId="0" applyFont="1" applyBorder="1" applyAlignment="1">
      <alignment horizontal="center"/>
    </xf>
    <xf numFmtId="0" fontId="26" fillId="0" borderId="1" xfId="0" applyFont="1" applyBorder="1"/>
    <xf numFmtId="49" fontId="25" fillId="0" borderId="7" xfId="0" applyNumberFormat="1" applyFont="1" applyBorder="1" applyAlignment="1">
      <alignment horizontal="center" vertical="top"/>
    </xf>
    <xf numFmtId="49" fontId="26" fillId="0" borderId="7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wrapText="1"/>
    </xf>
    <xf numFmtId="0" fontId="27" fillId="0" borderId="7" xfId="0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right"/>
    </xf>
    <xf numFmtId="0" fontId="32" fillId="0" borderId="7" xfId="0" applyFont="1" applyBorder="1" applyAlignment="1">
      <alignment vertical="center"/>
    </xf>
    <xf numFmtId="49" fontId="4" fillId="0" borderId="1" xfId="0" applyNumberFormat="1" applyFont="1" applyBorder="1"/>
    <xf numFmtId="49" fontId="25" fillId="0" borderId="1" xfId="0" applyNumberFormat="1" applyFont="1" applyBorder="1"/>
    <xf numFmtId="0" fontId="27" fillId="0" borderId="29" xfId="0" applyFont="1" applyBorder="1" applyAlignment="1">
      <alignment horizontal="center"/>
    </xf>
    <xf numFmtId="49" fontId="25" fillId="0" borderId="31" xfId="0" applyNumberFormat="1" applyFont="1" applyBorder="1" applyAlignment="1">
      <alignment horizontal="center" vertical="top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0" xfId="0" applyFont="1" applyBorder="1"/>
    <xf numFmtId="49" fontId="26" fillId="0" borderId="31" xfId="0" applyNumberFormat="1" applyFont="1" applyBorder="1" applyAlignment="1">
      <alignment horizontal="center" vertical="top"/>
    </xf>
    <xf numFmtId="0" fontId="27" fillId="0" borderId="31" xfId="0" applyFont="1" applyBorder="1"/>
    <xf numFmtId="0" fontId="23" fillId="0" borderId="31" xfId="0" applyFont="1" applyBorder="1"/>
    <xf numFmtId="0" fontId="2" fillId="0" borderId="36" xfId="0" applyFont="1" applyBorder="1"/>
    <xf numFmtId="0" fontId="2" fillId="0" borderId="37" xfId="0" applyFont="1" applyBorder="1"/>
    <xf numFmtId="0" fontId="23" fillId="0" borderId="29" xfId="0" applyFont="1" applyBorder="1" applyAlignment="1">
      <alignment horizontal="center"/>
    </xf>
    <xf numFmtId="0" fontId="27" fillId="0" borderId="29" xfId="0" applyFont="1" applyBorder="1" applyAlignment="1">
      <alignment horizontal="center" wrapText="1"/>
    </xf>
    <xf numFmtId="0" fontId="1" fillId="2" borderId="26" xfId="0" applyFont="1" applyFill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1" fillId="2" borderId="29" xfId="0" applyFont="1" applyFill="1" applyBorder="1" applyAlignment="1">
      <alignment horizontal="center"/>
    </xf>
    <xf numFmtId="0" fontId="23" fillId="0" borderId="29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A1000"/>
  <sheetViews>
    <sheetView tabSelected="1" topLeftCell="C1" workbookViewId="0">
      <selection activeCell="D24" sqref="D24"/>
    </sheetView>
  </sheetViews>
  <sheetFormatPr defaultColWidth="10.109375" defaultRowHeight="15" customHeight="1" x14ac:dyDescent="0.2"/>
  <cols>
    <col min="1" max="1" width="1.77734375" hidden="1" customWidth="1"/>
    <col min="2" max="2" width="6.33203125" hidden="1" customWidth="1"/>
    <col min="3" max="3" width="6.33203125" customWidth="1"/>
    <col min="4" max="4" width="36.77734375" customWidth="1"/>
    <col min="5" max="5" width="10" customWidth="1"/>
    <col min="6" max="6" width="9.6640625" customWidth="1"/>
    <col min="7" max="7" width="8.77734375" customWidth="1"/>
    <col min="8" max="8" width="9" customWidth="1"/>
    <col min="9" max="19" width="8.77734375" customWidth="1"/>
    <col min="20" max="20" width="9.5546875" customWidth="1"/>
    <col min="21" max="21" width="1.88671875" customWidth="1"/>
    <col min="22" max="22" width="1.77734375" hidden="1" customWidth="1"/>
    <col min="23" max="23" width="6.33203125" hidden="1" customWidth="1"/>
    <col min="24" max="24" width="37.77734375" hidden="1" customWidth="1"/>
    <col min="25" max="25" width="10" hidden="1" customWidth="1"/>
    <col min="26" max="26" width="9.44140625" hidden="1" customWidth="1"/>
    <col min="27" max="27" width="6.33203125" hidden="1" customWidth="1"/>
  </cols>
  <sheetData>
    <row r="1" spans="1:27" ht="19.5" customHeight="1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1"/>
      <c r="U1" s="1"/>
      <c r="V1" s="152"/>
      <c r="W1" s="150"/>
      <c r="X1" s="150"/>
      <c r="Y1" s="150"/>
      <c r="Z1" s="150"/>
      <c r="AA1" s="150"/>
    </row>
    <row r="2" spans="1:27" ht="19.5" customHeight="1" x14ac:dyDescent="0.25">
      <c r="A2" s="149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  <c r="U2" s="1"/>
      <c r="V2" s="152"/>
      <c r="W2" s="150"/>
      <c r="X2" s="150"/>
      <c r="Y2" s="150"/>
      <c r="Z2" s="150"/>
      <c r="AA2" s="150"/>
    </row>
    <row r="3" spans="1:27" ht="19.5" customHeight="1" x14ac:dyDescent="0.25">
      <c r="A3" s="149" t="s">
        <v>2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1"/>
      <c r="U3" s="1"/>
      <c r="V3" s="152"/>
      <c r="W3" s="150"/>
      <c r="X3" s="150"/>
      <c r="Y3" s="150"/>
      <c r="Z3" s="150"/>
      <c r="AA3" s="150"/>
    </row>
    <row r="4" spans="1:27" ht="24" customHeight="1" x14ac:dyDescent="0.25">
      <c r="A4" s="160" t="s">
        <v>93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2"/>
      <c r="U4" s="1"/>
      <c r="V4" s="153"/>
      <c r="W4" s="150"/>
      <c r="X4" s="150"/>
      <c r="Y4" s="150"/>
      <c r="Z4" s="150"/>
      <c r="AA4" s="150"/>
    </row>
    <row r="5" spans="1:27" ht="12" customHeight="1" x14ac:dyDescent="0.25">
      <c r="A5" s="163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64"/>
      <c r="U5" s="1"/>
      <c r="V5" s="163"/>
      <c r="W5" s="155"/>
      <c r="X5" s="155"/>
      <c r="Y5" s="155"/>
      <c r="Z5" s="155"/>
      <c r="AA5" s="155"/>
    </row>
    <row r="6" spans="1:27" ht="12" customHeight="1" x14ac:dyDescent="0.25">
      <c r="A6" s="156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65"/>
      <c r="U6" s="1"/>
      <c r="V6" s="156"/>
      <c r="W6" s="157"/>
      <c r="X6" s="157"/>
      <c r="Y6" s="157"/>
      <c r="Z6" s="157"/>
      <c r="AA6" s="157"/>
    </row>
    <row r="7" spans="1:27" ht="24" hidden="1" customHeight="1" x14ac:dyDescent="0.25">
      <c r="A7" s="154"/>
      <c r="B7" s="155"/>
      <c r="C7" s="155"/>
      <c r="D7" s="155"/>
      <c r="E7" s="155"/>
      <c r="F7" s="164"/>
      <c r="G7" s="152" t="s">
        <v>3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9"/>
      <c r="U7" s="1"/>
      <c r="V7" s="154"/>
      <c r="W7" s="155"/>
      <c r="X7" s="155"/>
      <c r="Y7" s="155"/>
      <c r="Z7" s="155"/>
      <c r="AA7" s="3"/>
    </row>
    <row r="8" spans="1:27" ht="24" hidden="1" customHeight="1" x14ac:dyDescent="0.25">
      <c r="A8" s="156"/>
      <c r="B8" s="157"/>
      <c r="C8" s="157"/>
      <c r="D8" s="157"/>
      <c r="E8" s="157"/>
      <c r="F8" s="165"/>
      <c r="G8" s="166" t="s">
        <v>4</v>
      </c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9"/>
      <c r="U8" s="1"/>
      <c r="V8" s="156"/>
      <c r="W8" s="157"/>
      <c r="X8" s="157"/>
      <c r="Y8" s="157"/>
      <c r="Z8" s="157"/>
      <c r="AA8" s="4"/>
    </row>
    <row r="9" spans="1:27" ht="54" hidden="1" customHeight="1" x14ac:dyDescent="0.25">
      <c r="A9" s="158"/>
      <c r="B9" s="159"/>
      <c r="C9" s="5"/>
      <c r="D9" s="6" t="s">
        <v>5</v>
      </c>
      <c r="E9" s="7" t="s">
        <v>6</v>
      </c>
      <c r="F9" s="7" t="s">
        <v>7</v>
      </c>
      <c r="G9" s="8" t="s">
        <v>8</v>
      </c>
      <c r="H9" s="8" t="s">
        <v>9</v>
      </c>
      <c r="I9" s="8" t="s">
        <v>10</v>
      </c>
      <c r="J9" s="8" t="s">
        <v>11</v>
      </c>
      <c r="K9" s="8" t="s">
        <v>12</v>
      </c>
      <c r="L9" s="8" t="s">
        <v>13</v>
      </c>
      <c r="M9" s="8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9"/>
      <c r="V9" s="158"/>
      <c r="W9" s="159"/>
      <c r="X9" s="6"/>
      <c r="Y9" s="7"/>
      <c r="Z9" s="7"/>
      <c r="AA9" s="10"/>
    </row>
    <row r="10" spans="1:27" ht="24" hidden="1" customHeight="1" x14ac:dyDescent="0.25">
      <c r="A10" s="152" t="s">
        <v>22</v>
      </c>
      <c r="B10" s="159"/>
      <c r="C10" s="5"/>
      <c r="D10" s="11" t="s">
        <v>23</v>
      </c>
      <c r="E10" s="12">
        <v>187</v>
      </c>
      <c r="F10" s="13">
        <v>7.5</v>
      </c>
      <c r="G10" s="13" t="e">
        <f t="shared" ref="G10:T10" si="0">ROUND((#REF!/#REF!)/#REF!,2)</f>
        <v>#REF!</v>
      </c>
      <c r="H10" s="13" t="e">
        <f t="shared" si="0"/>
        <v>#REF!</v>
      </c>
      <c r="I10" s="13" t="e">
        <f t="shared" si="0"/>
        <v>#REF!</v>
      </c>
      <c r="J10" s="13" t="e">
        <f t="shared" si="0"/>
        <v>#REF!</v>
      </c>
      <c r="K10" s="13" t="e">
        <f t="shared" si="0"/>
        <v>#REF!</v>
      </c>
      <c r="L10" s="13" t="e">
        <f t="shared" si="0"/>
        <v>#REF!</v>
      </c>
      <c r="M10" s="13" t="e">
        <f t="shared" si="0"/>
        <v>#REF!</v>
      </c>
      <c r="N10" s="13" t="e">
        <f t="shared" si="0"/>
        <v>#REF!</v>
      </c>
      <c r="O10" s="13" t="e">
        <f t="shared" si="0"/>
        <v>#REF!</v>
      </c>
      <c r="P10" s="13" t="e">
        <f t="shared" si="0"/>
        <v>#REF!</v>
      </c>
      <c r="Q10" s="13" t="e">
        <f t="shared" si="0"/>
        <v>#REF!</v>
      </c>
      <c r="R10" s="13" t="e">
        <f t="shared" si="0"/>
        <v>#REF!</v>
      </c>
      <c r="S10" s="13" t="e">
        <f t="shared" si="0"/>
        <v>#REF!</v>
      </c>
      <c r="T10" s="13" t="e">
        <f t="shared" si="0"/>
        <v>#REF!</v>
      </c>
      <c r="U10" s="1"/>
      <c r="V10" s="167"/>
      <c r="W10" s="159"/>
      <c r="X10" s="14"/>
      <c r="Y10" s="15"/>
      <c r="Z10" s="16"/>
      <c r="AA10" s="17"/>
    </row>
    <row r="11" spans="1:27" ht="24" hidden="1" customHeight="1" x14ac:dyDescent="0.25">
      <c r="A11" s="152" t="s">
        <v>24</v>
      </c>
      <c r="B11" s="159"/>
      <c r="C11" s="5"/>
      <c r="D11" s="11" t="s">
        <v>25</v>
      </c>
      <c r="E11" s="12">
        <v>187</v>
      </c>
      <c r="F11" s="13">
        <v>7.5</v>
      </c>
      <c r="G11" s="13">
        <f t="shared" ref="G11:T11" si="1">ROUND((G19/$E19)/$F19,2)</f>
        <v>16.32</v>
      </c>
      <c r="H11" s="13">
        <f t="shared" si="1"/>
        <v>16.48</v>
      </c>
      <c r="I11" s="13">
        <f t="shared" si="1"/>
        <v>16.649999999999999</v>
      </c>
      <c r="J11" s="13">
        <f t="shared" si="1"/>
        <v>16.809999999999999</v>
      </c>
      <c r="K11" s="13">
        <f t="shared" si="1"/>
        <v>16.97</v>
      </c>
      <c r="L11" s="13">
        <f t="shared" si="1"/>
        <v>17.149999999999999</v>
      </c>
      <c r="M11" s="13">
        <f t="shared" si="1"/>
        <v>17.32</v>
      </c>
      <c r="N11" s="13">
        <f t="shared" si="1"/>
        <v>17.489999999999998</v>
      </c>
      <c r="O11" s="13">
        <f t="shared" si="1"/>
        <v>17.670000000000002</v>
      </c>
      <c r="P11" s="13">
        <f t="shared" si="1"/>
        <v>17.84</v>
      </c>
      <c r="Q11" s="13">
        <f t="shared" si="1"/>
        <v>18.010000000000002</v>
      </c>
      <c r="R11" s="13">
        <f t="shared" si="1"/>
        <v>18.2</v>
      </c>
      <c r="S11" s="13">
        <f t="shared" si="1"/>
        <v>18.38</v>
      </c>
      <c r="T11" s="13">
        <f t="shared" si="1"/>
        <v>18.559999999999999</v>
      </c>
      <c r="U11" s="1"/>
      <c r="V11" s="152"/>
      <c r="W11" s="159"/>
      <c r="X11" s="11"/>
      <c r="Y11" s="12"/>
      <c r="Z11" s="13"/>
      <c r="AA11" s="18"/>
    </row>
    <row r="12" spans="1:27" ht="24" hidden="1" customHeight="1" x14ac:dyDescent="0.25">
      <c r="A12" s="152" t="s">
        <v>26</v>
      </c>
      <c r="B12" s="159"/>
      <c r="C12" s="5"/>
      <c r="D12" s="11" t="s">
        <v>27</v>
      </c>
      <c r="E12" s="12">
        <v>187</v>
      </c>
      <c r="F12" s="13">
        <v>7.5</v>
      </c>
      <c r="G12" s="13">
        <f t="shared" ref="G12:T12" si="2">ROUND((G21/$E21)/$F21,2)</f>
        <v>16.32</v>
      </c>
      <c r="H12" s="13">
        <f t="shared" si="2"/>
        <v>16.48</v>
      </c>
      <c r="I12" s="13">
        <f t="shared" si="2"/>
        <v>16.649999999999999</v>
      </c>
      <c r="J12" s="13">
        <f t="shared" si="2"/>
        <v>16.809999999999999</v>
      </c>
      <c r="K12" s="13">
        <f t="shared" si="2"/>
        <v>16.97</v>
      </c>
      <c r="L12" s="13">
        <f t="shared" si="2"/>
        <v>17.149999999999999</v>
      </c>
      <c r="M12" s="13">
        <f t="shared" si="2"/>
        <v>17.32</v>
      </c>
      <c r="N12" s="13">
        <f t="shared" si="2"/>
        <v>17.489999999999998</v>
      </c>
      <c r="O12" s="13">
        <f t="shared" si="2"/>
        <v>17.670000000000002</v>
      </c>
      <c r="P12" s="13">
        <f t="shared" si="2"/>
        <v>17.84</v>
      </c>
      <c r="Q12" s="13">
        <f t="shared" si="2"/>
        <v>18.010000000000002</v>
      </c>
      <c r="R12" s="13">
        <f t="shared" si="2"/>
        <v>18.2</v>
      </c>
      <c r="S12" s="13">
        <f t="shared" si="2"/>
        <v>18.38</v>
      </c>
      <c r="T12" s="13">
        <f t="shared" si="2"/>
        <v>18.559999999999999</v>
      </c>
      <c r="U12" s="1"/>
      <c r="V12" s="152"/>
      <c r="W12" s="159"/>
      <c r="X12" s="11"/>
      <c r="Y12" s="12"/>
      <c r="Z12" s="13"/>
      <c r="AA12" s="18"/>
    </row>
    <row r="13" spans="1:27" ht="24" hidden="1" customHeight="1" x14ac:dyDescent="0.25">
      <c r="A13" s="152" t="s">
        <v>28</v>
      </c>
      <c r="B13" s="159"/>
      <c r="C13" s="5"/>
      <c r="D13" s="11" t="s">
        <v>29</v>
      </c>
      <c r="E13" s="12">
        <v>187</v>
      </c>
      <c r="F13" s="13">
        <v>7.5</v>
      </c>
      <c r="G13" s="13">
        <f t="shared" ref="G13:T13" si="3">ROUND((G23/$E23)/$F23,2)</f>
        <v>17.34</v>
      </c>
      <c r="H13" s="13">
        <f t="shared" si="3"/>
        <v>17.510000000000002</v>
      </c>
      <c r="I13" s="13">
        <f t="shared" si="3"/>
        <v>17.690000000000001</v>
      </c>
      <c r="J13" s="13">
        <f t="shared" si="3"/>
        <v>17.86</v>
      </c>
      <c r="K13" s="13">
        <f t="shared" si="3"/>
        <v>18.04</v>
      </c>
      <c r="L13" s="13">
        <f t="shared" si="3"/>
        <v>18.23</v>
      </c>
      <c r="M13" s="13">
        <f t="shared" si="3"/>
        <v>18.41</v>
      </c>
      <c r="N13" s="13">
        <f t="shared" si="3"/>
        <v>18.59</v>
      </c>
      <c r="O13" s="13">
        <f t="shared" si="3"/>
        <v>18.78</v>
      </c>
      <c r="P13" s="13">
        <f t="shared" si="3"/>
        <v>18.96</v>
      </c>
      <c r="Q13" s="13">
        <f t="shared" si="3"/>
        <v>19.16</v>
      </c>
      <c r="R13" s="13">
        <f t="shared" si="3"/>
        <v>19.350000000000001</v>
      </c>
      <c r="S13" s="13">
        <f t="shared" si="3"/>
        <v>19.54</v>
      </c>
      <c r="T13" s="13">
        <f t="shared" si="3"/>
        <v>19.739999999999998</v>
      </c>
      <c r="U13" s="1"/>
      <c r="V13" s="2"/>
      <c r="W13" s="19"/>
      <c r="X13" s="11"/>
      <c r="Y13" s="12"/>
      <c r="Z13" s="13"/>
      <c r="AA13" s="18"/>
    </row>
    <row r="14" spans="1:27" ht="18" hidden="1" customHeight="1" x14ac:dyDescent="0.25">
      <c r="A14" s="154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64"/>
      <c r="U14" s="1"/>
      <c r="V14" s="154"/>
      <c r="W14" s="155"/>
      <c r="X14" s="155"/>
      <c r="Y14" s="155"/>
      <c r="Z14" s="155"/>
      <c r="AA14" s="155"/>
    </row>
    <row r="15" spans="1:27" ht="18" hidden="1" customHeight="1" x14ac:dyDescent="0.25">
      <c r="A15" s="156"/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65"/>
      <c r="U15" s="1"/>
      <c r="V15" s="156"/>
      <c r="W15" s="157"/>
      <c r="X15" s="157"/>
      <c r="Y15" s="157"/>
      <c r="Z15" s="157"/>
      <c r="AA15" s="157"/>
    </row>
    <row r="16" spans="1:27" ht="24" hidden="1" customHeight="1" x14ac:dyDescent="0.25">
      <c r="A16" s="154"/>
      <c r="B16" s="155"/>
      <c r="C16" s="155"/>
      <c r="D16" s="155"/>
      <c r="E16" s="155"/>
      <c r="F16" s="164"/>
      <c r="G16" s="152" t="s">
        <v>30</v>
      </c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9"/>
      <c r="U16" s="1"/>
      <c r="V16" s="154"/>
      <c r="W16" s="155"/>
      <c r="X16" s="155"/>
      <c r="Y16" s="155"/>
      <c r="Z16" s="164"/>
      <c r="AA16" s="20"/>
    </row>
    <row r="17" spans="1:27" ht="24" hidden="1" customHeight="1" x14ac:dyDescent="0.25">
      <c r="A17" s="156"/>
      <c r="B17" s="157"/>
      <c r="C17" s="157"/>
      <c r="D17" s="157"/>
      <c r="E17" s="157"/>
      <c r="F17" s="165"/>
      <c r="G17" s="166" t="s">
        <v>4</v>
      </c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9"/>
      <c r="U17" s="1"/>
      <c r="V17" s="156"/>
      <c r="W17" s="157"/>
      <c r="X17" s="157"/>
      <c r="Y17" s="157"/>
      <c r="Z17" s="165"/>
      <c r="AA17" s="4"/>
    </row>
    <row r="18" spans="1:27" ht="18" customHeight="1" x14ac:dyDescent="0.25">
      <c r="A18" s="158"/>
      <c r="B18" s="159"/>
      <c r="C18" s="5"/>
      <c r="D18" s="6" t="s">
        <v>5</v>
      </c>
      <c r="E18" s="7" t="s">
        <v>6</v>
      </c>
      <c r="F18" s="7" t="s">
        <v>7</v>
      </c>
      <c r="G18" s="8" t="s">
        <v>8</v>
      </c>
      <c r="H18" s="8" t="s">
        <v>9</v>
      </c>
      <c r="I18" s="8" t="s">
        <v>10</v>
      </c>
      <c r="J18" s="8" t="s">
        <v>11</v>
      </c>
      <c r="K18" s="8" t="s">
        <v>12</v>
      </c>
      <c r="L18" s="8" t="s">
        <v>13</v>
      </c>
      <c r="M18" s="8" t="s">
        <v>14</v>
      </c>
      <c r="N18" s="8" t="s">
        <v>15</v>
      </c>
      <c r="O18" s="8" t="s">
        <v>16</v>
      </c>
      <c r="P18" s="8" t="s">
        <v>17</v>
      </c>
      <c r="Q18" s="8" t="s">
        <v>18</v>
      </c>
      <c r="R18" s="8" t="s">
        <v>19</v>
      </c>
      <c r="S18" s="8" t="s">
        <v>20</v>
      </c>
      <c r="T18" s="8" t="s">
        <v>21</v>
      </c>
      <c r="U18" s="9"/>
      <c r="V18" s="158"/>
      <c r="W18" s="159"/>
      <c r="X18" s="6"/>
      <c r="Y18" s="7"/>
      <c r="Z18" s="7"/>
      <c r="AA18" s="10"/>
    </row>
    <row r="19" spans="1:27" ht="24" customHeight="1" x14ac:dyDescent="0.25">
      <c r="A19" s="152" t="s">
        <v>24</v>
      </c>
      <c r="B19" s="159"/>
      <c r="C19" s="5"/>
      <c r="D19" s="11" t="s">
        <v>25</v>
      </c>
      <c r="E19" s="12">
        <v>187</v>
      </c>
      <c r="F19" s="13">
        <v>7.5</v>
      </c>
      <c r="G19" s="21">
        <f t="shared" ref="G19:T19" si="4">+G35*1.02</f>
        <v>22888.799999999999</v>
      </c>
      <c r="H19" s="21">
        <f t="shared" si="4"/>
        <v>23117.688000000002</v>
      </c>
      <c r="I19" s="21">
        <f t="shared" si="4"/>
        <v>23346.576000000001</v>
      </c>
      <c r="J19" s="21">
        <f t="shared" si="4"/>
        <v>23575.464</v>
      </c>
      <c r="K19" s="21">
        <f t="shared" si="4"/>
        <v>23804.352000000003</v>
      </c>
      <c r="L19" s="21">
        <f t="shared" si="4"/>
        <v>24047.545499999997</v>
      </c>
      <c r="M19" s="21">
        <f t="shared" si="4"/>
        <v>24290.739000000001</v>
      </c>
      <c r="N19" s="21">
        <f t="shared" si="4"/>
        <v>24533.932499999995</v>
      </c>
      <c r="O19" s="21">
        <f t="shared" si="4"/>
        <v>24777.126</v>
      </c>
      <c r="P19" s="21">
        <f t="shared" si="4"/>
        <v>25020.319499999998</v>
      </c>
      <c r="Q19" s="21">
        <f t="shared" si="4"/>
        <v>25263.513000000003</v>
      </c>
      <c r="R19" s="21">
        <f t="shared" si="4"/>
        <v>25521.011999999999</v>
      </c>
      <c r="S19" s="21">
        <f t="shared" si="4"/>
        <v>25778.510999999999</v>
      </c>
      <c r="T19" s="21">
        <f t="shared" si="4"/>
        <v>26036.010000000002</v>
      </c>
      <c r="U19" s="1"/>
      <c r="V19" s="152"/>
      <c r="W19" s="159"/>
      <c r="X19" s="11"/>
      <c r="Y19" s="12"/>
      <c r="Z19" s="13"/>
      <c r="AA19" s="18"/>
    </row>
    <row r="20" spans="1:27" ht="24" customHeight="1" x14ac:dyDescent="0.25">
      <c r="A20" s="20"/>
      <c r="B20" s="20"/>
      <c r="C20" s="20"/>
      <c r="D20" s="11"/>
      <c r="E20" s="12"/>
      <c r="F20" s="13"/>
      <c r="G20" s="13">
        <f t="shared" ref="G20:T20" si="5">G19/$F19/$E19</f>
        <v>16.319999999999997</v>
      </c>
      <c r="H20" s="13">
        <f t="shared" si="5"/>
        <v>16.4832</v>
      </c>
      <c r="I20" s="13">
        <f t="shared" si="5"/>
        <v>16.6464</v>
      </c>
      <c r="J20" s="13">
        <f t="shared" si="5"/>
        <v>16.8096</v>
      </c>
      <c r="K20" s="13">
        <f t="shared" si="5"/>
        <v>16.972800000000003</v>
      </c>
      <c r="L20" s="13">
        <f t="shared" si="5"/>
        <v>17.146199999999997</v>
      </c>
      <c r="M20" s="13">
        <f t="shared" si="5"/>
        <v>17.319600000000001</v>
      </c>
      <c r="N20" s="13">
        <f t="shared" si="5"/>
        <v>17.492999999999995</v>
      </c>
      <c r="O20" s="13">
        <f t="shared" si="5"/>
        <v>17.666400000000003</v>
      </c>
      <c r="P20" s="13">
        <f t="shared" si="5"/>
        <v>17.8398</v>
      </c>
      <c r="Q20" s="13">
        <f t="shared" si="5"/>
        <v>18.013200000000001</v>
      </c>
      <c r="R20" s="13">
        <f t="shared" si="5"/>
        <v>18.1968</v>
      </c>
      <c r="S20" s="13">
        <f t="shared" si="5"/>
        <v>18.380399999999998</v>
      </c>
      <c r="T20" s="13">
        <f t="shared" si="5"/>
        <v>18.564</v>
      </c>
      <c r="U20" s="1"/>
      <c r="V20" s="2"/>
      <c r="W20" s="19"/>
      <c r="X20" s="11"/>
      <c r="Y20" s="12"/>
      <c r="Z20" s="13"/>
      <c r="AA20" s="18"/>
    </row>
    <row r="21" spans="1:27" ht="24" customHeight="1" x14ac:dyDescent="0.25">
      <c r="A21" s="152" t="s">
        <v>26</v>
      </c>
      <c r="B21" s="159"/>
      <c r="C21" s="5"/>
      <c r="D21" s="11" t="s">
        <v>27</v>
      </c>
      <c r="E21" s="12">
        <v>187</v>
      </c>
      <c r="F21" s="13">
        <v>7.5</v>
      </c>
      <c r="G21" s="21">
        <f t="shared" ref="G21:T21" si="6">+G37*1.02</f>
        <v>22888.799999999999</v>
      </c>
      <c r="H21" s="21">
        <f t="shared" si="6"/>
        <v>23117.688000000002</v>
      </c>
      <c r="I21" s="21">
        <f t="shared" si="6"/>
        <v>23346.576000000001</v>
      </c>
      <c r="J21" s="21">
        <f t="shared" si="6"/>
        <v>23575.464</v>
      </c>
      <c r="K21" s="21">
        <f t="shared" si="6"/>
        <v>23804.352000000003</v>
      </c>
      <c r="L21" s="21">
        <f t="shared" si="6"/>
        <v>24047.545499999997</v>
      </c>
      <c r="M21" s="21">
        <f t="shared" si="6"/>
        <v>24290.739000000001</v>
      </c>
      <c r="N21" s="21">
        <f t="shared" si="6"/>
        <v>24533.932499999995</v>
      </c>
      <c r="O21" s="21">
        <f t="shared" si="6"/>
        <v>24777.126</v>
      </c>
      <c r="P21" s="21">
        <f t="shared" si="6"/>
        <v>25020.319499999998</v>
      </c>
      <c r="Q21" s="21">
        <f t="shared" si="6"/>
        <v>25263.513000000003</v>
      </c>
      <c r="R21" s="21">
        <f t="shared" si="6"/>
        <v>25521.011999999999</v>
      </c>
      <c r="S21" s="21">
        <f t="shared" si="6"/>
        <v>25778.510999999999</v>
      </c>
      <c r="T21" s="21">
        <f t="shared" si="6"/>
        <v>26036.010000000002</v>
      </c>
      <c r="U21" s="22"/>
      <c r="V21" s="170"/>
      <c r="W21" s="159"/>
      <c r="X21" s="23"/>
      <c r="Y21" s="24"/>
      <c r="Z21" s="25"/>
      <c r="AA21" s="26"/>
    </row>
    <row r="22" spans="1:27" ht="24" customHeight="1" x14ac:dyDescent="0.25">
      <c r="A22" s="20"/>
      <c r="B22" s="20"/>
      <c r="C22" s="20"/>
      <c r="D22" s="11"/>
      <c r="E22" s="12"/>
      <c r="F22" s="13"/>
      <c r="G22" s="13">
        <f t="shared" ref="G22:T22" si="7">G21/$F21/$E21</f>
        <v>16.319999999999997</v>
      </c>
      <c r="H22" s="13">
        <f t="shared" si="7"/>
        <v>16.4832</v>
      </c>
      <c r="I22" s="13">
        <f t="shared" si="7"/>
        <v>16.6464</v>
      </c>
      <c r="J22" s="13">
        <f t="shared" si="7"/>
        <v>16.8096</v>
      </c>
      <c r="K22" s="13">
        <f t="shared" si="7"/>
        <v>16.972800000000003</v>
      </c>
      <c r="L22" s="13">
        <f t="shared" si="7"/>
        <v>17.146199999999997</v>
      </c>
      <c r="M22" s="13">
        <f t="shared" si="7"/>
        <v>17.319600000000001</v>
      </c>
      <c r="N22" s="13">
        <f t="shared" si="7"/>
        <v>17.492999999999995</v>
      </c>
      <c r="O22" s="13">
        <f t="shared" si="7"/>
        <v>17.666400000000003</v>
      </c>
      <c r="P22" s="13">
        <f t="shared" si="7"/>
        <v>17.8398</v>
      </c>
      <c r="Q22" s="13">
        <f t="shared" si="7"/>
        <v>18.013200000000001</v>
      </c>
      <c r="R22" s="13">
        <f t="shared" si="7"/>
        <v>18.1968</v>
      </c>
      <c r="S22" s="13">
        <f t="shared" si="7"/>
        <v>18.380399999999998</v>
      </c>
      <c r="T22" s="13">
        <f t="shared" si="7"/>
        <v>18.564</v>
      </c>
      <c r="U22" s="22"/>
      <c r="V22" s="27"/>
      <c r="W22" s="28"/>
      <c r="X22" s="23"/>
      <c r="Y22" s="24"/>
      <c r="Z22" s="25"/>
      <c r="AA22" s="26"/>
    </row>
    <row r="23" spans="1:27" ht="24" customHeight="1" x14ac:dyDescent="0.25">
      <c r="A23" s="152" t="s">
        <v>28</v>
      </c>
      <c r="B23" s="159"/>
      <c r="C23" s="5"/>
      <c r="D23" s="11" t="s">
        <v>31</v>
      </c>
      <c r="E23" s="12">
        <v>187</v>
      </c>
      <c r="F23" s="13">
        <v>7.5</v>
      </c>
      <c r="G23" s="21">
        <f t="shared" ref="G23:T23" si="8">+G39*1.02</f>
        <v>24319.350000000002</v>
      </c>
      <c r="H23" s="21">
        <f t="shared" si="8"/>
        <v>24562.543500000003</v>
      </c>
      <c r="I23" s="21">
        <f t="shared" si="8"/>
        <v>24805.736999999997</v>
      </c>
      <c r="J23" s="21">
        <f t="shared" si="8"/>
        <v>25048.930500000002</v>
      </c>
      <c r="K23" s="21">
        <f t="shared" si="8"/>
        <v>25306.429500000002</v>
      </c>
      <c r="L23" s="21">
        <f t="shared" si="8"/>
        <v>25563.928500000002</v>
      </c>
      <c r="M23" s="21">
        <f t="shared" si="8"/>
        <v>25821.427500000002</v>
      </c>
      <c r="N23" s="21">
        <f t="shared" si="8"/>
        <v>26078.926500000001</v>
      </c>
      <c r="O23" s="21">
        <f t="shared" si="8"/>
        <v>26336.425500000001</v>
      </c>
      <c r="P23" s="21">
        <f t="shared" si="8"/>
        <v>26593.924499999997</v>
      </c>
      <c r="Q23" s="21">
        <f t="shared" si="8"/>
        <v>26865.729000000003</v>
      </c>
      <c r="R23" s="21">
        <f t="shared" si="8"/>
        <v>27137.533500000001</v>
      </c>
      <c r="S23" s="21">
        <f t="shared" si="8"/>
        <v>27409.338000000003</v>
      </c>
      <c r="T23" s="21">
        <f t="shared" si="8"/>
        <v>27681.142500000005</v>
      </c>
      <c r="U23" s="1"/>
      <c r="V23" s="2"/>
      <c r="W23" s="19"/>
      <c r="X23" s="11"/>
      <c r="Y23" s="12"/>
      <c r="Z23" s="13"/>
      <c r="AA23" s="18"/>
    </row>
    <row r="24" spans="1:27" ht="24" customHeight="1" x14ac:dyDescent="0.25">
      <c r="A24" s="20"/>
      <c r="B24" s="20"/>
      <c r="C24" s="20"/>
      <c r="D24" s="11"/>
      <c r="E24" s="12"/>
      <c r="F24" s="13"/>
      <c r="G24" s="13">
        <f t="shared" ref="G24:T24" si="9">G23/$F23/$E23</f>
        <v>17.340000000000003</v>
      </c>
      <c r="H24" s="13">
        <f t="shared" si="9"/>
        <v>17.513400000000001</v>
      </c>
      <c r="I24" s="13">
        <f t="shared" si="9"/>
        <v>17.686799999999998</v>
      </c>
      <c r="J24" s="13">
        <f t="shared" si="9"/>
        <v>17.860200000000003</v>
      </c>
      <c r="K24" s="13">
        <f t="shared" si="9"/>
        <v>18.043800000000001</v>
      </c>
      <c r="L24" s="13">
        <f t="shared" si="9"/>
        <v>18.227400000000003</v>
      </c>
      <c r="M24" s="13">
        <f t="shared" si="9"/>
        <v>18.411000000000001</v>
      </c>
      <c r="N24" s="13">
        <f t="shared" si="9"/>
        <v>18.5946</v>
      </c>
      <c r="O24" s="13">
        <f t="shared" si="9"/>
        <v>18.778200000000002</v>
      </c>
      <c r="P24" s="13">
        <f t="shared" si="9"/>
        <v>18.961799999999997</v>
      </c>
      <c r="Q24" s="13">
        <f t="shared" si="9"/>
        <v>19.155600000000003</v>
      </c>
      <c r="R24" s="13">
        <f t="shared" si="9"/>
        <v>19.349400000000003</v>
      </c>
      <c r="S24" s="13">
        <f t="shared" si="9"/>
        <v>19.543200000000002</v>
      </c>
      <c r="T24" s="13">
        <f t="shared" si="9"/>
        <v>19.737000000000005</v>
      </c>
      <c r="U24" s="1"/>
      <c r="V24" s="29"/>
      <c r="W24" s="30"/>
      <c r="X24" s="31"/>
      <c r="Y24" s="32"/>
      <c r="Z24" s="33"/>
      <c r="AA24" s="34"/>
    </row>
    <row r="25" spans="1:27" ht="18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1"/>
      <c r="V25" s="154"/>
      <c r="W25" s="155"/>
      <c r="X25" s="155"/>
      <c r="Y25" s="155"/>
      <c r="Z25" s="155"/>
      <c r="AA25" s="155"/>
    </row>
    <row r="26" spans="1:27" ht="18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1"/>
      <c r="V26" s="156"/>
      <c r="W26" s="157"/>
      <c r="X26" s="157"/>
      <c r="Y26" s="157"/>
      <c r="Z26" s="157"/>
      <c r="AA26" s="157"/>
    </row>
    <row r="27" spans="1:27" ht="24" customHeight="1" x14ac:dyDescent="0.25">
      <c r="A27" s="35" t="s">
        <v>32</v>
      </c>
      <c r="B27" s="5"/>
      <c r="C27" s="5"/>
      <c r="D27" s="5" t="s">
        <v>33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36"/>
      <c r="V27" s="169"/>
      <c r="W27" s="159"/>
      <c r="X27" s="168"/>
      <c r="Y27" s="150"/>
      <c r="Z27" s="150"/>
      <c r="AA27" s="150"/>
    </row>
    <row r="28" spans="1:27" ht="7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36"/>
      <c r="V28" s="168"/>
      <c r="W28" s="150"/>
      <c r="X28" s="150"/>
      <c r="Y28" s="150"/>
      <c r="Z28" s="150"/>
      <c r="AA28" s="150"/>
    </row>
    <row r="29" spans="1:27" ht="24" customHeight="1" x14ac:dyDescent="0.25">
      <c r="A29" s="35" t="s">
        <v>34</v>
      </c>
      <c r="B29" s="5"/>
      <c r="C29" s="5"/>
      <c r="D29" s="5" t="s">
        <v>35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36"/>
      <c r="V29" s="169"/>
      <c r="W29" s="159"/>
      <c r="X29" s="168"/>
      <c r="Y29" s="150"/>
      <c r="Z29" s="150"/>
      <c r="AA29" s="150"/>
    </row>
    <row r="30" spans="1:27" ht="7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36"/>
      <c r="V30" s="168"/>
      <c r="W30" s="150"/>
      <c r="X30" s="150"/>
      <c r="Y30" s="150"/>
      <c r="Z30" s="150"/>
      <c r="AA30" s="150"/>
    </row>
    <row r="31" spans="1:27" ht="24" customHeight="1" x14ac:dyDescent="0.25">
      <c r="A31" s="35" t="s">
        <v>36</v>
      </c>
      <c r="B31" s="5"/>
      <c r="C31" s="5"/>
      <c r="D31" s="5" t="s">
        <v>37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36"/>
      <c r="V31" s="169"/>
      <c r="W31" s="159"/>
      <c r="X31" s="168"/>
      <c r="Y31" s="150"/>
      <c r="Z31" s="150"/>
      <c r="AA31" s="150"/>
    </row>
    <row r="32" spans="1:27" ht="18" customHeight="1" x14ac:dyDescent="0.25">
      <c r="A32" s="1"/>
      <c r="B32" s="1"/>
      <c r="C32" s="1"/>
      <c r="D32" s="1"/>
      <c r="E32" s="1"/>
      <c r="F32" s="1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"/>
      <c r="V32" s="1"/>
      <c r="W32" s="1"/>
      <c r="X32" s="1"/>
      <c r="Y32" s="1"/>
      <c r="Z32" s="1"/>
      <c r="AA32" s="1"/>
    </row>
    <row r="33" spans="1:27" ht="18" customHeight="1" x14ac:dyDescent="0.25">
      <c r="A33" s="1"/>
      <c r="B33" s="1"/>
      <c r="C33" s="1"/>
      <c r="D33" s="1"/>
      <c r="E33" s="1"/>
      <c r="F33" s="1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1"/>
      <c r="V33" s="1"/>
      <c r="W33" s="1"/>
      <c r="X33" s="1"/>
      <c r="Y33" s="1"/>
      <c r="Z33" s="1"/>
      <c r="AA33" s="1"/>
    </row>
    <row r="34" spans="1:27" ht="18" customHeight="1" x14ac:dyDescent="0.25">
      <c r="A34" s="1"/>
      <c r="B34" s="1"/>
      <c r="C34" s="1"/>
      <c r="D34" s="160" t="s">
        <v>38</v>
      </c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2"/>
      <c r="X34" s="1"/>
      <c r="Y34" s="1"/>
      <c r="Z34" s="1"/>
      <c r="AA34" s="1"/>
    </row>
    <row r="35" spans="1:27" ht="18" customHeight="1" x14ac:dyDescent="0.25">
      <c r="A35" s="1"/>
      <c r="B35" s="1"/>
      <c r="C35" s="1"/>
      <c r="D35" s="39" t="s">
        <v>25</v>
      </c>
      <c r="E35" s="40">
        <v>187</v>
      </c>
      <c r="F35" s="41">
        <v>7.5</v>
      </c>
      <c r="G35" s="42">
        <f t="shared" ref="G35:T35" si="10">G36*1402.5</f>
        <v>22440</v>
      </c>
      <c r="H35" s="42">
        <f t="shared" si="10"/>
        <v>22664.400000000001</v>
      </c>
      <c r="I35" s="42">
        <f t="shared" si="10"/>
        <v>22888.799999999999</v>
      </c>
      <c r="J35" s="42">
        <f t="shared" si="10"/>
        <v>23113.200000000001</v>
      </c>
      <c r="K35" s="42">
        <f t="shared" si="10"/>
        <v>23337.600000000002</v>
      </c>
      <c r="L35" s="42">
        <f t="shared" si="10"/>
        <v>23576.024999999998</v>
      </c>
      <c r="M35" s="42">
        <f t="shared" si="10"/>
        <v>23814.45</v>
      </c>
      <c r="N35" s="42">
        <f t="shared" si="10"/>
        <v>24052.874999999996</v>
      </c>
      <c r="O35" s="42">
        <f t="shared" si="10"/>
        <v>24291.3</v>
      </c>
      <c r="P35" s="42">
        <f t="shared" si="10"/>
        <v>24529.724999999999</v>
      </c>
      <c r="Q35" s="42">
        <f t="shared" si="10"/>
        <v>24768.15</v>
      </c>
      <c r="R35" s="42">
        <f t="shared" si="10"/>
        <v>25020.6</v>
      </c>
      <c r="S35" s="42">
        <f t="shared" si="10"/>
        <v>25273.05</v>
      </c>
      <c r="T35" s="42">
        <f t="shared" si="10"/>
        <v>25525.5</v>
      </c>
      <c r="U35" s="1"/>
      <c r="V35" s="1"/>
      <c r="W35" s="1"/>
      <c r="X35" s="1"/>
      <c r="Y35" s="1"/>
      <c r="Z35" s="1"/>
      <c r="AA35" s="1"/>
    </row>
    <row r="36" spans="1:27" ht="18" customHeight="1" x14ac:dyDescent="0.25">
      <c r="A36" s="1"/>
      <c r="B36" s="1"/>
      <c r="C36" s="1"/>
      <c r="D36" s="39"/>
      <c r="E36" s="40"/>
      <c r="F36" s="41"/>
      <c r="G36" s="41">
        <v>16</v>
      </c>
      <c r="H36" s="41">
        <v>16.16</v>
      </c>
      <c r="I36" s="41">
        <v>16.32</v>
      </c>
      <c r="J36" s="41">
        <v>16.48</v>
      </c>
      <c r="K36" s="41">
        <v>16.64</v>
      </c>
      <c r="L36" s="41">
        <v>16.809999999999999</v>
      </c>
      <c r="M36" s="41">
        <v>16.98</v>
      </c>
      <c r="N36" s="41">
        <v>17.149999999999999</v>
      </c>
      <c r="O36" s="41">
        <v>17.32</v>
      </c>
      <c r="P36" s="41">
        <v>17.489999999999998</v>
      </c>
      <c r="Q36" s="41">
        <v>17.66</v>
      </c>
      <c r="R36" s="41">
        <v>17.84</v>
      </c>
      <c r="S36" s="41">
        <v>18.02</v>
      </c>
      <c r="T36" s="41">
        <v>18.2</v>
      </c>
      <c r="U36" s="1"/>
      <c r="V36" s="1"/>
      <c r="W36" s="1"/>
      <c r="X36" s="1"/>
      <c r="Y36" s="1"/>
      <c r="Z36" s="1"/>
      <c r="AA36" s="1"/>
    </row>
    <row r="37" spans="1:27" ht="18" customHeight="1" x14ac:dyDescent="0.25">
      <c r="A37" s="1"/>
      <c r="B37" s="1"/>
      <c r="C37" s="1"/>
      <c r="D37" s="39" t="s">
        <v>27</v>
      </c>
      <c r="E37" s="40">
        <v>187</v>
      </c>
      <c r="F37" s="41">
        <v>7.5</v>
      </c>
      <c r="G37" s="42">
        <f t="shared" ref="G37:T37" si="11">G38*1402.5</f>
        <v>22440</v>
      </c>
      <c r="H37" s="42">
        <f t="shared" si="11"/>
        <v>22664.400000000001</v>
      </c>
      <c r="I37" s="42">
        <f t="shared" si="11"/>
        <v>22888.799999999999</v>
      </c>
      <c r="J37" s="42">
        <f t="shared" si="11"/>
        <v>23113.200000000001</v>
      </c>
      <c r="K37" s="42">
        <f t="shared" si="11"/>
        <v>23337.600000000002</v>
      </c>
      <c r="L37" s="42">
        <f t="shared" si="11"/>
        <v>23576.024999999998</v>
      </c>
      <c r="M37" s="42">
        <f t="shared" si="11"/>
        <v>23814.45</v>
      </c>
      <c r="N37" s="42">
        <f t="shared" si="11"/>
        <v>24052.874999999996</v>
      </c>
      <c r="O37" s="42">
        <f t="shared" si="11"/>
        <v>24291.3</v>
      </c>
      <c r="P37" s="42">
        <f t="shared" si="11"/>
        <v>24529.724999999999</v>
      </c>
      <c r="Q37" s="42">
        <f t="shared" si="11"/>
        <v>24768.15</v>
      </c>
      <c r="R37" s="42">
        <f t="shared" si="11"/>
        <v>25020.6</v>
      </c>
      <c r="S37" s="42">
        <f t="shared" si="11"/>
        <v>25273.05</v>
      </c>
      <c r="T37" s="42">
        <f t="shared" si="11"/>
        <v>25525.5</v>
      </c>
      <c r="U37" s="1"/>
      <c r="V37" s="1"/>
      <c r="W37" s="1"/>
      <c r="X37" s="1"/>
      <c r="Y37" s="1"/>
      <c r="Z37" s="1"/>
      <c r="AA37" s="1"/>
    </row>
    <row r="38" spans="1:27" ht="18" customHeight="1" x14ac:dyDescent="0.25">
      <c r="A38" s="1"/>
      <c r="B38" s="1"/>
      <c r="C38" s="1"/>
      <c r="D38" s="39"/>
      <c r="E38" s="40"/>
      <c r="F38" s="41"/>
      <c r="G38" s="41">
        <v>16</v>
      </c>
      <c r="H38" s="41">
        <v>16.16</v>
      </c>
      <c r="I38" s="41">
        <v>16.32</v>
      </c>
      <c r="J38" s="41">
        <v>16.48</v>
      </c>
      <c r="K38" s="41">
        <v>16.64</v>
      </c>
      <c r="L38" s="41">
        <v>16.809999999999999</v>
      </c>
      <c r="M38" s="41">
        <v>16.98</v>
      </c>
      <c r="N38" s="41">
        <v>17.149999999999999</v>
      </c>
      <c r="O38" s="41">
        <v>17.32</v>
      </c>
      <c r="P38" s="41">
        <v>17.489999999999998</v>
      </c>
      <c r="Q38" s="41">
        <v>17.66</v>
      </c>
      <c r="R38" s="41">
        <v>17.84</v>
      </c>
      <c r="S38" s="41">
        <v>18.02</v>
      </c>
      <c r="T38" s="41">
        <v>18.2</v>
      </c>
      <c r="U38" s="1"/>
      <c r="V38" s="1"/>
      <c r="W38" s="1"/>
      <c r="X38" s="1"/>
      <c r="Y38" s="1"/>
      <c r="Z38" s="1"/>
      <c r="AA38" s="1"/>
    </row>
    <row r="39" spans="1:27" ht="18" customHeight="1" x14ac:dyDescent="0.25">
      <c r="A39" s="1"/>
      <c r="B39" s="1"/>
      <c r="C39" s="1"/>
      <c r="D39" s="39" t="s">
        <v>31</v>
      </c>
      <c r="E39" s="40">
        <v>187</v>
      </c>
      <c r="F39" s="41">
        <v>7.5</v>
      </c>
      <c r="G39" s="42">
        <f t="shared" ref="G39:T39" si="12">G40*1402.5</f>
        <v>23842.5</v>
      </c>
      <c r="H39" s="42">
        <f t="shared" si="12"/>
        <v>24080.925000000003</v>
      </c>
      <c r="I39" s="42">
        <f t="shared" si="12"/>
        <v>24319.35</v>
      </c>
      <c r="J39" s="42">
        <f t="shared" si="12"/>
        <v>24557.775000000001</v>
      </c>
      <c r="K39" s="42">
        <f t="shared" si="12"/>
        <v>24810.225000000002</v>
      </c>
      <c r="L39" s="42">
        <f t="shared" si="12"/>
        <v>25062.675000000003</v>
      </c>
      <c r="M39" s="42">
        <f t="shared" si="12"/>
        <v>25315.125</v>
      </c>
      <c r="N39" s="42">
        <f t="shared" si="12"/>
        <v>25567.575000000001</v>
      </c>
      <c r="O39" s="42">
        <f t="shared" si="12"/>
        <v>25820.025000000001</v>
      </c>
      <c r="P39" s="42">
        <f t="shared" si="12"/>
        <v>26072.474999999999</v>
      </c>
      <c r="Q39" s="42">
        <f t="shared" si="12"/>
        <v>26338.95</v>
      </c>
      <c r="R39" s="42">
        <f t="shared" si="12"/>
        <v>26605.424999999999</v>
      </c>
      <c r="S39" s="42">
        <f t="shared" si="12"/>
        <v>26871.9</v>
      </c>
      <c r="T39" s="42">
        <f t="shared" si="12"/>
        <v>27138.375000000004</v>
      </c>
      <c r="U39" s="1"/>
      <c r="V39" s="1"/>
      <c r="W39" s="1"/>
      <c r="X39" s="1"/>
      <c r="Y39" s="1"/>
      <c r="Z39" s="1"/>
      <c r="AA39" s="1"/>
    </row>
    <row r="40" spans="1:27" ht="18" customHeight="1" x14ac:dyDescent="0.25">
      <c r="A40" s="1"/>
      <c r="B40" s="1"/>
      <c r="C40" s="1"/>
      <c r="D40" s="39"/>
      <c r="E40" s="40"/>
      <c r="F40" s="41"/>
      <c r="G40" s="41">
        <v>17</v>
      </c>
      <c r="H40" s="41">
        <v>17.170000000000002</v>
      </c>
      <c r="I40" s="41">
        <v>17.34</v>
      </c>
      <c r="J40" s="41">
        <v>17.510000000000002</v>
      </c>
      <c r="K40" s="41">
        <v>17.690000000000001</v>
      </c>
      <c r="L40" s="41">
        <v>17.87</v>
      </c>
      <c r="M40" s="41">
        <v>18.05</v>
      </c>
      <c r="N40" s="41">
        <v>18.23</v>
      </c>
      <c r="O40" s="41">
        <v>18.41</v>
      </c>
      <c r="P40" s="41">
        <v>18.59</v>
      </c>
      <c r="Q40" s="41">
        <v>18.78</v>
      </c>
      <c r="R40" s="41">
        <v>18.97</v>
      </c>
      <c r="S40" s="41">
        <v>19.16</v>
      </c>
      <c r="T40" s="41">
        <v>19.350000000000001</v>
      </c>
      <c r="U40" s="1"/>
      <c r="V40" s="1"/>
      <c r="W40" s="1"/>
      <c r="X40" s="1"/>
      <c r="Y40" s="1"/>
      <c r="Z40" s="1"/>
      <c r="AA40" s="1"/>
    </row>
    <row r="41" spans="1:27" ht="18" customHeight="1" x14ac:dyDescent="0.25">
      <c r="A41" s="1"/>
      <c r="B41" s="1"/>
      <c r="C41" s="1"/>
      <c r="D41" s="1"/>
      <c r="E41" s="1"/>
      <c r="F41" s="1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"/>
      <c r="V41" s="1"/>
      <c r="W41" s="1"/>
      <c r="X41" s="1"/>
      <c r="Y41" s="1"/>
      <c r="Z41" s="1"/>
      <c r="AA41" s="1"/>
    </row>
    <row r="42" spans="1:27" ht="18" customHeight="1" x14ac:dyDescent="0.25">
      <c r="A42" s="1"/>
      <c r="B42" s="1"/>
      <c r="C42" s="1"/>
      <c r="D42" s="1"/>
      <c r="E42" s="1"/>
      <c r="F42" s="1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1"/>
      <c r="V42" s="1"/>
      <c r="W42" s="1"/>
      <c r="X42" s="1"/>
      <c r="Y42" s="1"/>
      <c r="Z42" s="1"/>
      <c r="AA42" s="1"/>
    </row>
    <row r="43" spans="1:27" ht="18" customHeight="1" x14ac:dyDescent="0.25">
      <c r="A43" s="1"/>
      <c r="B43" s="1"/>
      <c r="C43" s="1"/>
      <c r="D43" s="1"/>
      <c r="E43" s="1"/>
      <c r="F43" s="1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1"/>
      <c r="V43" s="1"/>
      <c r="W43" s="1"/>
      <c r="X43" s="1"/>
      <c r="Y43" s="1"/>
      <c r="Z43" s="1"/>
      <c r="AA43" s="1"/>
    </row>
    <row r="44" spans="1:27" ht="18" customHeight="1" x14ac:dyDescent="0.25">
      <c r="A44" s="1"/>
      <c r="B44" s="1"/>
      <c r="C44" s="1"/>
      <c r="D44" s="1"/>
      <c r="E44" s="1"/>
      <c r="F44" s="1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1"/>
      <c r="V44" s="1"/>
      <c r="W44" s="1"/>
      <c r="X44" s="1"/>
      <c r="Y44" s="1"/>
      <c r="Z44" s="1"/>
      <c r="AA44" s="1"/>
    </row>
    <row r="45" spans="1:27" ht="18" customHeight="1" x14ac:dyDescent="0.25">
      <c r="A45" s="1"/>
      <c r="B45" s="1"/>
      <c r="C45" s="1"/>
      <c r="D45" s="1"/>
      <c r="E45" s="1"/>
      <c r="F45" s="1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"/>
      <c r="V45" s="1"/>
      <c r="W45" s="1"/>
      <c r="X45" s="1"/>
      <c r="Y45" s="1"/>
      <c r="Z45" s="1"/>
      <c r="AA45" s="1"/>
    </row>
    <row r="46" spans="1:27" ht="18" customHeight="1" x14ac:dyDescent="0.25">
      <c r="A46" s="1"/>
      <c r="B46" s="1"/>
      <c r="C46" s="1"/>
      <c r="D46" s="1"/>
      <c r="E46" s="1"/>
      <c r="F46" s="1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1"/>
      <c r="V46" s="1"/>
      <c r="W46" s="1"/>
      <c r="X46" s="1"/>
      <c r="Y46" s="1"/>
      <c r="Z46" s="1"/>
      <c r="AA46" s="1"/>
    </row>
    <row r="47" spans="1:27" ht="18" customHeight="1" x14ac:dyDescent="0.25">
      <c r="A47" s="1"/>
      <c r="B47" s="1"/>
      <c r="C47" s="1"/>
      <c r="D47" s="1"/>
      <c r="E47" s="1"/>
      <c r="F47" s="1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1"/>
      <c r="V47" s="1"/>
      <c r="W47" s="1"/>
      <c r="X47" s="1"/>
      <c r="Y47" s="1"/>
      <c r="Z47" s="1"/>
      <c r="AA47" s="1"/>
    </row>
    <row r="48" spans="1:27" ht="18" customHeight="1" x14ac:dyDescent="0.25">
      <c r="A48" s="1"/>
      <c r="B48" s="1"/>
      <c r="C48" s="1"/>
      <c r="D48" s="1"/>
      <c r="E48" s="1"/>
      <c r="F48" s="1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1"/>
      <c r="V48" s="1"/>
      <c r="W48" s="1"/>
      <c r="X48" s="1"/>
      <c r="Y48" s="1"/>
      <c r="Z48" s="1"/>
      <c r="AA48" s="1"/>
    </row>
    <row r="49" spans="1:27" ht="18" customHeight="1" x14ac:dyDescent="0.25">
      <c r="A49" s="1"/>
      <c r="B49" s="1"/>
      <c r="C49" s="1"/>
      <c r="D49" s="1"/>
      <c r="E49" s="1"/>
      <c r="F49" s="1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1"/>
      <c r="V49" s="1"/>
      <c r="W49" s="1"/>
      <c r="X49" s="1"/>
      <c r="Y49" s="1"/>
      <c r="Z49" s="1"/>
      <c r="AA49" s="1"/>
    </row>
    <row r="50" spans="1:27" ht="18" customHeight="1" x14ac:dyDescent="0.25">
      <c r="A50" s="1"/>
      <c r="B50" s="1"/>
      <c r="C50" s="1"/>
      <c r="D50" s="1"/>
      <c r="E50" s="1"/>
      <c r="F50" s="1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1"/>
      <c r="V50" s="1"/>
      <c r="W50" s="1"/>
      <c r="X50" s="1"/>
      <c r="Y50" s="1"/>
      <c r="Z50" s="1"/>
      <c r="AA50" s="1"/>
    </row>
    <row r="51" spans="1:27" ht="18" customHeight="1" x14ac:dyDescent="0.25">
      <c r="A51" s="1"/>
      <c r="B51" s="1"/>
      <c r="C51" s="1"/>
      <c r="D51" s="1"/>
      <c r="E51" s="1"/>
      <c r="F51" s="1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"/>
      <c r="V51" s="1"/>
      <c r="W51" s="1"/>
      <c r="X51" s="1"/>
      <c r="Y51" s="1"/>
      <c r="Z51" s="1"/>
      <c r="AA51" s="1"/>
    </row>
    <row r="52" spans="1:27" ht="18" customHeight="1" x14ac:dyDescent="0.25">
      <c r="A52" s="1"/>
      <c r="B52" s="1"/>
      <c r="C52" s="1"/>
      <c r="D52" s="1"/>
      <c r="E52" s="1"/>
      <c r="F52" s="1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"/>
      <c r="V52" s="1"/>
      <c r="W52" s="1"/>
      <c r="X52" s="1"/>
      <c r="Y52" s="1"/>
      <c r="Z52" s="1"/>
      <c r="AA52" s="1"/>
    </row>
    <row r="53" spans="1:27" ht="18" customHeight="1" x14ac:dyDescent="0.25">
      <c r="A53" s="1"/>
      <c r="B53" s="1"/>
      <c r="C53" s="1"/>
      <c r="D53" s="1"/>
      <c r="E53" s="1"/>
      <c r="F53" s="1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1"/>
      <c r="V53" s="1"/>
      <c r="W53" s="1"/>
      <c r="X53" s="1"/>
      <c r="Y53" s="1"/>
      <c r="Z53" s="1"/>
      <c r="AA53" s="1"/>
    </row>
    <row r="54" spans="1:27" ht="18" customHeight="1" x14ac:dyDescent="0.25">
      <c r="A54" s="1"/>
      <c r="B54" s="1"/>
      <c r="C54" s="1"/>
      <c r="D54" s="1"/>
      <c r="E54" s="1"/>
      <c r="F54" s="1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"/>
      <c r="V54" s="1"/>
      <c r="W54" s="1"/>
      <c r="X54" s="1"/>
      <c r="Y54" s="1"/>
      <c r="Z54" s="1"/>
      <c r="AA54" s="1"/>
    </row>
    <row r="55" spans="1:27" ht="18" customHeight="1" x14ac:dyDescent="0.25">
      <c r="A55" s="1"/>
      <c r="B55" s="1"/>
      <c r="C55" s="1"/>
      <c r="D55" s="1"/>
      <c r="E55" s="1"/>
      <c r="F55" s="1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"/>
      <c r="V55" s="1"/>
      <c r="W55" s="1"/>
      <c r="X55" s="1"/>
      <c r="Y55" s="1"/>
      <c r="Z55" s="1"/>
      <c r="AA55" s="1"/>
    </row>
    <row r="56" spans="1:27" ht="18" customHeight="1" x14ac:dyDescent="0.25">
      <c r="A56" s="1"/>
      <c r="B56" s="1"/>
      <c r="C56" s="1"/>
      <c r="D56" s="1"/>
      <c r="E56" s="1"/>
      <c r="F56" s="1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"/>
      <c r="V56" s="1"/>
      <c r="W56" s="1"/>
      <c r="X56" s="1"/>
      <c r="Y56" s="1"/>
      <c r="Z56" s="1"/>
      <c r="AA56" s="1"/>
    </row>
    <row r="57" spans="1:27" ht="18" customHeight="1" x14ac:dyDescent="0.25">
      <c r="A57" s="1"/>
      <c r="B57" s="1"/>
      <c r="C57" s="1"/>
      <c r="D57" s="1"/>
      <c r="E57" s="1"/>
      <c r="F57" s="1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"/>
      <c r="V57" s="1"/>
      <c r="W57" s="1"/>
      <c r="X57" s="1"/>
      <c r="Y57" s="1"/>
      <c r="Z57" s="1"/>
      <c r="AA57" s="1"/>
    </row>
    <row r="58" spans="1:27" ht="18" customHeight="1" x14ac:dyDescent="0.25">
      <c r="A58" s="1"/>
      <c r="B58" s="1"/>
      <c r="C58" s="1"/>
      <c r="D58" s="1"/>
      <c r="E58" s="1"/>
      <c r="F58" s="1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1"/>
      <c r="V58" s="1"/>
      <c r="W58" s="1"/>
      <c r="X58" s="1"/>
      <c r="Y58" s="1"/>
      <c r="Z58" s="1"/>
      <c r="AA58" s="1"/>
    </row>
    <row r="59" spans="1:27" ht="18" customHeight="1" x14ac:dyDescent="0.25">
      <c r="A59" s="1"/>
      <c r="B59" s="1"/>
      <c r="C59" s="1"/>
      <c r="D59" s="1"/>
      <c r="E59" s="1"/>
      <c r="F59" s="1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1"/>
      <c r="V59" s="1"/>
      <c r="W59" s="1"/>
      <c r="X59" s="1"/>
      <c r="Y59" s="1"/>
      <c r="Z59" s="1"/>
      <c r="AA59" s="1"/>
    </row>
    <row r="60" spans="1:27" ht="18" customHeight="1" x14ac:dyDescent="0.25">
      <c r="A60" s="1"/>
      <c r="B60" s="1"/>
      <c r="C60" s="1"/>
      <c r="D60" s="1"/>
      <c r="E60" s="1"/>
      <c r="F60" s="1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"/>
      <c r="V60" s="1"/>
      <c r="W60" s="1"/>
      <c r="X60" s="1"/>
      <c r="Y60" s="1"/>
      <c r="Z60" s="1"/>
      <c r="AA60" s="1"/>
    </row>
    <row r="61" spans="1:27" ht="18" customHeight="1" x14ac:dyDescent="0.25">
      <c r="A61" s="1"/>
      <c r="B61" s="1"/>
      <c r="C61" s="1"/>
      <c r="D61" s="1"/>
      <c r="E61" s="1"/>
      <c r="F61" s="1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1"/>
      <c r="V61" s="1"/>
      <c r="W61" s="1"/>
      <c r="X61" s="1"/>
      <c r="Y61" s="1"/>
      <c r="Z61" s="1"/>
      <c r="AA61" s="1"/>
    </row>
    <row r="62" spans="1:27" ht="18" customHeight="1" x14ac:dyDescent="0.25">
      <c r="A62" s="1"/>
      <c r="B62" s="1"/>
      <c r="C62" s="1"/>
      <c r="D62" s="1"/>
      <c r="E62" s="1"/>
      <c r="F62" s="1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1"/>
      <c r="V62" s="1"/>
      <c r="W62" s="1"/>
      <c r="X62" s="1"/>
      <c r="Y62" s="1"/>
      <c r="Z62" s="1"/>
      <c r="AA62" s="1"/>
    </row>
    <row r="63" spans="1:27" ht="18" customHeight="1" x14ac:dyDescent="0.25">
      <c r="A63" s="1"/>
      <c r="B63" s="1"/>
      <c r="C63" s="1"/>
      <c r="D63" s="1"/>
      <c r="E63" s="1"/>
      <c r="F63" s="1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1"/>
      <c r="V63" s="1"/>
      <c r="W63" s="1"/>
      <c r="X63" s="1"/>
      <c r="Y63" s="1"/>
      <c r="Z63" s="1"/>
      <c r="AA63" s="1"/>
    </row>
    <row r="64" spans="1:27" ht="18" customHeight="1" x14ac:dyDescent="0.25">
      <c r="A64" s="1"/>
      <c r="B64" s="1"/>
      <c r="C64" s="1"/>
      <c r="D64" s="1"/>
      <c r="E64" s="1"/>
      <c r="F64" s="1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1"/>
      <c r="V64" s="1"/>
      <c r="W64" s="1"/>
      <c r="X64" s="1"/>
      <c r="Y64" s="1"/>
      <c r="Z64" s="1"/>
      <c r="AA64" s="1"/>
    </row>
    <row r="65" spans="1:27" ht="18" customHeight="1" x14ac:dyDescent="0.25">
      <c r="A65" s="1"/>
      <c r="B65" s="1"/>
      <c r="C65" s="1"/>
      <c r="D65" s="1"/>
      <c r="E65" s="1"/>
      <c r="F65" s="1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1"/>
      <c r="V65" s="1"/>
      <c r="W65" s="1"/>
      <c r="X65" s="1"/>
      <c r="Y65" s="1"/>
      <c r="Z65" s="1"/>
      <c r="AA65" s="1"/>
    </row>
    <row r="66" spans="1:27" ht="18" customHeight="1" x14ac:dyDescent="0.25">
      <c r="A66" s="1"/>
      <c r="B66" s="1"/>
      <c r="C66" s="1"/>
      <c r="D66" s="1"/>
      <c r="E66" s="1"/>
      <c r="F66" s="1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"/>
      <c r="V66" s="1"/>
      <c r="W66" s="1"/>
      <c r="X66" s="1"/>
      <c r="Y66" s="1"/>
      <c r="Z66" s="1"/>
      <c r="AA66" s="1"/>
    </row>
    <row r="67" spans="1:27" ht="18" customHeight="1" x14ac:dyDescent="0.25">
      <c r="A67" s="1"/>
      <c r="B67" s="1"/>
      <c r="C67" s="1"/>
      <c r="D67" s="1"/>
      <c r="E67" s="1"/>
      <c r="F67" s="1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"/>
      <c r="V67" s="1"/>
      <c r="W67" s="1"/>
      <c r="X67" s="1"/>
      <c r="Y67" s="1"/>
      <c r="Z67" s="1"/>
      <c r="AA67" s="1"/>
    </row>
    <row r="68" spans="1:27" ht="18" customHeight="1" x14ac:dyDescent="0.25">
      <c r="A68" s="1"/>
      <c r="B68" s="1"/>
      <c r="C68" s="1"/>
      <c r="D68" s="1"/>
      <c r="E68" s="1"/>
      <c r="F68" s="1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"/>
      <c r="V68" s="1"/>
      <c r="W68" s="1"/>
      <c r="X68" s="1"/>
      <c r="Y68" s="1"/>
      <c r="Z68" s="1"/>
      <c r="AA68" s="1"/>
    </row>
    <row r="69" spans="1:27" ht="18" customHeight="1" x14ac:dyDescent="0.25">
      <c r="A69" s="1"/>
      <c r="B69" s="1"/>
      <c r="C69" s="1"/>
      <c r="D69" s="1"/>
      <c r="E69" s="1"/>
      <c r="F69" s="1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"/>
      <c r="V69" s="1"/>
      <c r="W69" s="1"/>
      <c r="X69" s="1"/>
      <c r="Y69" s="1"/>
      <c r="Z69" s="1"/>
      <c r="AA69" s="1"/>
    </row>
    <row r="70" spans="1:27" ht="18" customHeight="1" x14ac:dyDescent="0.25">
      <c r="A70" s="1"/>
      <c r="B70" s="1"/>
      <c r="C70" s="1"/>
      <c r="D70" s="1"/>
      <c r="E70" s="1"/>
      <c r="F70" s="1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1"/>
      <c r="V70" s="1"/>
      <c r="W70" s="1"/>
      <c r="X70" s="1"/>
      <c r="Y70" s="1"/>
      <c r="Z70" s="1"/>
      <c r="AA70" s="1"/>
    </row>
    <row r="71" spans="1:27" ht="18" customHeight="1" x14ac:dyDescent="0.25">
      <c r="A71" s="1"/>
      <c r="B71" s="1"/>
      <c r="C71" s="1"/>
      <c r="D71" s="1"/>
      <c r="E71" s="1"/>
      <c r="F71" s="1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"/>
      <c r="V71" s="1"/>
      <c r="W71" s="1"/>
      <c r="X71" s="1"/>
      <c r="Y71" s="1"/>
      <c r="Z71" s="1"/>
      <c r="AA71" s="1"/>
    </row>
    <row r="72" spans="1:27" ht="18" customHeight="1" x14ac:dyDescent="0.25">
      <c r="A72" s="1"/>
      <c r="B72" s="1"/>
      <c r="C72" s="1"/>
      <c r="D72" s="1"/>
      <c r="E72" s="1"/>
      <c r="F72" s="1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1"/>
      <c r="V72" s="1"/>
      <c r="W72" s="1"/>
      <c r="X72" s="1"/>
      <c r="Y72" s="1"/>
      <c r="Z72" s="1"/>
      <c r="AA72" s="1"/>
    </row>
    <row r="73" spans="1:27" ht="18" customHeight="1" x14ac:dyDescent="0.25">
      <c r="A73" s="1"/>
      <c r="B73" s="1"/>
      <c r="C73" s="1"/>
      <c r="D73" s="1"/>
      <c r="E73" s="1"/>
      <c r="F73" s="1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1"/>
      <c r="V73" s="1"/>
      <c r="W73" s="1"/>
      <c r="X73" s="1"/>
      <c r="Y73" s="1"/>
      <c r="Z73" s="1"/>
      <c r="AA73" s="1"/>
    </row>
    <row r="74" spans="1:27" ht="18" customHeight="1" x14ac:dyDescent="0.25">
      <c r="A74" s="1"/>
      <c r="B74" s="1"/>
      <c r="C74" s="1"/>
      <c r="D74" s="1"/>
      <c r="E74" s="1"/>
      <c r="F74" s="1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1"/>
      <c r="V74" s="1"/>
      <c r="W74" s="1"/>
      <c r="X74" s="1"/>
      <c r="Y74" s="1"/>
      <c r="Z74" s="1"/>
      <c r="AA74" s="1"/>
    </row>
    <row r="75" spans="1:27" ht="18" customHeight="1" x14ac:dyDescent="0.25">
      <c r="A75" s="1"/>
      <c r="B75" s="1"/>
      <c r="C75" s="1"/>
      <c r="D75" s="1"/>
      <c r="E75" s="1"/>
      <c r="F75" s="1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"/>
      <c r="V75" s="1"/>
      <c r="W75" s="1"/>
      <c r="X75" s="1"/>
      <c r="Y75" s="1"/>
      <c r="Z75" s="1"/>
      <c r="AA75" s="1"/>
    </row>
    <row r="76" spans="1:27" ht="18" customHeight="1" x14ac:dyDescent="0.25">
      <c r="A76" s="1"/>
      <c r="B76" s="1"/>
      <c r="C76" s="1"/>
      <c r="D76" s="1"/>
      <c r="E76" s="1"/>
      <c r="F76" s="1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"/>
      <c r="V76" s="1"/>
      <c r="W76" s="1"/>
      <c r="X76" s="1"/>
      <c r="Y76" s="1"/>
      <c r="Z76" s="1"/>
      <c r="AA76" s="1"/>
    </row>
    <row r="77" spans="1:27" ht="18" customHeight="1" x14ac:dyDescent="0.25">
      <c r="A77" s="1"/>
      <c r="B77" s="1"/>
      <c r="C77" s="1"/>
      <c r="D77" s="1"/>
      <c r="E77" s="1"/>
      <c r="F77" s="1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"/>
      <c r="V77" s="1"/>
      <c r="W77" s="1"/>
      <c r="X77" s="1"/>
      <c r="Y77" s="1"/>
      <c r="Z77" s="1"/>
      <c r="AA77" s="1"/>
    </row>
    <row r="78" spans="1:27" ht="18" customHeight="1" x14ac:dyDescent="0.25">
      <c r="A78" s="1"/>
      <c r="B78" s="1"/>
      <c r="C78" s="1"/>
      <c r="D78" s="1"/>
      <c r="E78" s="1"/>
      <c r="F78" s="1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"/>
      <c r="V78" s="1"/>
      <c r="W78" s="1"/>
      <c r="X78" s="1"/>
      <c r="Y78" s="1"/>
      <c r="Z78" s="1"/>
      <c r="AA78" s="1"/>
    </row>
    <row r="79" spans="1:27" ht="18" customHeight="1" x14ac:dyDescent="0.25">
      <c r="A79" s="1"/>
      <c r="B79" s="1"/>
      <c r="C79" s="1"/>
      <c r="D79" s="1"/>
      <c r="E79" s="1"/>
      <c r="F79" s="1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"/>
      <c r="V79" s="1"/>
      <c r="W79" s="1"/>
      <c r="X79" s="1"/>
      <c r="Y79" s="1"/>
      <c r="Z79" s="1"/>
      <c r="AA79" s="1"/>
    </row>
    <row r="80" spans="1:27" ht="18" customHeight="1" x14ac:dyDescent="0.25">
      <c r="A80" s="1"/>
      <c r="B80" s="1"/>
      <c r="C80" s="1"/>
      <c r="D80" s="1"/>
      <c r="E80" s="1"/>
      <c r="F80" s="1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"/>
      <c r="V80" s="1"/>
      <c r="W80" s="1"/>
      <c r="X80" s="1"/>
      <c r="Y80" s="1"/>
      <c r="Z80" s="1"/>
      <c r="AA80" s="1"/>
    </row>
    <row r="81" spans="1:27" ht="18" customHeight="1" x14ac:dyDescent="0.25">
      <c r="A81" s="1"/>
      <c r="B81" s="1"/>
      <c r="C81" s="1"/>
      <c r="D81" s="1"/>
      <c r="E81" s="1"/>
      <c r="F81" s="1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1"/>
      <c r="V81" s="1"/>
      <c r="W81" s="1"/>
      <c r="X81" s="1"/>
      <c r="Y81" s="1"/>
      <c r="Z81" s="1"/>
      <c r="AA81" s="1"/>
    </row>
    <row r="82" spans="1:27" ht="18" customHeight="1" x14ac:dyDescent="0.25">
      <c r="A82" s="1"/>
      <c r="B82" s="1"/>
      <c r="C82" s="1"/>
      <c r="D82" s="1"/>
      <c r="E82" s="1"/>
      <c r="F82" s="1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"/>
      <c r="V82" s="1"/>
      <c r="W82" s="1"/>
      <c r="X82" s="1"/>
      <c r="Y82" s="1"/>
      <c r="Z82" s="1"/>
      <c r="AA82" s="1"/>
    </row>
    <row r="83" spans="1:27" ht="18" customHeight="1" x14ac:dyDescent="0.25">
      <c r="A83" s="1"/>
      <c r="B83" s="1"/>
      <c r="C83" s="1"/>
      <c r="D83" s="1"/>
      <c r="E83" s="1"/>
      <c r="F83" s="1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1"/>
      <c r="V83" s="1"/>
      <c r="W83" s="1"/>
      <c r="X83" s="1"/>
      <c r="Y83" s="1"/>
      <c r="Z83" s="1"/>
      <c r="AA83" s="1"/>
    </row>
    <row r="84" spans="1:27" ht="18" customHeight="1" x14ac:dyDescent="0.25">
      <c r="A84" s="1"/>
      <c r="B84" s="1"/>
      <c r="C84" s="1"/>
      <c r="D84" s="1"/>
      <c r="E84" s="1"/>
      <c r="F84" s="1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"/>
      <c r="V84" s="1"/>
      <c r="W84" s="1"/>
      <c r="X84" s="1"/>
      <c r="Y84" s="1"/>
      <c r="Z84" s="1"/>
      <c r="AA84" s="1"/>
    </row>
    <row r="85" spans="1:27" ht="18" customHeight="1" x14ac:dyDescent="0.25">
      <c r="A85" s="1"/>
      <c r="B85" s="1"/>
      <c r="C85" s="1"/>
      <c r="D85" s="1"/>
      <c r="E85" s="1"/>
      <c r="F85" s="1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1"/>
      <c r="V85" s="1"/>
      <c r="W85" s="1"/>
      <c r="X85" s="1"/>
      <c r="Y85" s="1"/>
      <c r="Z85" s="1"/>
      <c r="AA85" s="1"/>
    </row>
    <row r="86" spans="1:27" ht="18" customHeight="1" x14ac:dyDescent="0.25">
      <c r="A86" s="1"/>
      <c r="B86" s="1"/>
      <c r="C86" s="1"/>
      <c r="D86" s="1"/>
      <c r="E86" s="1"/>
      <c r="F86" s="1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"/>
      <c r="V86" s="1"/>
      <c r="W86" s="1"/>
      <c r="X86" s="1"/>
      <c r="Y86" s="1"/>
      <c r="Z86" s="1"/>
      <c r="AA86" s="1"/>
    </row>
    <row r="87" spans="1:27" ht="18" customHeight="1" x14ac:dyDescent="0.25">
      <c r="A87" s="1"/>
      <c r="B87" s="1"/>
      <c r="C87" s="1"/>
      <c r="D87" s="1"/>
      <c r="E87" s="1"/>
      <c r="F87" s="1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1"/>
      <c r="V87" s="1"/>
      <c r="W87" s="1"/>
      <c r="X87" s="1"/>
      <c r="Y87" s="1"/>
      <c r="Z87" s="1"/>
      <c r="AA87" s="1"/>
    </row>
    <row r="88" spans="1:27" ht="18" customHeight="1" x14ac:dyDescent="0.25">
      <c r="A88" s="1"/>
      <c r="B88" s="1"/>
      <c r="C88" s="1"/>
      <c r="D88" s="1"/>
      <c r="E88" s="1"/>
      <c r="F88" s="1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1"/>
      <c r="V88" s="1"/>
      <c r="W88" s="1"/>
      <c r="X88" s="1"/>
      <c r="Y88" s="1"/>
      <c r="Z88" s="1"/>
      <c r="AA88" s="1"/>
    </row>
    <row r="89" spans="1:27" ht="18" customHeight="1" x14ac:dyDescent="0.25">
      <c r="A89" s="1"/>
      <c r="B89" s="1"/>
      <c r="C89" s="1"/>
      <c r="D89" s="1"/>
      <c r="E89" s="1"/>
      <c r="F89" s="1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1"/>
      <c r="V89" s="1"/>
      <c r="W89" s="1"/>
      <c r="X89" s="1"/>
      <c r="Y89" s="1"/>
      <c r="Z89" s="1"/>
      <c r="AA89" s="1"/>
    </row>
    <row r="90" spans="1:27" ht="18" customHeight="1" x14ac:dyDescent="0.25">
      <c r="A90" s="1"/>
      <c r="B90" s="1"/>
      <c r="C90" s="1"/>
      <c r="D90" s="1"/>
      <c r="E90" s="1"/>
      <c r="F90" s="1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1"/>
      <c r="V90" s="1"/>
      <c r="W90" s="1"/>
      <c r="X90" s="1"/>
      <c r="Y90" s="1"/>
      <c r="Z90" s="1"/>
      <c r="AA90" s="1"/>
    </row>
    <row r="91" spans="1:27" ht="18" customHeight="1" x14ac:dyDescent="0.25">
      <c r="A91" s="1"/>
      <c r="B91" s="1"/>
      <c r="C91" s="1"/>
      <c r="D91" s="1"/>
      <c r="E91" s="1"/>
      <c r="F91" s="1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1"/>
      <c r="V91" s="1"/>
      <c r="W91" s="1"/>
      <c r="X91" s="1"/>
      <c r="Y91" s="1"/>
      <c r="Z91" s="1"/>
      <c r="AA91" s="1"/>
    </row>
    <row r="92" spans="1:27" ht="18" customHeight="1" x14ac:dyDescent="0.25">
      <c r="A92" s="1"/>
      <c r="B92" s="1"/>
      <c r="C92" s="1"/>
      <c r="D92" s="1"/>
      <c r="E92" s="1"/>
      <c r="F92" s="1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1"/>
      <c r="V92" s="1"/>
      <c r="W92" s="1"/>
      <c r="X92" s="1"/>
      <c r="Y92" s="1"/>
      <c r="Z92" s="1"/>
      <c r="AA92" s="1"/>
    </row>
    <row r="93" spans="1:27" ht="18" customHeight="1" x14ac:dyDescent="0.25">
      <c r="A93" s="1"/>
      <c r="B93" s="1"/>
      <c r="C93" s="1"/>
      <c r="D93" s="1"/>
      <c r="E93" s="1"/>
      <c r="F93" s="1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1"/>
      <c r="V93" s="1"/>
      <c r="W93" s="1"/>
      <c r="X93" s="1"/>
      <c r="Y93" s="1"/>
      <c r="Z93" s="1"/>
      <c r="AA93" s="1"/>
    </row>
    <row r="94" spans="1:27" ht="18" customHeight="1" x14ac:dyDescent="0.25">
      <c r="A94" s="1"/>
      <c r="B94" s="1"/>
      <c r="C94" s="1"/>
      <c r="D94" s="1"/>
      <c r="E94" s="1"/>
      <c r="F94" s="1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1"/>
      <c r="V94" s="1"/>
      <c r="W94" s="1"/>
      <c r="X94" s="1"/>
      <c r="Y94" s="1"/>
      <c r="Z94" s="1"/>
      <c r="AA94" s="1"/>
    </row>
    <row r="95" spans="1:27" ht="18" customHeight="1" x14ac:dyDescent="0.25">
      <c r="A95" s="1"/>
      <c r="B95" s="1"/>
      <c r="C95" s="1"/>
      <c r="D95" s="1"/>
      <c r="E95" s="1"/>
      <c r="F95" s="1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1"/>
      <c r="V95" s="1"/>
      <c r="W95" s="1"/>
      <c r="X95" s="1"/>
      <c r="Y95" s="1"/>
      <c r="Z95" s="1"/>
      <c r="AA95" s="1"/>
    </row>
    <row r="96" spans="1:27" ht="18" customHeight="1" x14ac:dyDescent="0.25">
      <c r="A96" s="1"/>
      <c r="B96" s="1"/>
      <c r="C96" s="1"/>
      <c r="D96" s="1"/>
      <c r="E96" s="1"/>
      <c r="F96" s="1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1"/>
      <c r="V96" s="1"/>
      <c r="W96" s="1"/>
      <c r="X96" s="1"/>
      <c r="Y96" s="1"/>
      <c r="Z96" s="1"/>
      <c r="AA96" s="1"/>
    </row>
    <row r="97" spans="1:27" ht="18" customHeight="1" x14ac:dyDescent="0.25">
      <c r="A97" s="1"/>
      <c r="B97" s="1"/>
      <c r="C97" s="1"/>
      <c r="D97" s="1"/>
      <c r="E97" s="1"/>
      <c r="F97" s="1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1"/>
      <c r="V97" s="1"/>
      <c r="W97" s="1"/>
      <c r="X97" s="1"/>
      <c r="Y97" s="1"/>
      <c r="Z97" s="1"/>
      <c r="AA97" s="1"/>
    </row>
    <row r="98" spans="1:27" ht="18" customHeight="1" x14ac:dyDescent="0.25">
      <c r="A98" s="1"/>
      <c r="B98" s="1"/>
      <c r="C98" s="1"/>
      <c r="D98" s="1"/>
      <c r="E98" s="1"/>
      <c r="F98" s="1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1"/>
      <c r="V98" s="1"/>
      <c r="W98" s="1"/>
      <c r="X98" s="1"/>
      <c r="Y98" s="1"/>
      <c r="Z98" s="1"/>
      <c r="AA98" s="1"/>
    </row>
    <row r="99" spans="1:27" ht="18" customHeight="1" x14ac:dyDescent="0.25">
      <c r="A99" s="1"/>
      <c r="B99" s="1"/>
      <c r="C99" s="1"/>
      <c r="D99" s="1"/>
      <c r="E99" s="1"/>
      <c r="F99" s="1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1"/>
      <c r="V99" s="1"/>
      <c r="W99" s="1"/>
      <c r="X99" s="1"/>
      <c r="Y99" s="1"/>
      <c r="Z99" s="1"/>
      <c r="AA99" s="1"/>
    </row>
    <row r="100" spans="1:27" ht="18" customHeight="1" x14ac:dyDescent="0.25">
      <c r="A100" s="1"/>
      <c r="B100" s="1"/>
      <c r="C100" s="1"/>
      <c r="D100" s="1"/>
      <c r="E100" s="1"/>
      <c r="F100" s="1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1"/>
      <c r="V100" s="1"/>
      <c r="W100" s="1"/>
      <c r="X100" s="1"/>
      <c r="Y100" s="1"/>
      <c r="Z100" s="1"/>
      <c r="AA100" s="1"/>
    </row>
    <row r="101" spans="1:27" ht="18" customHeight="1" x14ac:dyDescent="0.25">
      <c r="A101" s="1"/>
      <c r="B101" s="1"/>
      <c r="C101" s="1"/>
      <c r="D101" s="1"/>
      <c r="E101" s="1"/>
      <c r="F101" s="1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1"/>
      <c r="V101" s="1"/>
      <c r="W101" s="1"/>
      <c r="X101" s="1"/>
      <c r="Y101" s="1"/>
      <c r="Z101" s="1"/>
      <c r="AA101" s="1"/>
    </row>
    <row r="102" spans="1:27" ht="18" customHeight="1" x14ac:dyDescent="0.25">
      <c r="A102" s="1"/>
      <c r="B102" s="1"/>
      <c r="C102" s="1"/>
      <c r="D102" s="1"/>
      <c r="E102" s="1"/>
      <c r="F102" s="1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1"/>
      <c r="V102" s="1"/>
      <c r="W102" s="1"/>
      <c r="X102" s="1"/>
      <c r="Y102" s="1"/>
      <c r="Z102" s="1"/>
      <c r="AA102" s="1"/>
    </row>
    <row r="103" spans="1:27" ht="18" customHeight="1" x14ac:dyDescent="0.25">
      <c r="A103" s="1"/>
      <c r="B103" s="1"/>
      <c r="C103" s="1"/>
      <c r="D103" s="1"/>
      <c r="E103" s="1"/>
      <c r="F103" s="1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1"/>
      <c r="V103" s="1"/>
      <c r="W103" s="1"/>
      <c r="X103" s="1"/>
      <c r="Y103" s="1"/>
      <c r="Z103" s="1"/>
      <c r="AA103" s="1"/>
    </row>
    <row r="104" spans="1:27" ht="18" customHeight="1" x14ac:dyDescent="0.25">
      <c r="A104" s="1"/>
      <c r="B104" s="1"/>
      <c r="C104" s="1"/>
      <c r="D104" s="1"/>
      <c r="E104" s="1"/>
      <c r="F104" s="1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1"/>
      <c r="V104" s="1"/>
      <c r="W104" s="1"/>
      <c r="X104" s="1"/>
      <c r="Y104" s="1"/>
      <c r="Z104" s="1"/>
      <c r="AA104" s="1"/>
    </row>
    <row r="105" spans="1:27" ht="18" customHeight="1" x14ac:dyDescent="0.25">
      <c r="A105" s="1"/>
      <c r="B105" s="1"/>
      <c r="C105" s="1"/>
      <c r="D105" s="1"/>
      <c r="E105" s="1"/>
      <c r="F105" s="1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1"/>
      <c r="V105" s="1"/>
      <c r="W105" s="1"/>
      <c r="X105" s="1"/>
      <c r="Y105" s="1"/>
      <c r="Z105" s="1"/>
      <c r="AA105" s="1"/>
    </row>
    <row r="106" spans="1:27" ht="18" customHeight="1" x14ac:dyDescent="0.25">
      <c r="A106" s="1"/>
      <c r="B106" s="1"/>
      <c r="C106" s="1"/>
      <c r="D106" s="1"/>
      <c r="E106" s="1"/>
      <c r="F106" s="1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1"/>
      <c r="V106" s="1"/>
      <c r="W106" s="1"/>
      <c r="X106" s="1"/>
      <c r="Y106" s="1"/>
      <c r="Z106" s="1"/>
      <c r="AA106" s="1"/>
    </row>
    <row r="107" spans="1:27" ht="18" customHeight="1" x14ac:dyDescent="0.25">
      <c r="A107" s="1"/>
      <c r="B107" s="1"/>
      <c r="C107" s="1"/>
      <c r="D107" s="1"/>
      <c r="E107" s="1"/>
      <c r="F107" s="1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1"/>
      <c r="V107" s="1"/>
      <c r="W107" s="1"/>
      <c r="X107" s="1"/>
      <c r="Y107" s="1"/>
      <c r="Z107" s="1"/>
      <c r="AA107" s="1"/>
    </row>
    <row r="108" spans="1:27" ht="18" customHeight="1" x14ac:dyDescent="0.25">
      <c r="A108" s="1"/>
      <c r="B108" s="1"/>
      <c r="C108" s="1"/>
      <c r="D108" s="1"/>
      <c r="E108" s="1"/>
      <c r="F108" s="1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1"/>
      <c r="V108" s="1"/>
      <c r="W108" s="1"/>
      <c r="X108" s="1"/>
      <c r="Y108" s="1"/>
      <c r="Z108" s="1"/>
      <c r="AA108" s="1"/>
    </row>
    <row r="109" spans="1:27" ht="18" customHeight="1" x14ac:dyDescent="0.25">
      <c r="A109" s="1"/>
      <c r="B109" s="1"/>
      <c r="C109" s="1"/>
      <c r="D109" s="1"/>
      <c r="E109" s="1"/>
      <c r="F109" s="1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1"/>
      <c r="V109" s="1"/>
      <c r="W109" s="1"/>
      <c r="X109" s="1"/>
      <c r="Y109" s="1"/>
      <c r="Z109" s="1"/>
      <c r="AA109" s="1"/>
    </row>
    <row r="110" spans="1:27" ht="18" customHeight="1" x14ac:dyDescent="0.25">
      <c r="A110" s="1"/>
      <c r="B110" s="1"/>
      <c r="C110" s="1"/>
      <c r="D110" s="1"/>
      <c r="E110" s="1"/>
      <c r="F110" s="1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1"/>
      <c r="V110" s="1"/>
      <c r="W110" s="1"/>
      <c r="X110" s="1"/>
      <c r="Y110" s="1"/>
      <c r="Z110" s="1"/>
      <c r="AA110" s="1"/>
    </row>
    <row r="111" spans="1:27" ht="18" customHeight="1" x14ac:dyDescent="0.25">
      <c r="A111" s="1"/>
      <c r="B111" s="1"/>
      <c r="C111" s="1"/>
      <c r="D111" s="1"/>
      <c r="E111" s="1"/>
      <c r="F111" s="1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1"/>
      <c r="V111" s="1"/>
      <c r="W111" s="1"/>
      <c r="X111" s="1"/>
      <c r="Y111" s="1"/>
      <c r="Z111" s="1"/>
      <c r="AA111" s="1"/>
    </row>
    <row r="112" spans="1:27" ht="18" customHeight="1" x14ac:dyDescent="0.25">
      <c r="A112" s="1"/>
      <c r="B112" s="1"/>
      <c r="C112" s="1"/>
      <c r="D112" s="1"/>
      <c r="E112" s="1"/>
      <c r="F112" s="1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1"/>
      <c r="V112" s="1"/>
      <c r="W112" s="1"/>
      <c r="X112" s="1"/>
      <c r="Y112" s="1"/>
      <c r="Z112" s="1"/>
      <c r="AA112" s="1"/>
    </row>
    <row r="113" spans="1:27" ht="18" customHeight="1" x14ac:dyDescent="0.25">
      <c r="A113" s="1"/>
      <c r="B113" s="1"/>
      <c r="C113" s="1"/>
      <c r="D113" s="1"/>
      <c r="E113" s="1"/>
      <c r="F113" s="1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1"/>
      <c r="V113" s="1"/>
      <c r="W113" s="1"/>
      <c r="X113" s="1"/>
      <c r="Y113" s="1"/>
      <c r="Z113" s="1"/>
      <c r="AA113" s="1"/>
    </row>
    <row r="114" spans="1:27" ht="18" customHeight="1" x14ac:dyDescent="0.25">
      <c r="A114" s="1"/>
      <c r="B114" s="1"/>
      <c r="C114" s="1"/>
      <c r="D114" s="1"/>
      <c r="E114" s="1"/>
      <c r="F114" s="1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1"/>
      <c r="V114" s="1"/>
      <c r="W114" s="1"/>
      <c r="X114" s="1"/>
      <c r="Y114" s="1"/>
      <c r="Z114" s="1"/>
      <c r="AA114" s="1"/>
    </row>
    <row r="115" spans="1:27" ht="18" customHeight="1" x14ac:dyDescent="0.25">
      <c r="A115" s="1"/>
      <c r="B115" s="1"/>
      <c r="C115" s="1"/>
      <c r="D115" s="1"/>
      <c r="E115" s="1"/>
      <c r="F115" s="1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1"/>
      <c r="V115" s="1"/>
      <c r="W115" s="1"/>
      <c r="X115" s="1"/>
      <c r="Y115" s="1"/>
      <c r="Z115" s="1"/>
      <c r="AA115" s="1"/>
    </row>
    <row r="116" spans="1:27" ht="18" customHeight="1" x14ac:dyDescent="0.25">
      <c r="A116" s="1"/>
      <c r="B116" s="1"/>
      <c r="C116" s="1"/>
      <c r="D116" s="1"/>
      <c r="E116" s="1"/>
      <c r="F116" s="1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1"/>
      <c r="V116" s="1"/>
      <c r="W116" s="1"/>
      <c r="X116" s="1"/>
      <c r="Y116" s="1"/>
      <c r="Z116" s="1"/>
      <c r="AA116" s="1"/>
    </row>
    <row r="117" spans="1:27" ht="18" customHeight="1" x14ac:dyDescent="0.25">
      <c r="A117" s="1"/>
      <c r="B117" s="1"/>
      <c r="C117" s="1"/>
      <c r="D117" s="1"/>
      <c r="E117" s="1"/>
      <c r="F117" s="1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1"/>
      <c r="V117" s="1"/>
      <c r="W117" s="1"/>
      <c r="X117" s="1"/>
      <c r="Y117" s="1"/>
      <c r="Z117" s="1"/>
      <c r="AA117" s="1"/>
    </row>
    <row r="118" spans="1:27" ht="18" customHeight="1" x14ac:dyDescent="0.25">
      <c r="A118" s="1"/>
      <c r="B118" s="1"/>
      <c r="C118" s="1"/>
      <c r="D118" s="1"/>
      <c r="E118" s="1"/>
      <c r="F118" s="1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1"/>
      <c r="V118" s="1"/>
      <c r="W118" s="1"/>
      <c r="X118" s="1"/>
      <c r="Y118" s="1"/>
      <c r="Z118" s="1"/>
      <c r="AA118" s="1"/>
    </row>
    <row r="119" spans="1:27" ht="18" customHeight="1" x14ac:dyDescent="0.25">
      <c r="A119" s="1"/>
      <c r="B119" s="1"/>
      <c r="C119" s="1"/>
      <c r="D119" s="1"/>
      <c r="E119" s="1"/>
      <c r="F119" s="1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1"/>
      <c r="V119" s="1"/>
      <c r="W119" s="1"/>
      <c r="X119" s="1"/>
      <c r="Y119" s="1"/>
      <c r="Z119" s="1"/>
      <c r="AA119" s="1"/>
    </row>
    <row r="120" spans="1:27" ht="18" customHeight="1" x14ac:dyDescent="0.25">
      <c r="A120" s="1"/>
      <c r="B120" s="1"/>
      <c r="C120" s="1"/>
      <c r="D120" s="1"/>
      <c r="E120" s="1"/>
      <c r="F120" s="1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1"/>
      <c r="V120" s="1"/>
      <c r="W120" s="1"/>
      <c r="X120" s="1"/>
      <c r="Y120" s="1"/>
      <c r="Z120" s="1"/>
      <c r="AA120" s="1"/>
    </row>
    <row r="121" spans="1:27" ht="18" customHeight="1" x14ac:dyDescent="0.25">
      <c r="A121" s="1"/>
      <c r="B121" s="1"/>
      <c r="C121" s="1"/>
      <c r="D121" s="1"/>
      <c r="E121" s="1"/>
      <c r="F121" s="1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1"/>
      <c r="V121" s="1"/>
      <c r="W121" s="1"/>
      <c r="X121" s="1"/>
      <c r="Y121" s="1"/>
      <c r="Z121" s="1"/>
      <c r="AA121" s="1"/>
    </row>
    <row r="122" spans="1:27" ht="18" customHeight="1" x14ac:dyDescent="0.25">
      <c r="A122" s="1"/>
      <c r="B122" s="1"/>
      <c r="C122" s="1"/>
      <c r="D122" s="1"/>
      <c r="E122" s="1"/>
      <c r="F122" s="1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1"/>
      <c r="V122" s="1"/>
      <c r="W122" s="1"/>
      <c r="X122" s="1"/>
      <c r="Y122" s="1"/>
      <c r="Z122" s="1"/>
      <c r="AA122" s="1"/>
    </row>
    <row r="123" spans="1:27" ht="18" customHeight="1" x14ac:dyDescent="0.25">
      <c r="A123" s="1"/>
      <c r="B123" s="1"/>
      <c r="C123" s="1"/>
      <c r="D123" s="1"/>
      <c r="E123" s="1"/>
      <c r="F123" s="1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1"/>
      <c r="V123" s="1"/>
      <c r="W123" s="1"/>
      <c r="X123" s="1"/>
      <c r="Y123" s="1"/>
      <c r="Z123" s="1"/>
      <c r="AA123" s="1"/>
    </row>
    <row r="124" spans="1:27" ht="18" customHeight="1" x14ac:dyDescent="0.25">
      <c r="A124" s="1"/>
      <c r="B124" s="1"/>
      <c r="C124" s="1"/>
      <c r="D124" s="1"/>
      <c r="E124" s="1"/>
      <c r="F124" s="1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1"/>
      <c r="V124" s="1"/>
      <c r="W124" s="1"/>
      <c r="X124" s="1"/>
      <c r="Y124" s="1"/>
      <c r="Z124" s="1"/>
      <c r="AA124" s="1"/>
    </row>
    <row r="125" spans="1:27" ht="18" customHeight="1" x14ac:dyDescent="0.25">
      <c r="A125" s="1"/>
      <c r="B125" s="1"/>
      <c r="C125" s="1"/>
      <c r="D125" s="1"/>
      <c r="E125" s="1"/>
      <c r="F125" s="1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1"/>
      <c r="V125" s="1"/>
      <c r="W125" s="1"/>
      <c r="X125" s="1"/>
      <c r="Y125" s="1"/>
      <c r="Z125" s="1"/>
      <c r="AA125" s="1"/>
    </row>
    <row r="126" spans="1:27" ht="18" customHeight="1" x14ac:dyDescent="0.25">
      <c r="A126" s="1"/>
      <c r="B126" s="1"/>
      <c r="C126" s="1"/>
      <c r="D126" s="1"/>
      <c r="E126" s="1"/>
      <c r="F126" s="1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1"/>
      <c r="V126" s="1"/>
      <c r="W126" s="1"/>
      <c r="X126" s="1"/>
      <c r="Y126" s="1"/>
      <c r="Z126" s="1"/>
      <c r="AA126" s="1"/>
    </row>
    <row r="127" spans="1:27" ht="18" customHeight="1" x14ac:dyDescent="0.25">
      <c r="A127" s="1"/>
      <c r="B127" s="1"/>
      <c r="C127" s="1"/>
      <c r="D127" s="1"/>
      <c r="E127" s="1"/>
      <c r="F127" s="1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1"/>
      <c r="V127" s="1"/>
      <c r="W127" s="1"/>
      <c r="X127" s="1"/>
      <c r="Y127" s="1"/>
      <c r="Z127" s="1"/>
      <c r="AA127" s="1"/>
    </row>
    <row r="128" spans="1:27" ht="18" customHeight="1" x14ac:dyDescent="0.25">
      <c r="A128" s="1"/>
      <c r="B128" s="1"/>
      <c r="C128" s="1"/>
      <c r="D128" s="1"/>
      <c r="E128" s="1"/>
      <c r="F128" s="1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1"/>
      <c r="V128" s="1"/>
      <c r="W128" s="1"/>
      <c r="X128" s="1"/>
      <c r="Y128" s="1"/>
      <c r="Z128" s="1"/>
      <c r="AA128" s="1"/>
    </row>
    <row r="129" spans="1:27" ht="18" customHeight="1" x14ac:dyDescent="0.25">
      <c r="A129" s="1"/>
      <c r="B129" s="1"/>
      <c r="C129" s="1"/>
      <c r="D129" s="1"/>
      <c r="E129" s="1"/>
      <c r="F129" s="1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1"/>
      <c r="V129" s="1"/>
      <c r="W129" s="1"/>
      <c r="X129" s="1"/>
      <c r="Y129" s="1"/>
      <c r="Z129" s="1"/>
      <c r="AA129" s="1"/>
    </row>
    <row r="130" spans="1:27" ht="18" customHeight="1" x14ac:dyDescent="0.25">
      <c r="A130" s="1"/>
      <c r="B130" s="1"/>
      <c r="C130" s="1"/>
      <c r="D130" s="1"/>
      <c r="E130" s="1"/>
      <c r="F130" s="1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1"/>
      <c r="V130" s="1"/>
      <c r="W130" s="1"/>
      <c r="X130" s="1"/>
      <c r="Y130" s="1"/>
      <c r="Z130" s="1"/>
      <c r="AA130" s="1"/>
    </row>
    <row r="131" spans="1:27" ht="18" customHeight="1" x14ac:dyDescent="0.25">
      <c r="A131" s="1"/>
      <c r="B131" s="1"/>
      <c r="C131" s="1"/>
      <c r="D131" s="1"/>
      <c r="E131" s="1"/>
      <c r="F131" s="1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1"/>
      <c r="V131" s="1"/>
      <c r="W131" s="1"/>
      <c r="X131" s="1"/>
      <c r="Y131" s="1"/>
      <c r="Z131" s="1"/>
      <c r="AA131" s="1"/>
    </row>
    <row r="132" spans="1:27" ht="18" customHeight="1" x14ac:dyDescent="0.25">
      <c r="A132" s="1"/>
      <c r="B132" s="1"/>
      <c r="C132" s="1"/>
      <c r="D132" s="1"/>
      <c r="E132" s="1"/>
      <c r="F132" s="1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1"/>
      <c r="V132" s="1"/>
      <c r="W132" s="1"/>
      <c r="X132" s="1"/>
      <c r="Y132" s="1"/>
      <c r="Z132" s="1"/>
      <c r="AA132" s="1"/>
    </row>
    <row r="133" spans="1:27" ht="18" customHeight="1" x14ac:dyDescent="0.25">
      <c r="A133" s="1"/>
      <c r="B133" s="1"/>
      <c r="C133" s="1"/>
      <c r="D133" s="1"/>
      <c r="E133" s="1"/>
      <c r="F133" s="1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1"/>
      <c r="V133" s="1"/>
      <c r="W133" s="1"/>
      <c r="X133" s="1"/>
      <c r="Y133" s="1"/>
      <c r="Z133" s="1"/>
      <c r="AA133" s="1"/>
    </row>
    <row r="134" spans="1:27" ht="18" customHeight="1" x14ac:dyDescent="0.25">
      <c r="A134" s="1"/>
      <c r="B134" s="1"/>
      <c r="C134" s="1"/>
      <c r="D134" s="1"/>
      <c r="E134" s="1"/>
      <c r="F134" s="1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1"/>
      <c r="V134" s="1"/>
      <c r="W134" s="1"/>
      <c r="X134" s="1"/>
      <c r="Y134" s="1"/>
      <c r="Z134" s="1"/>
      <c r="AA134" s="1"/>
    </row>
    <row r="135" spans="1:27" ht="18" customHeight="1" x14ac:dyDescent="0.25">
      <c r="A135" s="1"/>
      <c r="B135" s="1"/>
      <c r="C135" s="1"/>
      <c r="D135" s="1"/>
      <c r="E135" s="1"/>
      <c r="F135" s="1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1"/>
      <c r="V135" s="1"/>
      <c r="W135" s="1"/>
      <c r="X135" s="1"/>
      <c r="Y135" s="1"/>
      <c r="Z135" s="1"/>
      <c r="AA135" s="1"/>
    </row>
    <row r="136" spans="1:27" ht="18" customHeight="1" x14ac:dyDescent="0.25">
      <c r="A136" s="1"/>
      <c r="B136" s="1"/>
      <c r="C136" s="1"/>
      <c r="D136" s="1"/>
      <c r="E136" s="1"/>
      <c r="F136" s="1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1"/>
      <c r="V136" s="1"/>
      <c r="W136" s="1"/>
      <c r="X136" s="1"/>
      <c r="Y136" s="1"/>
      <c r="Z136" s="1"/>
      <c r="AA136" s="1"/>
    </row>
    <row r="137" spans="1:27" ht="18" customHeight="1" x14ac:dyDescent="0.25">
      <c r="A137" s="1"/>
      <c r="B137" s="1"/>
      <c r="C137" s="1"/>
      <c r="D137" s="1"/>
      <c r="E137" s="1"/>
      <c r="F137" s="1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1"/>
      <c r="V137" s="1"/>
      <c r="W137" s="1"/>
      <c r="X137" s="1"/>
      <c r="Y137" s="1"/>
      <c r="Z137" s="1"/>
      <c r="AA137" s="1"/>
    </row>
    <row r="138" spans="1:27" ht="18" customHeight="1" x14ac:dyDescent="0.25">
      <c r="A138" s="1"/>
      <c r="B138" s="1"/>
      <c r="C138" s="1"/>
      <c r="D138" s="1"/>
      <c r="E138" s="1"/>
      <c r="F138" s="1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1"/>
      <c r="V138" s="1"/>
      <c r="W138" s="1"/>
      <c r="X138" s="1"/>
      <c r="Y138" s="1"/>
      <c r="Z138" s="1"/>
      <c r="AA138" s="1"/>
    </row>
    <row r="139" spans="1:27" ht="18" customHeight="1" x14ac:dyDescent="0.25">
      <c r="A139" s="1"/>
      <c r="B139" s="1"/>
      <c r="C139" s="1"/>
      <c r="D139" s="1"/>
      <c r="E139" s="1"/>
      <c r="F139" s="1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1"/>
      <c r="V139" s="1"/>
      <c r="W139" s="1"/>
      <c r="X139" s="1"/>
      <c r="Y139" s="1"/>
      <c r="Z139" s="1"/>
      <c r="AA139" s="1"/>
    </row>
    <row r="140" spans="1:27" ht="18" customHeight="1" x14ac:dyDescent="0.25">
      <c r="A140" s="1"/>
      <c r="B140" s="1"/>
      <c r="C140" s="1"/>
      <c r="D140" s="1"/>
      <c r="E140" s="1"/>
      <c r="F140" s="1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1"/>
      <c r="V140" s="1"/>
      <c r="W140" s="1"/>
      <c r="X140" s="1"/>
      <c r="Y140" s="1"/>
      <c r="Z140" s="1"/>
      <c r="AA140" s="1"/>
    </row>
    <row r="141" spans="1:27" ht="18" customHeight="1" x14ac:dyDescent="0.25">
      <c r="A141" s="1"/>
      <c r="B141" s="1"/>
      <c r="C141" s="1"/>
      <c r="D141" s="1"/>
      <c r="E141" s="1"/>
      <c r="F141" s="1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1"/>
      <c r="V141" s="1"/>
      <c r="W141" s="1"/>
      <c r="X141" s="1"/>
      <c r="Y141" s="1"/>
      <c r="Z141" s="1"/>
      <c r="AA141" s="1"/>
    </row>
    <row r="142" spans="1:27" ht="18" customHeight="1" x14ac:dyDescent="0.25">
      <c r="A142" s="1"/>
      <c r="B142" s="1"/>
      <c r="C142" s="1"/>
      <c r="D142" s="1"/>
      <c r="E142" s="1"/>
      <c r="F142" s="1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1"/>
      <c r="V142" s="1"/>
      <c r="W142" s="1"/>
      <c r="X142" s="1"/>
      <c r="Y142" s="1"/>
      <c r="Z142" s="1"/>
      <c r="AA142" s="1"/>
    </row>
    <row r="143" spans="1:27" ht="18" customHeight="1" x14ac:dyDescent="0.25">
      <c r="A143" s="1"/>
      <c r="B143" s="1"/>
      <c r="C143" s="1"/>
      <c r="D143" s="1"/>
      <c r="E143" s="1"/>
      <c r="F143" s="1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1"/>
      <c r="V143" s="1"/>
      <c r="W143" s="1"/>
      <c r="X143" s="1"/>
      <c r="Y143" s="1"/>
      <c r="Z143" s="1"/>
      <c r="AA143" s="1"/>
    </row>
    <row r="144" spans="1:27" ht="18" customHeight="1" x14ac:dyDescent="0.25">
      <c r="A144" s="1"/>
      <c r="B144" s="1"/>
      <c r="C144" s="1"/>
      <c r="D144" s="1"/>
      <c r="E144" s="1"/>
      <c r="F144" s="1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1"/>
      <c r="V144" s="1"/>
      <c r="W144" s="1"/>
      <c r="X144" s="1"/>
      <c r="Y144" s="1"/>
      <c r="Z144" s="1"/>
      <c r="AA144" s="1"/>
    </row>
    <row r="145" spans="1:27" ht="18" customHeight="1" x14ac:dyDescent="0.25">
      <c r="A145" s="1"/>
      <c r="B145" s="1"/>
      <c r="C145" s="1"/>
      <c r="D145" s="1"/>
      <c r="E145" s="1"/>
      <c r="F145" s="1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1"/>
      <c r="V145" s="1"/>
      <c r="W145" s="1"/>
      <c r="X145" s="1"/>
      <c r="Y145" s="1"/>
      <c r="Z145" s="1"/>
      <c r="AA145" s="1"/>
    </row>
    <row r="146" spans="1:27" ht="18" customHeight="1" x14ac:dyDescent="0.25">
      <c r="A146" s="1"/>
      <c r="B146" s="1"/>
      <c r="C146" s="1"/>
      <c r="D146" s="1"/>
      <c r="E146" s="1"/>
      <c r="F146" s="1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1"/>
      <c r="V146" s="1"/>
      <c r="W146" s="1"/>
      <c r="X146" s="1"/>
      <c r="Y146" s="1"/>
      <c r="Z146" s="1"/>
      <c r="AA146" s="1"/>
    </row>
    <row r="147" spans="1:27" ht="18" customHeight="1" x14ac:dyDescent="0.25">
      <c r="A147" s="1"/>
      <c r="B147" s="1"/>
      <c r="C147" s="1"/>
      <c r="D147" s="1"/>
      <c r="E147" s="1"/>
      <c r="F147" s="1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1"/>
      <c r="V147" s="1"/>
      <c r="W147" s="1"/>
      <c r="X147" s="1"/>
      <c r="Y147" s="1"/>
      <c r="Z147" s="1"/>
      <c r="AA147" s="1"/>
    </row>
    <row r="148" spans="1:27" ht="18" customHeight="1" x14ac:dyDescent="0.25">
      <c r="A148" s="1"/>
      <c r="B148" s="1"/>
      <c r="C148" s="1"/>
      <c r="D148" s="1"/>
      <c r="E148" s="1"/>
      <c r="F148" s="1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1"/>
      <c r="V148" s="1"/>
      <c r="W148" s="1"/>
      <c r="X148" s="1"/>
      <c r="Y148" s="1"/>
      <c r="Z148" s="1"/>
      <c r="AA148" s="1"/>
    </row>
    <row r="149" spans="1:27" ht="18" customHeight="1" x14ac:dyDescent="0.25">
      <c r="A149" s="1"/>
      <c r="B149" s="1"/>
      <c r="C149" s="1"/>
      <c r="D149" s="1"/>
      <c r="E149" s="1"/>
      <c r="F149" s="1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1"/>
      <c r="V149" s="1"/>
      <c r="W149" s="1"/>
      <c r="X149" s="1"/>
      <c r="Y149" s="1"/>
      <c r="Z149" s="1"/>
      <c r="AA149" s="1"/>
    </row>
    <row r="150" spans="1:27" ht="18" customHeight="1" x14ac:dyDescent="0.25">
      <c r="A150" s="1"/>
      <c r="B150" s="1"/>
      <c r="C150" s="1"/>
      <c r="D150" s="1"/>
      <c r="E150" s="1"/>
      <c r="F150" s="1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1"/>
      <c r="V150" s="1"/>
      <c r="W150" s="1"/>
      <c r="X150" s="1"/>
      <c r="Y150" s="1"/>
      <c r="Z150" s="1"/>
      <c r="AA150" s="1"/>
    </row>
    <row r="151" spans="1:27" ht="18" customHeight="1" x14ac:dyDescent="0.25">
      <c r="A151" s="1"/>
      <c r="B151" s="1"/>
      <c r="C151" s="1"/>
      <c r="D151" s="1"/>
      <c r="E151" s="1"/>
      <c r="F151" s="1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1"/>
      <c r="V151" s="1"/>
      <c r="W151" s="1"/>
      <c r="X151" s="1"/>
      <c r="Y151" s="1"/>
      <c r="Z151" s="1"/>
      <c r="AA151" s="1"/>
    </row>
    <row r="152" spans="1:27" ht="18" customHeight="1" x14ac:dyDescent="0.25">
      <c r="A152" s="1"/>
      <c r="B152" s="1"/>
      <c r="C152" s="1"/>
      <c r="D152" s="1"/>
      <c r="E152" s="1"/>
      <c r="F152" s="1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1"/>
      <c r="V152" s="1"/>
      <c r="W152" s="1"/>
      <c r="X152" s="1"/>
      <c r="Y152" s="1"/>
      <c r="Z152" s="1"/>
      <c r="AA152" s="1"/>
    </row>
    <row r="153" spans="1:27" ht="18" customHeight="1" x14ac:dyDescent="0.25">
      <c r="A153" s="1"/>
      <c r="B153" s="1"/>
      <c r="C153" s="1"/>
      <c r="D153" s="1"/>
      <c r="E153" s="1"/>
      <c r="F153" s="1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1"/>
      <c r="V153" s="1"/>
      <c r="W153" s="1"/>
      <c r="X153" s="1"/>
      <c r="Y153" s="1"/>
      <c r="Z153" s="1"/>
      <c r="AA153" s="1"/>
    </row>
    <row r="154" spans="1:27" ht="18" customHeight="1" x14ac:dyDescent="0.25">
      <c r="A154" s="1"/>
      <c r="B154" s="1"/>
      <c r="C154" s="1"/>
      <c r="D154" s="1"/>
      <c r="E154" s="1"/>
      <c r="F154" s="1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1"/>
      <c r="V154" s="1"/>
      <c r="W154" s="1"/>
      <c r="X154" s="1"/>
      <c r="Y154" s="1"/>
      <c r="Z154" s="1"/>
      <c r="AA154" s="1"/>
    </row>
    <row r="155" spans="1:27" ht="18" customHeight="1" x14ac:dyDescent="0.25">
      <c r="A155" s="1"/>
      <c r="B155" s="1"/>
      <c r="C155" s="1"/>
      <c r="D155" s="1"/>
      <c r="E155" s="1"/>
      <c r="F155" s="1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1"/>
      <c r="V155" s="1"/>
      <c r="W155" s="1"/>
      <c r="X155" s="1"/>
      <c r="Y155" s="1"/>
      <c r="Z155" s="1"/>
      <c r="AA155" s="1"/>
    </row>
    <row r="156" spans="1:27" ht="18" customHeight="1" x14ac:dyDescent="0.25">
      <c r="A156" s="1"/>
      <c r="B156" s="1"/>
      <c r="C156" s="1"/>
      <c r="D156" s="1"/>
      <c r="E156" s="1"/>
      <c r="F156" s="1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1"/>
      <c r="V156" s="1"/>
      <c r="W156" s="1"/>
      <c r="X156" s="1"/>
      <c r="Y156" s="1"/>
      <c r="Z156" s="1"/>
      <c r="AA156" s="1"/>
    </row>
    <row r="157" spans="1:27" ht="18" customHeight="1" x14ac:dyDescent="0.25">
      <c r="A157" s="1"/>
      <c r="B157" s="1"/>
      <c r="C157" s="1"/>
      <c r="D157" s="1"/>
      <c r="E157" s="1"/>
      <c r="F157" s="1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1"/>
      <c r="V157" s="1"/>
      <c r="W157" s="1"/>
      <c r="X157" s="1"/>
      <c r="Y157" s="1"/>
      <c r="Z157" s="1"/>
      <c r="AA157" s="1"/>
    </row>
    <row r="158" spans="1:27" ht="18" customHeight="1" x14ac:dyDescent="0.25">
      <c r="A158" s="1"/>
      <c r="B158" s="1"/>
      <c r="C158" s="1"/>
      <c r="D158" s="1"/>
      <c r="E158" s="1"/>
      <c r="F158" s="1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1"/>
      <c r="V158" s="1"/>
      <c r="W158" s="1"/>
      <c r="X158" s="1"/>
      <c r="Y158" s="1"/>
      <c r="Z158" s="1"/>
      <c r="AA158" s="1"/>
    </row>
    <row r="159" spans="1:27" ht="18" customHeight="1" x14ac:dyDescent="0.25">
      <c r="A159" s="1"/>
      <c r="B159" s="1"/>
      <c r="C159" s="1"/>
      <c r="D159" s="1"/>
      <c r="E159" s="1"/>
      <c r="F159" s="1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1"/>
      <c r="V159" s="1"/>
      <c r="W159" s="1"/>
      <c r="X159" s="1"/>
      <c r="Y159" s="1"/>
      <c r="Z159" s="1"/>
      <c r="AA159" s="1"/>
    </row>
    <row r="160" spans="1:27" ht="18" customHeight="1" x14ac:dyDescent="0.25">
      <c r="A160" s="1"/>
      <c r="B160" s="1"/>
      <c r="C160" s="1"/>
      <c r="D160" s="1"/>
      <c r="E160" s="1"/>
      <c r="F160" s="1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1"/>
      <c r="V160" s="1"/>
      <c r="W160" s="1"/>
      <c r="X160" s="1"/>
      <c r="Y160" s="1"/>
      <c r="Z160" s="1"/>
      <c r="AA160" s="1"/>
    </row>
    <row r="161" spans="1:27" ht="18" customHeight="1" x14ac:dyDescent="0.25">
      <c r="A161" s="1"/>
      <c r="B161" s="1"/>
      <c r="C161" s="1"/>
      <c r="D161" s="1"/>
      <c r="E161" s="1"/>
      <c r="F161" s="1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1"/>
      <c r="V161" s="1"/>
      <c r="W161" s="1"/>
      <c r="X161" s="1"/>
      <c r="Y161" s="1"/>
      <c r="Z161" s="1"/>
      <c r="AA161" s="1"/>
    </row>
    <row r="162" spans="1:27" ht="18" customHeight="1" x14ac:dyDescent="0.25">
      <c r="A162" s="1"/>
      <c r="B162" s="1"/>
      <c r="C162" s="1"/>
      <c r="D162" s="1"/>
      <c r="E162" s="1"/>
      <c r="F162" s="1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1"/>
      <c r="V162" s="1"/>
      <c r="W162" s="1"/>
      <c r="X162" s="1"/>
      <c r="Y162" s="1"/>
      <c r="Z162" s="1"/>
      <c r="AA162" s="1"/>
    </row>
    <row r="163" spans="1:27" ht="18" customHeight="1" x14ac:dyDescent="0.25">
      <c r="A163" s="1"/>
      <c r="B163" s="1"/>
      <c r="C163" s="1"/>
      <c r="D163" s="1"/>
      <c r="E163" s="1"/>
      <c r="F163" s="1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1"/>
      <c r="V163" s="1"/>
      <c r="W163" s="1"/>
      <c r="X163" s="1"/>
      <c r="Y163" s="1"/>
      <c r="Z163" s="1"/>
      <c r="AA163" s="1"/>
    </row>
    <row r="164" spans="1:27" ht="18" customHeight="1" x14ac:dyDescent="0.25">
      <c r="A164" s="1"/>
      <c r="B164" s="1"/>
      <c r="C164" s="1"/>
      <c r="D164" s="1"/>
      <c r="E164" s="1"/>
      <c r="F164" s="1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1"/>
      <c r="V164" s="1"/>
      <c r="W164" s="1"/>
      <c r="X164" s="1"/>
      <c r="Y164" s="1"/>
      <c r="Z164" s="1"/>
      <c r="AA164" s="1"/>
    </row>
    <row r="165" spans="1:27" ht="18" customHeight="1" x14ac:dyDescent="0.25">
      <c r="A165" s="1"/>
      <c r="B165" s="1"/>
      <c r="C165" s="1"/>
      <c r="D165" s="1"/>
      <c r="E165" s="1"/>
      <c r="F165" s="1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1"/>
      <c r="V165" s="1"/>
      <c r="W165" s="1"/>
      <c r="X165" s="1"/>
      <c r="Y165" s="1"/>
      <c r="Z165" s="1"/>
      <c r="AA165" s="1"/>
    </row>
    <row r="166" spans="1:27" ht="18" customHeight="1" x14ac:dyDescent="0.25">
      <c r="A166" s="1"/>
      <c r="B166" s="1"/>
      <c r="C166" s="1"/>
      <c r="D166" s="1"/>
      <c r="E166" s="1"/>
      <c r="F166" s="1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1"/>
      <c r="V166" s="1"/>
      <c r="W166" s="1"/>
      <c r="X166" s="1"/>
      <c r="Y166" s="1"/>
      <c r="Z166" s="1"/>
      <c r="AA166" s="1"/>
    </row>
    <row r="167" spans="1:27" ht="18" customHeight="1" x14ac:dyDescent="0.25">
      <c r="A167" s="1"/>
      <c r="B167" s="1"/>
      <c r="C167" s="1"/>
      <c r="D167" s="1"/>
      <c r="E167" s="1"/>
      <c r="F167" s="1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1"/>
      <c r="V167" s="1"/>
      <c r="W167" s="1"/>
      <c r="X167" s="1"/>
      <c r="Y167" s="1"/>
      <c r="Z167" s="1"/>
      <c r="AA167" s="1"/>
    </row>
    <row r="168" spans="1:27" ht="18" customHeight="1" x14ac:dyDescent="0.25">
      <c r="A168" s="1"/>
      <c r="B168" s="1"/>
      <c r="C168" s="1"/>
      <c r="D168" s="1"/>
      <c r="E168" s="1"/>
      <c r="F168" s="1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1"/>
      <c r="V168" s="1"/>
      <c r="W168" s="1"/>
      <c r="X168" s="1"/>
      <c r="Y168" s="1"/>
      <c r="Z168" s="1"/>
      <c r="AA168" s="1"/>
    </row>
    <row r="169" spans="1:27" ht="18" customHeight="1" x14ac:dyDescent="0.25">
      <c r="A169" s="1"/>
      <c r="B169" s="1"/>
      <c r="C169" s="1"/>
      <c r="D169" s="1"/>
      <c r="E169" s="1"/>
      <c r="F169" s="1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1"/>
      <c r="V169" s="1"/>
      <c r="W169" s="1"/>
      <c r="X169" s="1"/>
      <c r="Y169" s="1"/>
      <c r="Z169" s="1"/>
      <c r="AA169" s="1"/>
    </row>
    <row r="170" spans="1:27" ht="18" customHeight="1" x14ac:dyDescent="0.25">
      <c r="A170" s="1"/>
      <c r="B170" s="1"/>
      <c r="C170" s="1"/>
      <c r="D170" s="1"/>
      <c r="E170" s="1"/>
      <c r="F170" s="1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1"/>
      <c r="V170" s="1"/>
      <c r="W170" s="1"/>
      <c r="X170" s="1"/>
      <c r="Y170" s="1"/>
      <c r="Z170" s="1"/>
      <c r="AA170" s="1"/>
    </row>
    <row r="171" spans="1:27" ht="18" customHeight="1" x14ac:dyDescent="0.25">
      <c r="A171" s="1"/>
      <c r="B171" s="1"/>
      <c r="C171" s="1"/>
      <c r="D171" s="1"/>
      <c r="E171" s="1"/>
      <c r="F171" s="1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1"/>
      <c r="V171" s="1"/>
      <c r="W171" s="1"/>
      <c r="X171" s="1"/>
      <c r="Y171" s="1"/>
      <c r="Z171" s="1"/>
      <c r="AA171" s="1"/>
    </row>
    <row r="172" spans="1:27" ht="18" customHeight="1" x14ac:dyDescent="0.25">
      <c r="A172" s="1"/>
      <c r="B172" s="1"/>
      <c r="C172" s="1"/>
      <c r="D172" s="1"/>
      <c r="E172" s="1"/>
      <c r="F172" s="1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1"/>
      <c r="V172" s="1"/>
      <c r="W172" s="1"/>
      <c r="X172" s="1"/>
      <c r="Y172" s="1"/>
      <c r="Z172" s="1"/>
      <c r="AA172" s="1"/>
    </row>
    <row r="173" spans="1:27" ht="18" customHeight="1" x14ac:dyDescent="0.25">
      <c r="A173" s="1"/>
      <c r="B173" s="1"/>
      <c r="C173" s="1"/>
      <c r="D173" s="1"/>
      <c r="E173" s="1"/>
      <c r="F173" s="1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1"/>
      <c r="V173" s="1"/>
      <c r="W173" s="1"/>
      <c r="X173" s="1"/>
      <c r="Y173" s="1"/>
      <c r="Z173" s="1"/>
      <c r="AA173" s="1"/>
    </row>
    <row r="174" spans="1:27" ht="18" customHeight="1" x14ac:dyDescent="0.25">
      <c r="A174" s="1"/>
      <c r="B174" s="1"/>
      <c r="C174" s="1"/>
      <c r="D174" s="1"/>
      <c r="E174" s="1"/>
      <c r="F174" s="1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1"/>
      <c r="V174" s="1"/>
      <c r="W174" s="1"/>
      <c r="X174" s="1"/>
      <c r="Y174" s="1"/>
      <c r="Z174" s="1"/>
      <c r="AA174" s="1"/>
    </row>
    <row r="175" spans="1:27" ht="18" customHeight="1" x14ac:dyDescent="0.25">
      <c r="A175" s="1"/>
      <c r="B175" s="1"/>
      <c r="C175" s="1"/>
      <c r="D175" s="1"/>
      <c r="E175" s="1"/>
      <c r="F175" s="1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1"/>
      <c r="V175" s="1"/>
      <c r="W175" s="1"/>
      <c r="X175" s="1"/>
      <c r="Y175" s="1"/>
      <c r="Z175" s="1"/>
      <c r="AA175" s="1"/>
    </row>
    <row r="176" spans="1:27" ht="18" customHeight="1" x14ac:dyDescent="0.25">
      <c r="A176" s="1"/>
      <c r="B176" s="1"/>
      <c r="C176" s="1"/>
      <c r="D176" s="1"/>
      <c r="E176" s="1"/>
      <c r="F176" s="1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1"/>
      <c r="V176" s="1"/>
      <c r="W176" s="1"/>
      <c r="X176" s="1"/>
      <c r="Y176" s="1"/>
      <c r="Z176" s="1"/>
      <c r="AA176" s="1"/>
    </row>
    <row r="177" spans="1:27" ht="18" customHeight="1" x14ac:dyDescent="0.25">
      <c r="A177" s="1"/>
      <c r="B177" s="1"/>
      <c r="C177" s="1"/>
      <c r="D177" s="1"/>
      <c r="E177" s="1"/>
      <c r="F177" s="1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1"/>
      <c r="V177" s="1"/>
      <c r="W177" s="1"/>
      <c r="X177" s="1"/>
      <c r="Y177" s="1"/>
      <c r="Z177" s="1"/>
      <c r="AA177" s="1"/>
    </row>
    <row r="178" spans="1:27" ht="18" customHeight="1" x14ac:dyDescent="0.25">
      <c r="A178" s="1"/>
      <c r="B178" s="1"/>
      <c r="C178" s="1"/>
      <c r="D178" s="1"/>
      <c r="E178" s="1"/>
      <c r="F178" s="1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1"/>
      <c r="V178" s="1"/>
      <c r="W178" s="1"/>
      <c r="X178" s="1"/>
      <c r="Y178" s="1"/>
      <c r="Z178" s="1"/>
      <c r="AA178" s="1"/>
    </row>
    <row r="179" spans="1:27" ht="18" customHeight="1" x14ac:dyDescent="0.25">
      <c r="A179" s="1"/>
      <c r="B179" s="1"/>
      <c r="C179" s="1"/>
      <c r="D179" s="1"/>
      <c r="E179" s="1"/>
      <c r="F179" s="1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1"/>
      <c r="V179" s="1"/>
      <c r="W179" s="1"/>
      <c r="X179" s="1"/>
      <c r="Y179" s="1"/>
      <c r="Z179" s="1"/>
      <c r="AA179" s="1"/>
    </row>
    <row r="180" spans="1:27" ht="18" customHeight="1" x14ac:dyDescent="0.25">
      <c r="A180" s="1"/>
      <c r="B180" s="1"/>
      <c r="C180" s="1"/>
      <c r="D180" s="1"/>
      <c r="E180" s="1"/>
      <c r="F180" s="1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1"/>
      <c r="V180" s="1"/>
      <c r="W180" s="1"/>
      <c r="X180" s="1"/>
      <c r="Y180" s="1"/>
      <c r="Z180" s="1"/>
      <c r="AA180" s="1"/>
    </row>
    <row r="181" spans="1:27" ht="18" customHeight="1" x14ac:dyDescent="0.25">
      <c r="A181" s="1"/>
      <c r="B181" s="1"/>
      <c r="C181" s="1"/>
      <c r="D181" s="1"/>
      <c r="E181" s="1"/>
      <c r="F181" s="1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1"/>
      <c r="V181" s="1"/>
      <c r="W181" s="1"/>
      <c r="X181" s="1"/>
      <c r="Y181" s="1"/>
      <c r="Z181" s="1"/>
      <c r="AA181" s="1"/>
    </row>
    <row r="182" spans="1:27" ht="18" customHeight="1" x14ac:dyDescent="0.25">
      <c r="A182" s="1"/>
      <c r="B182" s="1"/>
      <c r="C182" s="1"/>
      <c r="D182" s="1"/>
      <c r="E182" s="1"/>
      <c r="F182" s="1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1"/>
      <c r="V182" s="1"/>
      <c r="W182" s="1"/>
      <c r="X182" s="1"/>
      <c r="Y182" s="1"/>
      <c r="Z182" s="1"/>
      <c r="AA182" s="1"/>
    </row>
    <row r="183" spans="1:27" ht="18" customHeight="1" x14ac:dyDescent="0.25">
      <c r="A183" s="1"/>
      <c r="B183" s="1"/>
      <c r="C183" s="1"/>
      <c r="D183" s="1"/>
      <c r="E183" s="1"/>
      <c r="F183" s="1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1"/>
      <c r="V183" s="1"/>
      <c r="W183" s="1"/>
      <c r="X183" s="1"/>
      <c r="Y183" s="1"/>
      <c r="Z183" s="1"/>
      <c r="AA183" s="1"/>
    </row>
    <row r="184" spans="1:27" ht="18" customHeight="1" x14ac:dyDescent="0.25">
      <c r="A184" s="1"/>
      <c r="B184" s="1"/>
      <c r="C184" s="1"/>
      <c r="D184" s="1"/>
      <c r="E184" s="1"/>
      <c r="F184" s="1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1"/>
      <c r="V184" s="1"/>
      <c r="W184" s="1"/>
      <c r="X184" s="1"/>
      <c r="Y184" s="1"/>
      <c r="Z184" s="1"/>
      <c r="AA184" s="1"/>
    </row>
    <row r="185" spans="1:27" ht="18" customHeight="1" x14ac:dyDescent="0.25">
      <c r="A185" s="1"/>
      <c r="B185" s="1"/>
      <c r="C185" s="1"/>
      <c r="D185" s="1"/>
      <c r="E185" s="1"/>
      <c r="F185" s="1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1"/>
      <c r="V185" s="1"/>
      <c r="W185" s="1"/>
      <c r="X185" s="1"/>
      <c r="Y185" s="1"/>
      <c r="Z185" s="1"/>
      <c r="AA185" s="1"/>
    </row>
    <row r="186" spans="1:27" ht="18" customHeight="1" x14ac:dyDescent="0.25">
      <c r="A186" s="1"/>
      <c r="B186" s="1"/>
      <c r="C186" s="1"/>
      <c r="D186" s="1"/>
      <c r="E186" s="1"/>
      <c r="F186" s="1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1"/>
      <c r="V186" s="1"/>
      <c r="W186" s="1"/>
      <c r="X186" s="1"/>
      <c r="Y186" s="1"/>
      <c r="Z186" s="1"/>
      <c r="AA186" s="1"/>
    </row>
    <row r="187" spans="1:27" ht="18" customHeight="1" x14ac:dyDescent="0.25">
      <c r="A187" s="1"/>
      <c r="B187" s="1"/>
      <c r="C187" s="1"/>
      <c r="D187" s="1"/>
      <c r="E187" s="1"/>
      <c r="F187" s="1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1"/>
      <c r="V187" s="1"/>
      <c r="W187" s="1"/>
      <c r="X187" s="1"/>
      <c r="Y187" s="1"/>
      <c r="Z187" s="1"/>
      <c r="AA187" s="1"/>
    </row>
    <row r="188" spans="1:27" ht="18" customHeight="1" x14ac:dyDescent="0.25">
      <c r="A188" s="1"/>
      <c r="B188" s="1"/>
      <c r="C188" s="1"/>
      <c r="D188" s="1"/>
      <c r="E188" s="1"/>
      <c r="F188" s="1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1"/>
      <c r="V188" s="1"/>
      <c r="W188" s="1"/>
      <c r="X188" s="1"/>
      <c r="Y188" s="1"/>
      <c r="Z188" s="1"/>
      <c r="AA188" s="1"/>
    </row>
    <row r="189" spans="1:27" ht="18" customHeight="1" x14ac:dyDescent="0.25">
      <c r="A189" s="1"/>
      <c r="B189" s="1"/>
      <c r="C189" s="1"/>
      <c r="D189" s="1"/>
      <c r="E189" s="1"/>
      <c r="F189" s="1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1"/>
      <c r="V189" s="1"/>
      <c r="W189" s="1"/>
      <c r="X189" s="1"/>
      <c r="Y189" s="1"/>
      <c r="Z189" s="1"/>
      <c r="AA189" s="1"/>
    </row>
    <row r="190" spans="1:27" ht="18" customHeight="1" x14ac:dyDescent="0.25">
      <c r="A190" s="1"/>
      <c r="B190" s="1"/>
      <c r="C190" s="1"/>
      <c r="D190" s="1"/>
      <c r="E190" s="1"/>
      <c r="F190" s="1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1"/>
      <c r="V190" s="1"/>
      <c r="W190" s="1"/>
      <c r="X190" s="1"/>
      <c r="Y190" s="1"/>
      <c r="Z190" s="1"/>
      <c r="AA190" s="1"/>
    </row>
    <row r="191" spans="1:27" ht="18" customHeight="1" x14ac:dyDescent="0.25">
      <c r="A191" s="1"/>
      <c r="B191" s="1"/>
      <c r="C191" s="1"/>
      <c r="D191" s="1"/>
      <c r="E191" s="1"/>
      <c r="F191" s="1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1"/>
      <c r="V191" s="1"/>
      <c r="W191" s="1"/>
      <c r="X191" s="1"/>
      <c r="Y191" s="1"/>
      <c r="Z191" s="1"/>
      <c r="AA191" s="1"/>
    </row>
    <row r="192" spans="1:27" ht="18" customHeight="1" x14ac:dyDescent="0.25">
      <c r="A192" s="1"/>
      <c r="B192" s="1"/>
      <c r="C192" s="1"/>
      <c r="D192" s="1"/>
      <c r="E192" s="1"/>
      <c r="F192" s="1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1"/>
      <c r="V192" s="1"/>
      <c r="W192" s="1"/>
      <c r="X192" s="1"/>
      <c r="Y192" s="1"/>
      <c r="Z192" s="1"/>
      <c r="AA192" s="1"/>
    </row>
    <row r="193" spans="1:27" ht="18" customHeight="1" x14ac:dyDescent="0.25">
      <c r="A193" s="1"/>
      <c r="B193" s="1"/>
      <c r="C193" s="1"/>
      <c r="D193" s="1"/>
      <c r="E193" s="1"/>
      <c r="F193" s="1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1"/>
      <c r="V193" s="1"/>
      <c r="W193" s="1"/>
      <c r="X193" s="1"/>
      <c r="Y193" s="1"/>
      <c r="Z193" s="1"/>
      <c r="AA193" s="1"/>
    </row>
    <row r="194" spans="1:27" ht="18" customHeight="1" x14ac:dyDescent="0.25">
      <c r="A194" s="1"/>
      <c r="B194" s="1"/>
      <c r="C194" s="1"/>
      <c r="D194" s="1"/>
      <c r="E194" s="1"/>
      <c r="F194" s="1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1"/>
      <c r="V194" s="1"/>
      <c r="W194" s="1"/>
      <c r="X194" s="1"/>
      <c r="Y194" s="1"/>
      <c r="Z194" s="1"/>
      <c r="AA194" s="1"/>
    </row>
    <row r="195" spans="1:27" ht="18" customHeight="1" x14ac:dyDescent="0.25">
      <c r="A195" s="1"/>
      <c r="B195" s="1"/>
      <c r="C195" s="1"/>
      <c r="D195" s="1"/>
      <c r="E195" s="1"/>
      <c r="F195" s="1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1"/>
      <c r="V195" s="1"/>
      <c r="W195" s="1"/>
      <c r="X195" s="1"/>
      <c r="Y195" s="1"/>
      <c r="Z195" s="1"/>
      <c r="AA195" s="1"/>
    </row>
    <row r="196" spans="1:27" ht="18" customHeight="1" x14ac:dyDescent="0.25">
      <c r="A196" s="1"/>
      <c r="B196" s="1"/>
      <c r="C196" s="1"/>
      <c r="D196" s="1"/>
      <c r="E196" s="1"/>
      <c r="F196" s="1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1"/>
      <c r="V196" s="1"/>
      <c r="W196" s="1"/>
      <c r="X196" s="1"/>
      <c r="Y196" s="1"/>
      <c r="Z196" s="1"/>
      <c r="AA196" s="1"/>
    </row>
    <row r="197" spans="1:27" ht="18" customHeight="1" x14ac:dyDescent="0.25">
      <c r="A197" s="1"/>
      <c r="B197" s="1"/>
      <c r="C197" s="1"/>
      <c r="D197" s="1"/>
      <c r="E197" s="1"/>
      <c r="F197" s="1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1"/>
      <c r="V197" s="1"/>
      <c r="W197" s="1"/>
      <c r="X197" s="1"/>
      <c r="Y197" s="1"/>
      <c r="Z197" s="1"/>
      <c r="AA197" s="1"/>
    </row>
    <row r="198" spans="1:27" ht="18" customHeight="1" x14ac:dyDescent="0.25">
      <c r="A198" s="1"/>
      <c r="B198" s="1"/>
      <c r="C198" s="1"/>
      <c r="D198" s="1"/>
      <c r="E198" s="1"/>
      <c r="F198" s="1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1"/>
      <c r="V198" s="1"/>
      <c r="W198" s="1"/>
      <c r="X198" s="1"/>
      <c r="Y198" s="1"/>
      <c r="Z198" s="1"/>
      <c r="AA198" s="1"/>
    </row>
    <row r="199" spans="1:27" ht="18" customHeight="1" x14ac:dyDescent="0.25">
      <c r="A199" s="1"/>
      <c r="B199" s="1"/>
      <c r="C199" s="1"/>
      <c r="D199" s="1"/>
      <c r="E199" s="1"/>
      <c r="F199" s="1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1"/>
      <c r="V199" s="1"/>
      <c r="W199" s="1"/>
      <c r="X199" s="1"/>
      <c r="Y199" s="1"/>
      <c r="Z199" s="1"/>
      <c r="AA199" s="1"/>
    </row>
    <row r="200" spans="1:27" ht="18" customHeight="1" x14ac:dyDescent="0.25">
      <c r="A200" s="1"/>
      <c r="B200" s="1"/>
      <c r="C200" s="1"/>
      <c r="D200" s="1"/>
      <c r="E200" s="1"/>
      <c r="F200" s="1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1"/>
      <c r="V200" s="1"/>
      <c r="W200" s="1"/>
      <c r="X200" s="1"/>
      <c r="Y200" s="1"/>
      <c r="Z200" s="1"/>
      <c r="AA200" s="1"/>
    </row>
    <row r="201" spans="1:27" ht="18" customHeight="1" x14ac:dyDescent="0.25">
      <c r="A201" s="1"/>
      <c r="B201" s="1"/>
      <c r="C201" s="1"/>
      <c r="D201" s="1"/>
      <c r="E201" s="1"/>
      <c r="F201" s="1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1"/>
      <c r="V201" s="1"/>
      <c r="W201" s="1"/>
      <c r="X201" s="1"/>
      <c r="Y201" s="1"/>
      <c r="Z201" s="1"/>
      <c r="AA201" s="1"/>
    </row>
    <row r="202" spans="1:27" ht="18" customHeight="1" x14ac:dyDescent="0.25">
      <c r="A202" s="1"/>
      <c r="B202" s="1"/>
      <c r="C202" s="1"/>
      <c r="D202" s="1"/>
      <c r="E202" s="1"/>
      <c r="F202" s="1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1"/>
      <c r="V202" s="1"/>
      <c r="W202" s="1"/>
      <c r="X202" s="1"/>
      <c r="Y202" s="1"/>
      <c r="Z202" s="1"/>
      <c r="AA202" s="1"/>
    </row>
    <row r="203" spans="1:27" ht="18" customHeight="1" x14ac:dyDescent="0.25">
      <c r="A203" s="1"/>
      <c r="B203" s="1"/>
      <c r="C203" s="1"/>
      <c r="D203" s="1"/>
      <c r="E203" s="1"/>
      <c r="F203" s="1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1"/>
      <c r="V203" s="1"/>
      <c r="W203" s="1"/>
      <c r="X203" s="1"/>
      <c r="Y203" s="1"/>
      <c r="Z203" s="1"/>
      <c r="AA203" s="1"/>
    </row>
    <row r="204" spans="1:27" ht="18" customHeight="1" x14ac:dyDescent="0.25">
      <c r="A204" s="1"/>
      <c r="B204" s="1"/>
      <c r="C204" s="1"/>
      <c r="D204" s="1"/>
      <c r="E204" s="1"/>
      <c r="F204" s="1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1"/>
      <c r="V204" s="1"/>
      <c r="W204" s="1"/>
      <c r="X204" s="1"/>
      <c r="Y204" s="1"/>
      <c r="Z204" s="1"/>
      <c r="AA204" s="1"/>
    </row>
    <row r="205" spans="1:27" ht="18" customHeight="1" x14ac:dyDescent="0.25">
      <c r="A205" s="1"/>
      <c r="B205" s="1"/>
      <c r="C205" s="1"/>
      <c r="D205" s="1"/>
      <c r="E205" s="1"/>
      <c r="F205" s="1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1"/>
      <c r="V205" s="1"/>
      <c r="W205" s="1"/>
      <c r="X205" s="1"/>
      <c r="Y205" s="1"/>
      <c r="Z205" s="1"/>
      <c r="AA205" s="1"/>
    </row>
    <row r="206" spans="1:27" ht="18" customHeight="1" x14ac:dyDescent="0.25">
      <c r="A206" s="1"/>
      <c r="B206" s="1"/>
      <c r="C206" s="1"/>
      <c r="D206" s="1"/>
      <c r="E206" s="1"/>
      <c r="F206" s="1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1"/>
      <c r="V206" s="1"/>
      <c r="W206" s="1"/>
      <c r="X206" s="1"/>
      <c r="Y206" s="1"/>
      <c r="Z206" s="1"/>
      <c r="AA206" s="1"/>
    </row>
    <row r="207" spans="1:27" ht="18" customHeight="1" x14ac:dyDescent="0.25">
      <c r="A207" s="1"/>
      <c r="B207" s="1"/>
      <c r="C207" s="1"/>
      <c r="D207" s="1"/>
      <c r="E207" s="1"/>
      <c r="F207" s="1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1"/>
      <c r="V207" s="1"/>
      <c r="W207" s="1"/>
      <c r="X207" s="1"/>
      <c r="Y207" s="1"/>
      <c r="Z207" s="1"/>
      <c r="AA207" s="1"/>
    </row>
    <row r="208" spans="1:27" ht="18" customHeight="1" x14ac:dyDescent="0.25">
      <c r="A208" s="1"/>
      <c r="B208" s="1"/>
      <c r="C208" s="1"/>
      <c r="D208" s="1"/>
      <c r="E208" s="1"/>
      <c r="F208" s="1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1"/>
      <c r="V208" s="1"/>
      <c r="W208" s="1"/>
      <c r="X208" s="1"/>
      <c r="Y208" s="1"/>
      <c r="Z208" s="1"/>
      <c r="AA208" s="1"/>
    </row>
    <row r="209" spans="1:27" ht="18" customHeight="1" x14ac:dyDescent="0.25">
      <c r="A209" s="1"/>
      <c r="B209" s="1"/>
      <c r="C209" s="1"/>
      <c r="D209" s="1"/>
      <c r="E209" s="1"/>
      <c r="F209" s="1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1"/>
      <c r="V209" s="1"/>
      <c r="W209" s="1"/>
      <c r="X209" s="1"/>
      <c r="Y209" s="1"/>
      <c r="Z209" s="1"/>
      <c r="AA209" s="1"/>
    </row>
    <row r="210" spans="1:27" ht="18" customHeight="1" x14ac:dyDescent="0.25">
      <c r="A210" s="1"/>
      <c r="B210" s="1"/>
      <c r="C210" s="1"/>
      <c r="D210" s="1"/>
      <c r="E210" s="1"/>
      <c r="F210" s="1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1"/>
      <c r="V210" s="1"/>
      <c r="W210" s="1"/>
      <c r="X210" s="1"/>
      <c r="Y210" s="1"/>
      <c r="Z210" s="1"/>
      <c r="AA210" s="1"/>
    </row>
    <row r="211" spans="1:27" ht="18" customHeight="1" x14ac:dyDescent="0.25">
      <c r="A211" s="1"/>
      <c r="B211" s="1"/>
      <c r="C211" s="1"/>
      <c r="D211" s="1"/>
      <c r="E211" s="1"/>
      <c r="F211" s="1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1"/>
      <c r="V211" s="1"/>
      <c r="W211" s="1"/>
      <c r="X211" s="1"/>
      <c r="Y211" s="1"/>
      <c r="Z211" s="1"/>
      <c r="AA211" s="1"/>
    </row>
    <row r="212" spans="1:27" ht="18" customHeight="1" x14ac:dyDescent="0.25">
      <c r="A212" s="1"/>
      <c r="B212" s="1"/>
      <c r="C212" s="1"/>
      <c r="D212" s="1"/>
      <c r="E212" s="1"/>
      <c r="F212" s="1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1"/>
      <c r="V212" s="1"/>
      <c r="W212" s="1"/>
      <c r="X212" s="1"/>
      <c r="Y212" s="1"/>
      <c r="Z212" s="1"/>
      <c r="AA212" s="1"/>
    </row>
    <row r="213" spans="1:27" ht="18" customHeight="1" x14ac:dyDescent="0.25">
      <c r="A213" s="1"/>
      <c r="B213" s="1"/>
      <c r="C213" s="1"/>
      <c r="D213" s="1"/>
      <c r="E213" s="1"/>
      <c r="F213" s="1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1"/>
      <c r="V213" s="1"/>
      <c r="W213" s="1"/>
      <c r="X213" s="1"/>
      <c r="Y213" s="1"/>
      <c r="Z213" s="1"/>
      <c r="AA213" s="1"/>
    </row>
    <row r="214" spans="1:27" ht="18" customHeight="1" x14ac:dyDescent="0.25">
      <c r="A214" s="1"/>
      <c r="B214" s="1"/>
      <c r="C214" s="1"/>
      <c r="D214" s="1"/>
      <c r="E214" s="1"/>
      <c r="F214" s="1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1"/>
      <c r="V214" s="1"/>
      <c r="W214" s="1"/>
      <c r="X214" s="1"/>
      <c r="Y214" s="1"/>
      <c r="Z214" s="1"/>
      <c r="AA214" s="1"/>
    </row>
    <row r="215" spans="1:27" ht="18" customHeight="1" x14ac:dyDescent="0.25">
      <c r="A215" s="1"/>
      <c r="B215" s="1"/>
      <c r="C215" s="1"/>
      <c r="D215" s="1"/>
      <c r="E215" s="1"/>
      <c r="F215" s="1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1"/>
      <c r="V215" s="1"/>
      <c r="W215" s="1"/>
      <c r="X215" s="1"/>
      <c r="Y215" s="1"/>
      <c r="Z215" s="1"/>
      <c r="AA215" s="1"/>
    </row>
    <row r="216" spans="1:27" ht="18" customHeight="1" x14ac:dyDescent="0.25">
      <c r="A216" s="1"/>
      <c r="B216" s="1"/>
      <c r="C216" s="1"/>
      <c r="D216" s="1"/>
      <c r="E216" s="1"/>
      <c r="F216" s="1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1"/>
      <c r="V216" s="1"/>
      <c r="W216" s="1"/>
      <c r="X216" s="1"/>
      <c r="Y216" s="1"/>
      <c r="Z216" s="1"/>
      <c r="AA216" s="1"/>
    </row>
    <row r="217" spans="1:27" ht="18" customHeight="1" x14ac:dyDescent="0.25">
      <c r="A217" s="1"/>
      <c r="B217" s="1"/>
      <c r="C217" s="1"/>
      <c r="D217" s="1"/>
      <c r="E217" s="1"/>
      <c r="F217" s="1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1"/>
      <c r="V217" s="1"/>
      <c r="W217" s="1"/>
      <c r="X217" s="1"/>
      <c r="Y217" s="1"/>
      <c r="Z217" s="1"/>
      <c r="AA217" s="1"/>
    </row>
    <row r="218" spans="1:27" ht="18" customHeight="1" x14ac:dyDescent="0.25">
      <c r="A218" s="1"/>
      <c r="B218" s="1"/>
      <c r="C218" s="1"/>
      <c r="D218" s="1"/>
      <c r="E218" s="1"/>
      <c r="F218" s="1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1"/>
      <c r="V218" s="1"/>
      <c r="W218" s="1"/>
      <c r="X218" s="1"/>
      <c r="Y218" s="1"/>
      <c r="Z218" s="1"/>
      <c r="AA218" s="1"/>
    </row>
    <row r="219" spans="1:27" ht="18" customHeight="1" x14ac:dyDescent="0.25">
      <c r="A219" s="1"/>
      <c r="B219" s="1"/>
      <c r="C219" s="1"/>
      <c r="D219" s="1"/>
      <c r="E219" s="1"/>
      <c r="F219" s="1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1"/>
      <c r="V219" s="1"/>
      <c r="W219" s="1"/>
      <c r="X219" s="1"/>
      <c r="Y219" s="1"/>
      <c r="Z219" s="1"/>
      <c r="AA219" s="1"/>
    </row>
    <row r="220" spans="1:27" ht="18" customHeight="1" x14ac:dyDescent="0.25">
      <c r="A220" s="1"/>
      <c r="B220" s="1"/>
      <c r="C220" s="1"/>
      <c r="D220" s="1"/>
      <c r="E220" s="1"/>
      <c r="F220" s="1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1"/>
      <c r="V220" s="1"/>
      <c r="W220" s="1"/>
      <c r="X220" s="1"/>
      <c r="Y220" s="1"/>
      <c r="Z220" s="1"/>
      <c r="AA220" s="1"/>
    </row>
    <row r="221" spans="1:27" ht="18" customHeight="1" x14ac:dyDescent="0.25">
      <c r="A221" s="1"/>
      <c r="B221" s="1"/>
      <c r="C221" s="1"/>
      <c r="D221" s="1"/>
      <c r="E221" s="1"/>
      <c r="F221" s="1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1"/>
      <c r="V221" s="1"/>
      <c r="W221" s="1"/>
      <c r="X221" s="1"/>
      <c r="Y221" s="1"/>
      <c r="Z221" s="1"/>
      <c r="AA221" s="1"/>
    </row>
    <row r="222" spans="1:27" ht="18" customHeight="1" x14ac:dyDescent="0.25">
      <c r="A222" s="1"/>
      <c r="B222" s="1"/>
      <c r="C222" s="1"/>
      <c r="D222" s="1"/>
      <c r="E222" s="1"/>
      <c r="F222" s="1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1"/>
      <c r="V222" s="1"/>
      <c r="W222" s="1"/>
      <c r="X222" s="1"/>
      <c r="Y222" s="1"/>
      <c r="Z222" s="1"/>
      <c r="AA222" s="1"/>
    </row>
    <row r="223" spans="1:27" ht="18" customHeight="1" x14ac:dyDescent="0.25">
      <c r="A223" s="1"/>
      <c r="B223" s="1"/>
      <c r="C223" s="1"/>
      <c r="D223" s="1"/>
      <c r="E223" s="1"/>
      <c r="F223" s="1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1"/>
      <c r="V223" s="1"/>
      <c r="W223" s="1"/>
      <c r="X223" s="1"/>
      <c r="Y223" s="1"/>
      <c r="Z223" s="1"/>
      <c r="AA223" s="1"/>
    </row>
    <row r="224" spans="1:27" ht="18" customHeight="1" x14ac:dyDescent="0.25">
      <c r="A224" s="1"/>
      <c r="B224" s="1"/>
      <c r="C224" s="1"/>
      <c r="D224" s="1"/>
      <c r="E224" s="1"/>
      <c r="F224" s="1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1"/>
      <c r="V224" s="1"/>
      <c r="W224" s="1"/>
      <c r="X224" s="1"/>
      <c r="Y224" s="1"/>
      <c r="Z224" s="1"/>
      <c r="AA224" s="1"/>
    </row>
    <row r="225" spans="1:27" ht="18" customHeight="1" x14ac:dyDescent="0.25">
      <c r="A225" s="1"/>
      <c r="B225" s="1"/>
      <c r="C225" s="1"/>
      <c r="D225" s="1"/>
      <c r="E225" s="1"/>
      <c r="F225" s="1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1"/>
      <c r="V225" s="1"/>
      <c r="W225" s="1"/>
      <c r="X225" s="1"/>
      <c r="Y225" s="1"/>
      <c r="Z225" s="1"/>
      <c r="AA225" s="1"/>
    </row>
    <row r="226" spans="1:27" ht="18" customHeight="1" x14ac:dyDescent="0.25">
      <c r="A226" s="1"/>
      <c r="B226" s="1"/>
      <c r="C226" s="1"/>
      <c r="D226" s="1"/>
      <c r="E226" s="1"/>
      <c r="F226" s="1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1"/>
      <c r="V226" s="1"/>
      <c r="W226" s="1"/>
      <c r="X226" s="1"/>
      <c r="Y226" s="1"/>
      <c r="Z226" s="1"/>
      <c r="AA226" s="1"/>
    </row>
    <row r="227" spans="1:27" ht="18" customHeight="1" x14ac:dyDescent="0.25">
      <c r="A227" s="1"/>
      <c r="B227" s="1"/>
      <c r="C227" s="1"/>
      <c r="D227" s="1"/>
      <c r="E227" s="1"/>
      <c r="F227" s="1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1"/>
      <c r="V227" s="1"/>
      <c r="W227" s="1"/>
      <c r="X227" s="1"/>
      <c r="Y227" s="1"/>
      <c r="Z227" s="1"/>
      <c r="AA227" s="1"/>
    </row>
    <row r="228" spans="1:27" ht="18" customHeight="1" x14ac:dyDescent="0.25">
      <c r="A228" s="1"/>
      <c r="B228" s="1"/>
      <c r="C228" s="1"/>
      <c r="D228" s="1"/>
      <c r="E228" s="1"/>
      <c r="F228" s="1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1"/>
      <c r="V228" s="1"/>
      <c r="W228" s="1"/>
      <c r="X228" s="1"/>
      <c r="Y228" s="1"/>
      <c r="Z228" s="1"/>
      <c r="AA228" s="1"/>
    </row>
    <row r="229" spans="1:27" ht="18" customHeight="1" x14ac:dyDescent="0.25">
      <c r="A229" s="1"/>
      <c r="B229" s="1"/>
      <c r="C229" s="1"/>
      <c r="D229" s="1"/>
      <c r="E229" s="1"/>
      <c r="F229" s="1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1"/>
      <c r="V229" s="1"/>
      <c r="W229" s="1"/>
      <c r="X229" s="1"/>
      <c r="Y229" s="1"/>
      <c r="Z229" s="1"/>
      <c r="AA229" s="1"/>
    </row>
    <row r="230" spans="1:27" ht="18" customHeight="1" x14ac:dyDescent="0.25">
      <c r="A230" s="1"/>
      <c r="B230" s="1"/>
      <c r="C230" s="1"/>
      <c r="D230" s="1"/>
      <c r="E230" s="1"/>
      <c r="F230" s="1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1"/>
      <c r="V230" s="1"/>
      <c r="W230" s="1"/>
      <c r="X230" s="1"/>
      <c r="Y230" s="1"/>
      <c r="Z230" s="1"/>
      <c r="AA230" s="1"/>
    </row>
    <row r="231" spans="1:27" ht="18" customHeight="1" x14ac:dyDescent="0.25">
      <c r="A231" s="1"/>
      <c r="B231" s="1"/>
      <c r="C231" s="1"/>
      <c r="D231" s="1"/>
      <c r="E231" s="1"/>
      <c r="F231" s="1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1"/>
      <c r="V231" s="1"/>
      <c r="W231" s="1"/>
      <c r="X231" s="1"/>
      <c r="Y231" s="1"/>
      <c r="Z231" s="1"/>
      <c r="AA231" s="1"/>
    </row>
    <row r="232" spans="1:27" ht="18" customHeight="1" x14ac:dyDescent="0.25">
      <c r="A232" s="1"/>
      <c r="B232" s="1"/>
      <c r="C232" s="1"/>
      <c r="D232" s="1"/>
      <c r="E232" s="1"/>
      <c r="F232" s="1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1"/>
      <c r="V232" s="1"/>
      <c r="W232" s="1"/>
      <c r="X232" s="1"/>
      <c r="Y232" s="1"/>
      <c r="Z232" s="1"/>
      <c r="AA232" s="1"/>
    </row>
    <row r="233" spans="1:27" ht="18" customHeight="1" x14ac:dyDescent="0.25">
      <c r="A233" s="1"/>
      <c r="B233" s="1"/>
      <c r="C233" s="1"/>
      <c r="D233" s="1"/>
      <c r="E233" s="1"/>
      <c r="F233" s="1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1"/>
      <c r="V233" s="1"/>
      <c r="W233" s="1"/>
      <c r="X233" s="1"/>
      <c r="Y233" s="1"/>
      <c r="Z233" s="1"/>
      <c r="AA233" s="1"/>
    </row>
    <row r="234" spans="1:27" ht="18" customHeight="1" x14ac:dyDescent="0.25">
      <c r="A234" s="1"/>
      <c r="B234" s="1"/>
      <c r="C234" s="1"/>
      <c r="D234" s="1"/>
      <c r="E234" s="1"/>
      <c r="F234" s="1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1"/>
      <c r="V234" s="1"/>
      <c r="W234" s="1"/>
      <c r="X234" s="1"/>
      <c r="Y234" s="1"/>
      <c r="Z234" s="1"/>
      <c r="AA234" s="1"/>
    </row>
    <row r="235" spans="1:27" ht="18" customHeight="1" x14ac:dyDescent="0.25">
      <c r="A235" s="1"/>
      <c r="B235" s="1"/>
      <c r="C235" s="1"/>
      <c r="D235" s="1"/>
      <c r="E235" s="1"/>
      <c r="F235" s="1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1"/>
      <c r="V235" s="1"/>
      <c r="W235" s="1"/>
      <c r="X235" s="1"/>
      <c r="Y235" s="1"/>
      <c r="Z235" s="1"/>
      <c r="AA235" s="1"/>
    </row>
    <row r="236" spans="1:27" ht="18" customHeight="1" x14ac:dyDescent="0.25">
      <c r="A236" s="1"/>
      <c r="B236" s="1"/>
      <c r="C236" s="1"/>
      <c r="D236" s="1"/>
      <c r="E236" s="1"/>
      <c r="F236" s="1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1"/>
      <c r="V236" s="1"/>
      <c r="W236" s="1"/>
      <c r="X236" s="1"/>
      <c r="Y236" s="1"/>
      <c r="Z236" s="1"/>
      <c r="AA236" s="1"/>
    </row>
    <row r="237" spans="1:27" ht="18" customHeight="1" x14ac:dyDescent="0.25">
      <c r="A237" s="1"/>
      <c r="B237" s="1"/>
      <c r="C237" s="1"/>
      <c r="D237" s="1"/>
      <c r="E237" s="1"/>
      <c r="F237" s="1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1"/>
      <c r="V237" s="1"/>
      <c r="W237" s="1"/>
      <c r="X237" s="1"/>
      <c r="Y237" s="1"/>
      <c r="Z237" s="1"/>
      <c r="AA237" s="1"/>
    </row>
    <row r="238" spans="1:27" ht="18" customHeight="1" x14ac:dyDescent="0.25">
      <c r="A238" s="1"/>
      <c r="B238" s="1"/>
      <c r="C238" s="1"/>
      <c r="D238" s="1"/>
      <c r="E238" s="1"/>
      <c r="F238" s="1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1"/>
      <c r="V238" s="1"/>
      <c r="W238" s="1"/>
      <c r="X238" s="1"/>
      <c r="Y238" s="1"/>
      <c r="Z238" s="1"/>
      <c r="AA238" s="1"/>
    </row>
    <row r="239" spans="1:27" ht="18" customHeight="1" x14ac:dyDescent="0.25">
      <c r="A239" s="1"/>
      <c r="B239" s="1"/>
      <c r="C239" s="1"/>
      <c r="D239" s="1"/>
      <c r="E239" s="1"/>
      <c r="F239" s="1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1"/>
      <c r="V239" s="1"/>
      <c r="W239" s="1"/>
      <c r="X239" s="1"/>
      <c r="Y239" s="1"/>
      <c r="Z239" s="1"/>
      <c r="AA239" s="1"/>
    </row>
    <row r="240" spans="1:27" ht="18" customHeight="1" x14ac:dyDescent="0.25">
      <c r="A240" s="1"/>
      <c r="B240" s="1"/>
      <c r="C240" s="1"/>
      <c r="D240" s="1"/>
      <c r="E240" s="1"/>
      <c r="F240" s="1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</row>
    <row r="242" spans="1:27" ht="15.7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</row>
    <row r="243" spans="1:27" ht="15.7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</row>
    <row r="244" spans="1:27" ht="15.7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</row>
    <row r="245" spans="1:27" ht="15.7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</row>
    <row r="246" spans="1:27" ht="15.7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</row>
    <row r="247" spans="1:27" ht="15.7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</row>
    <row r="248" spans="1:27" ht="15.7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</row>
    <row r="249" spans="1:27" ht="15.7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</row>
    <row r="250" spans="1:27" ht="15.75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</row>
    <row r="251" spans="1:27" ht="15.75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</row>
    <row r="252" spans="1:27" ht="15.75" customHeight="1" x14ac:dyDescent="0.2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</row>
    <row r="253" spans="1:27" ht="15.75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</row>
    <row r="254" spans="1:27" ht="15.75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</row>
    <row r="255" spans="1:27" ht="15.75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</row>
    <row r="256" spans="1:27" ht="15.75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</row>
    <row r="257" spans="1:27" ht="15.75" customHeight="1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</row>
    <row r="258" spans="1:27" ht="15.75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</row>
    <row r="259" spans="1:27" ht="15.75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</row>
    <row r="260" spans="1:27" ht="15.75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</row>
    <row r="261" spans="1:27" ht="15.75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</row>
    <row r="262" spans="1:27" ht="15.75" customHeight="1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</row>
    <row r="263" spans="1:27" ht="15.75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</row>
    <row r="264" spans="1:27" ht="15.75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</row>
    <row r="265" spans="1:27" ht="15.75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</row>
    <row r="266" spans="1:27" ht="15.75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</row>
    <row r="267" spans="1:27" ht="15.75" customHeight="1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</row>
    <row r="268" spans="1:27" ht="15.7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</row>
    <row r="269" spans="1:27" ht="15.7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</row>
    <row r="270" spans="1:27" ht="15.7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</row>
    <row r="271" spans="1:27" ht="15.7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</row>
    <row r="272" spans="1:27" ht="1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</row>
    <row r="273" spans="1:27" ht="15.7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</row>
    <row r="274" spans="1:27" ht="15.7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</row>
    <row r="275" spans="1:27" ht="15.7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</row>
    <row r="276" spans="1:27" ht="15.7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</row>
    <row r="277" spans="1:27" ht="15.7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</row>
    <row r="278" spans="1:27" ht="15.7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</row>
    <row r="279" spans="1:27" ht="15.7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</row>
    <row r="280" spans="1:27" ht="15.7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</row>
    <row r="281" spans="1:27" ht="15.7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</row>
    <row r="282" spans="1:27" ht="15.7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</row>
    <row r="283" spans="1:27" ht="15.7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</row>
    <row r="284" spans="1:27" ht="15.7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</row>
    <row r="285" spans="1:27" ht="15.7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</row>
    <row r="286" spans="1:27" ht="15.7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</row>
    <row r="287" spans="1:27" ht="15.7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</row>
    <row r="288" spans="1:27" ht="15.7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</row>
    <row r="289" spans="1:27" ht="15.7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</row>
    <row r="290" spans="1:27" ht="15.7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</row>
    <row r="291" spans="1:27" ht="15.7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</row>
    <row r="292" spans="1:27" ht="15.7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</row>
    <row r="293" spans="1:27" ht="15.7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</row>
    <row r="294" spans="1:27" ht="15.7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</row>
    <row r="295" spans="1:27" ht="15.7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</row>
    <row r="296" spans="1:27" ht="15.7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</row>
    <row r="297" spans="1:27" ht="15.7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</row>
    <row r="298" spans="1:27" ht="15.7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</row>
    <row r="299" spans="1:27" ht="15.7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</row>
    <row r="300" spans="1:27" ht="15.7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</row>
    <row r="301" spans="1:27" ht="15.7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</row>
    <row r="302" spans="1:27" ht="15.7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</row>
    <row r="303" spans="1:27" ht="15.7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</row>
    <row r="304" spans="1:27" ht="15.7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</row>
    <row r="305" spans="1:27" ht="15.7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</row>
    <row r="306" spans="1:27" ht="15.7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</row>
    <row r="307" spans="1:27" ht="15.7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</row>
    <row r="308" spans="1:27" ht="15.7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</row>
    <row r="309" spans="1:27" ht="15.7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</row>
    <row r="310" spans="1:27" ht="15.7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</row>
    <row r="311" spans="1:27" ht="15.7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</row>
    <row r="312" spans="1:27" ht="15.7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</row>
    <row r="313" spans="1:27" ht="15.7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</row>
    <row r="314" spans="1:27" ht="15.7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</row>
    <row r="315" spans="1:27" ht="15.7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</row>
    <row r="316" spans="1:27" ht="15.7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</row>
    <row r="317" spans="1:27" ht="15.7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</row>
    <row r="318" spans="1:27" ht="15.7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</row>
    <row r="319" spans="1:27" ht="15.7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</row>
    <row r="320" spans="1:27" ht="15.7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</row>
    <row r="321" spans="1:27" ht="15.7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</row>
    <row r="322" spans="1:27" ht="15.7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</row>
    <row r="323" spans="1:27" ht="15.7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</row>
    <row r="324" spans="1:27" ht="15.7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</row>
    <row r="325" spans="1:27" ht="15.7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</row>
    <row r="326" spans="1:27" ht="15.7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</row>
    <row r="327" spans="1:27" ht="15.7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</row>
    <row r="328" spans="1:27" ht="15.7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</row>
    <row r="329" spans="1:27" ht="15.7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</row>
    <row r="330" spans="1:27" ht="15.7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</row>
    <row r="331" spans="1:27" ht="15.7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</row>
    <row r="332" spans="1:27" ht="15.7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</row>
    <row r="333" spans="1:27" ht="15.7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</row>
    <row r="334" spans="1:27" ht="15.7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</row>
    <row r="335" spans="1:27" ht="15.7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</row>
    <row r="336" spans="1:27" ht="15.7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</row>
    <row r="337" spans="1:27" ht="15.7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</row>
    <row r="338" spans="1:27" ht="15.7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</row>
    <row r="339" spans="1:27" ht="15.7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</row>
    <row r="340" spans="1:27" ht="15.7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</row>
    <row r="341" spans="1:27" ht="15.7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</row>
    <row r="342" spans="1:27" ht="15.7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</row>
    <row r="343" spans="1:27" ht="15.7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</row>
    <row r="344" spans="1:27" ht="15.7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</row>
    <row r="345" spans="1:27" ht="15.7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</row>
    <row r="346" spans="1:27" ht="15.7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</row>
    <row r="347" spans="1:27" ht="15.7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</row>
    <row r="348" spans="1:27" ht="15.7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</row>
    <row r="349" spans="1:27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</row>
    <row r="350" spans="1:27" ht="15.7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</row>
    <row r="351" spans="1:27" ht="15.7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</row>
    <row r="352" spans="1:27" ht="15.7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</row>
    <row r="353" spans="1:27" ht="15.7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</row>
    <row r="354" spans="1:27" ht="15.7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</row>
    <row r="355" spans="1:27" ht="15.7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</row>
    <row r="356" spans="1:27" ht="15.7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</row>
    <row r="357" spans="1:27" ht="15.7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</row>
    <row r="358" spans="1:27" ht="15.7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</row>
    <row r="359" spans="1:27" ht="15.7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</row>
    <row r="360" spans="1:27" ht="15.7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</row>
    <row r="361" spans="1:27" ht="15.7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</row>
    <row r="362" spans="1:27" ht="15.7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</row>
    <row r="363" spans="1:27" ht="15.7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</row>
    <row r="364" spans="1:27" ht="15.7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</row>
    <row r="365" spans="1:27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</row>
    <row r="366" spans="1:27" ht="15.7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</row>
    <row r="367" spans="1:27" ht="15.7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</row>
    <row r="368" spans="1:27" ht="15.7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</row>
    <row r="369" spans="1:27" ht="15.7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</row>
    <row r="370" spans="1:27" ht="15.7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</row>
    <row r="371" spans="1:27" ht="15.7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</row>
    <row r="372" spans="1:27" ht="15.7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</row>
    <row r="373" spans="1:27" ht="15.7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</row>
    <row r="374" spans="1:27" ht="15.7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</row>
    <row r="375" spans="1:27" ht="15.7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</row>
    <row r="376" spans="1:27" ht="15.7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</row>
    <row r="377" spans="1:27" ht="15.7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</row>
    <row r="378" spans="1:27" ht="15.7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</row>
    <row r="379" spans="1:27" ht="15.7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</row>
    <row r="380" spans="1:27" ht="15.7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</row>
    <row r="381" spans="1:27" ht="15.7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</row>
    <row r="382" spans="1:27" ht="15.7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</row>
    <row r="383" spans="1:27" ht="15.7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</row>
    <row r="384" spans="1:27" ht="15.7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</row>
    <row r="385" spans="1:27" ht="15.7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</row>
    <row r="386" spans="1:27" ht="15.7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</row>
    <row r="387" spans="1:27" ht="15.7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</row>
    <row r="388" spans="1:27" ht="15.7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</row>
    <row r="389" spans="1:27" ht="15.7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</row>
    <row r="390" spans="1:27" ht="15.7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</row>
    <row r="391" spans="1:27" ht="15.7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</row>
    <row r="392" spans="1:27" ht="15.7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</row>
    <row r="393" spans="1:27" ht="15.7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</row>
    <row r="394" spans="1:27" ht="15.7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</row>
    <row r="395" spans="1:27" ht="15.7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</row>
    <row r="396" spans="1:27" ht="15.7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</row>
    <row r="397" spans="1:27" ht="15.7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</row>
    <row r="398" spans="1:27" ht="15.7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</row>
    <row r="399" spans="1:27" ht="15.7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</row>
    <row r="400" spans="1:27" ht="15.7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</row>
    <row r="401" spans="1:27" ht="15.7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</row>
    <row r="402" spans="1:27" ht="15.7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</row>
    <row r="403" spans="1:27" ht="15.7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</row>
    <row r="404" spans="1:27" ht="15.7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</row>
    <row r="405" spans="1:27" ht="15.7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</row>
    <row r="406" spans="1:27" ht="15.7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</row>
    <row r="407" spans="1:27" ht="15.7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</row>
    <row r="408" spans="1:27" ht="15.7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</row>
    <row r="409" spans="1:27" ht="15.7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</row>
    <row r="410" spans="1:27" ht="15.7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</row>
    <row r="411" spans="1:27" ht="15.7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</row>
    <row r="412" spans="1:27" ht="15.7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</row>
    <row r="413" spans="1:27" ht="15.7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</row>
    <row r="414" spans="1:27" ht="15.7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</row>
    <row r="415" spans="1:27" ht="15.7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</row>
    <row r="416" spans="1:27" ht="15.7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</row>
    <row r="417" spans="1:27" ht="15.7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</row>
    <row r="418" spans="1:27" ht="15.7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</row>
    <row r="419" spans="1:27" ht="15.7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</row>
    <row r="420" spans="1:27" ht="15.7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</row>
    <row r="421" spans="1:27" ht="15.7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</row>
    <row r="422" spans="1:27" ht="15.7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</row>
    <row r="423" spans="1:27" ht="15.7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</row>
    <row r="424" spans="1:27" ht="15.7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</row>
    <row r="425" spans="1:27" ht="15.7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</row>
    <row r="426" spans="1:27" ht="15.7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</row>
    <row r="427" spans="1:27" ht="15.7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</row>
    <row r="428" spans="1:27" ht="15.7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</row>
    <row r="429" spans="1:27" ht="15.7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</row>
    <row r="430" spans="1:27" ht="15.7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</row>
    <row r="431" spans="1:27" ht="15.7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</row>
    <row r="432" spans="1:27" ht="15.7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</row>
    <row r="433" spans="1:27" ht="15.7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</row>
    <row r="434" spans="1:27" ht="15.7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</row>
    <row r="435" spans="1:27" ht="15.7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</row>
    <row r="436" spans="1:27" ht="15.7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</row>
    <row r="437" spans="1:27" ht="15.7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</row>
    <row r="438" spans="1:27" ht="15.7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</row>
    <row r="439" spans="1:27" ht="15.7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</row>
    <row r="440" spans="1:27" ht="15.7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</row>
    <row r="441" spans="1:27" ht="15.7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</row>
    <row r="442" spans="1:27" ht="15.7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</row>
    <row r="443" spans="1:27" ht="15.7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</row>
    <row r="444" spans="1:27" ht="15.7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</row>
    <row r="445" spans="1:27" ht="15.7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</row>
    <row r="446" spans="1:27" ht="15.7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</row>
    <row r="447" spans="1:27" ht="15.7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</row>
    <row r="448" spans="1:27" ht="15.7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</row>
    <row r="449" spans="1:27" ht="15.7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</row>
    <row r="450" spans="1:27" ht="15.7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</row>
    <row r="451" spans="1:27" ht="15.7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</row>
    <row r="452" spans="1:27" ht="15.7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</row>
    <row r="453" spans="1:27" ht="15.7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</row>
    <row r="454" spans="1:27" ht="15.7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</row>
    <row r="455" spans="1:27" ht="15.7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</row>
    <row r="456" spans="1:27" ht="15.7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</row>
    <row r="457" spans="1:27" ht="15.7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</row>
    <row r="458" spans="1:27" ht="15.7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</row>
    <row r="459" spans="1:27" ht="15.7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</row>
    <row r="460" spans="1:27" ht="15.7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</row>
    <row r="461" spans="1:27" ht="15.7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</row>
    <row r="462" spans="1:27" ht="15.7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</row>
    <row r="463" spans="1:27" ht="15.7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</row>
    <row r="464" spans="1:27" ht="15.7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</row>
    <row r="465" spans="1:27" ht="15.7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</row>
    <row r="466" spans="1:27" ht="15.7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</row>
    <row r="467" spans="1:27" ht="15.7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</row>
    <row r="468" spans="1:27" ht="15.7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</row>
    <row r="469" spans="1:27" ht="15.7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</row>
    <row r="470" spans="1:27" ht="15.7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</row>
    <row r="471" spans="1:27" ht="15.7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</row>
    <row r="472" spans="1:27" ht="15.7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</row>
    <row r="473" spans="1:27" ht="15.7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</row>
    <row r="474" spans="1:27" ht="15.7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</row>
    <row r="475" spans="1:27" ht="15.7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</row>
    <row r="476" spans="1:27" ht="15.7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</row>
    <row r="477" spans="1:27" ht="15.7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</row>
    <row r="478" spans="1:27" ht="15.7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</row>
    <row r="479" spans="1:27" ht="15.7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</row>
    <row r="480" spans="1:27" ht="15.7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</row>
    <row r="481" spans="1:27" ht="15.7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</row>
    <row r="482" spans="1:27" ht="15.7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</row>
    <row r="483" spans="1:27" ht="15.7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</row>
    <row r="484" spans="1:27" ht="15.7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</row>
    <row r="485" spans="1:27" ht="15.7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</row>
    <row r="486" spans="1:27" ht="15.7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</row>
    <row r="487" spans="1:27" ht="15.7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</row>
    <row r="488" spans="1:27" ht="15.7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</row>
    <row r="489" spans="1:27" ht="15.7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</row>
    <row r="490" spans="1:27" ht="15.7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</row>
    <row r="491" spans="1:27" ht="15.7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</row>
    <row r="492" spans="1:27" ht="15.7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</row>
    <row r="493" spans="1:27" ht="15.7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</row>
    <row r="494" spans="1:27" ht="15.7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</row>
    <row r="495" spans="1:27" ht="15.7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</row>
    <row r="496" spans="1:27" ht="15.7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</row>
    <row r="497" spans="1:27" ht="15.7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</row>
    <row r="498" spans="1:27" ht="15.7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</row>
    <row r="499" spans="1:27" ht="15.7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</row>
    <row r="500" spans="1:27" ht="15.7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</row>
    <row r="501" spans="1:27" ht="15.7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</row>
    <row r="502" spans="1:27" ht="15.7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</row>
    <row r="503" spans="1:27" ht="15.7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</row>
    <row r="504" spans="1:27" ht="15.7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</row>
    <row r="505" spans="1:27" ht="15.7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</row>
    <row r="506" spans="1:27" ht="15.7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</row>
    <row r="507" spans="1:27" ht="15.7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</row>
    <row r="508" spans="1:27" ht="15.7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</row>
    <row r="509" spans="1:27" ht="15.7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</row>
    <row r="510" spans="1:27" ht="15.7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</row>
    <row r="511" spans="1:27" ht="15.7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</row>
    <row r="512" spans="1:27" ht="15.7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</row>
    <row r="513" spans="1:27" ht="15.7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</row>
    <row r="514" spans="1:27" ht="15.7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</row>
    <row r="515" spans="1:27" ht="15.7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</row>
    <row r="516" spans="1:27" ht="15.7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</row>
    <row r="517" spans="1:27" ht="15.7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</row>
    <row r="518" spans="1:27" ht="15.7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</row>
    <row r="519" spans="1:27" ht="15.7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</row>
    <row r="520" spans="1:27" ht="15.7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</row>
    <row r="521" spans="1:27" ht="15.7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</row>
    <row r="522" spans="1:27" ht="15.7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</row>
    <row r="523" spans="1:27" ht="15.7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</row>
    <row r="524" spans="1:27" ht="15.7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</row>
    <row r="525" spans="1:27" ht="15.7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</row>
    <row r="526" spans="1:27" ht="15.7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</row>
    <row r="527" spans="1:27" ht="15.7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</row>
    <row r="528" spans="1:27" ht="15.7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</row>
    <row r="529" spans="1:27" ht="15.7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</row>
    <row r="530" spans="1:27" ht="15.7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</row>
    <row r="531" spans="1:27" ht="15.7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</row>
    <row r="532" spans="1:27" ht="15.7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</row>
    <row r="533" spans="1:27" ht="15.7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</row>
    <row r="534" spans="1:27" ht="15.7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</row>
    <row r="535" spans="1:27" ht="15.7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</row>
    <row r="536" spans="1:27" ht="15.7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</row>
    <row r="537" spans="1:27" ht="15.7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</row>
    <row r="538" spans="1:27" ht="15.7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</row>
    <row r="539" spans="1:27" ht="15.7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</row>
    <row r="540" spans="1:27" ht="15.7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</row>
    <row r="541" spans="1:27" ht="15.7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</row>
    <row r="542" spans="1:27" ht="15.7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</row>
    <row r="543" spans="1:27" ht="15.7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</row>
    <row r="544" spans="1:27" ht="15.7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</row>
    <row r="545" spans="1:27" ht="15.7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</row>
    <row r="546" spans="1:27" ht="15.7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</row>
    <row r="547" spans="1:27" ht="15.7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</row>
    <row r="548" spans="1:27" ht="15.7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</row>
    <row r="549" spans="1:27" ht="15.7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</row>
    <row r="550" spans="1:27" ht="15.7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</row>
    <row r="551" spans="1:27" ht="15.7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</row>
    <row r="552" spans="1:27" ht="15.7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</row>
    <row r="553" spans="1:27" ht="15.7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</row>
    <row r="554" spans="1:27" ht="15.7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</row>
    <row r="555" spans="1:27" ht="15.7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</row>
    <row r="556" spans="1:27" ht="15.7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</row>
    <row r="557" spans="1:27" ht="15.7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</row>
    <row r="558" spans="1:27" ht="15.7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</row>
    <row r="559" spans="1:27" ht="15.7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</row>
    <row r="560" spans="1:27" ht="15.7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</row>
    <row r="561" spans="1:27" ht="15.7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</row>
    <row r="562" spans="1:27" ht="15.7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</row>
    <row r="563" spans="1:27" ht="15.7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</row>
    <row r="564" spans="1:27" ht="15.7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</row>
    <row r="565" spans="1:27" ht="15.7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</row>
    <row r="566" spans="1:27" ht="15.7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</row>
    <row r="567" spans="1:27" ht="15.7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</row>
    <row r="568" spans="1:27" ht="15.7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</row>
    <row r="569" spans="1:27" ht="15.7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</row>
    <row r="570" spans="1:27" ht="15.7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</row>
    <row r="571" spans="1:27" ht="15.7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</row>
    <row r="572" spans="1:27" ht="15.7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</row>
    <row r="573" spans="1:27" ht="15.7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</row>
    <row r="574" spans="1:27" ht="15.7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</row>
    <row r="575" spans="1:27" ht="15.7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</row>
    <row r="576" spans="1:27" ht="15.7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</row>
    <row r="577" spans="1:27" ht="15.7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</row>
    <row r="578" spans="1:27" ht="15.7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</row>
    <row r="579" spans="1:27" ht="15.7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</row>
    <row r="580" spans="1:27" ht="15.7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</row>
    <row r="581" spans="1:27" ht="15.7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</row>
    <row r="582" spans="1:27" ht="15.7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</row>
    <row r="583" spans="1:27" ht="15.7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</row>
    <row r="584" spans="1:27" ht="15.7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</row>
    <row r="585" spans="1:27" ht="15.7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</row>
    <row r="586" spans="1:27" ht="15.7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</row>
    <row r="587" spans="1:27" ht="15.7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</row>
    <row r="588" spans="1:27" ht="15.7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</row>
    <row r="589" spans="1:27" ht="15.7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</row>
    <row r="590" spans="1:27" ht="15.7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</row>
    <row r="591" spans="1:27" ht="15.7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</row>
    <row r="592" spans="1:27" ht="15.7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</row>
    <row r="593" spans="1:27" ht="15.7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</row>
    <row r="594" spans="1:27" ht="15.7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</row>
    <row r="595" spans="1:27" ht="15.7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</row>
    <row r="596" spans="1:27" ht="15.7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</row>
    <row r="597" spans="1:27" ht="15.7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</row>
    <row r="598" spans="1:27" ht="15.7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</row>
    <row r="599" spans="1:27" ht="15.7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</row>
    <row r="600" spans="1:27" ht="15.7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</row>
    <row r="601" spans="1:27" ht="15.7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</row>
    <row r="602" spans="1:27" ht="15.7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</row>
    <row r="603" spans="1:27" ht="15.7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</row>
    <row r="604" spans="1:27" ht="15.7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</row>
    <row r="605" spans="1:27" ht="15.7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</row>
    <row r="606" spans="1:27" ht="15.7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</row>
    <row r="607" spans="1:27" ht="15.7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</row>
    <row r="608" spans="1:27" ht="15.7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</row>
    <row r="609" spans="1:27" ht="15.7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</row>
    <row r="610" spans="1:27" ht="15.7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</row>
    <row r="611" spans="1:27" ht="15.7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</row>
    <row r="612" spans="1:27" ht="15.7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</row>
    <row r="613" spans="1:27" ht="15.7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</row>
    <row r="614" spans="1:27" ht="15.7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</row>
    <row r="615" spans="1:27" ht="15.7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</row>
    <row r="616" spans="1:27" ht="15.7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</row>
    <row r="617" spans="1:27" ht="15.7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</row>
    <row r="618" spans="1:27" ht="15.7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</row>
    <row r="619" spans="1:27" ht="15.7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</row>
    <row r="620" spans="1:27" ht="15.7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</row>
    <row r="621" spans="1:27" ht="15.7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</row>
    <row r="622" spans="1:27" ht="15.7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</row>
    <row r="623" spans="1:27" ht="15.7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</row>
    <row r="624" spans="1:27" ht="15.7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</row>
    <row r="625" spans="1:27" ht="15.7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</row>
    <row r="626" spans="1:27" ht="15.7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</row>
    <row r="627" spans="1:27" ht="15.7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</row>
    <row r="628" spans="1:27" ht="15.7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</row>
    <row r="629" spans="1:27" ht="15.7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</row>
    <row r="630" spans="1:27" ht="15.7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</row>
    <row r="631" spans="1:27" ht="15.7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</row>
    <row r="632" spans="1:27" ht="15.7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</row>
    <row r="633" spans="1:27" ht="15.7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</row>
    <row r="634" spans="1:27" ht="15.7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</row>
    <row r="635" spans="1:27" ht="15.7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</row>
    <row r="636" spans="1:27" ht="15.7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</row>
    <row r="637" spans="1:27" ht="15.7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</row>
    <row r="638" spans="1:27" ht="15.7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</row>
    <row r="639" spans="1:27" ht="15.7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</row>
    <row r="640" spans="1:27" ht="15.7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</row>
    <row r="641" spans="1:27" ht="15.7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</row>
    <row r="642" spans="1:27" ht="15.7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</row>
    <row r="643" spans="1:27" ht="15.7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</row>
    <row r="644" spans="1:27" ht="15.7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</row>
    <row r="645" spans="1:27" ht="15.7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</row>
    <row r="646" spans="1:27" ht="15.7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</row>
    <row r="647" spans="1:27" ht="15.7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</row>
    <row r="648" spans="1:27" ht="15.7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</row>
    <row r="649" spans="1:27" ht="15.7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</row>
    <row r="650" spans="1:27" ht="15.7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</row>
    <row r="651" spans="1:27" ht="15.7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</row>
    <row r="652" spans="1:27" ht="15.7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</row>
    <row r="653" spans="1:27" ht="15.7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</row>
    <row r="654" spans="1:27" ht="15.7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</row>
    <row r="655" spans="1:27" ht="15.7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</row>
    <row r="656" spans="1:27" ht="15.7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</row>
    <row r="657" spans="1:27" ht="15.7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</row>
    <row r="658" spans="1:27" ht="15.7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</row>
    <row r="659" spans="1:27" ht="15.7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</row>
    <row r="660" spans="1:27" ht="15.7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</row>
    <row r="661" spans="1:27" ht="15.7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</row>
    <row r="662" spans="1:27" ht="15.7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</row>
    <row r="663" spans="1:27" ht="15.7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</row>
    <row r="664" spans="1:27" ht="15.7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</row>
    <row r="665" spans="1:27" ht="15.7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</row>
    <row r="666" spans="1:27" ht="15.7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</row>
    <row r="667" spans="1:27" ht="15.7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</row>
    <row r="668" spans="1:27" ht="15.7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</row>
    <row r="669" spans="1:27" ht="15.7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</row>
    <row r="670" spans="1:27" ht="15.7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</row>
    <row r="671" spans="1:27" ht="15.7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</row>
    <row r="672" spans="1:27" ht="15.7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</row>
    <row r="673" spans="1:27" ht="15.7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</row>
    <row r="674" spans="1:27" ht="15.7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</row>
    <row r="675" spans="1:27" ht="15.7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</row>
    <row r="676" spans="1:27" ht="15.7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</row>
    <row r="677" spans="1:27" ht="15.7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</row>
    <row r="678" spans="1:27" ht="15.7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</row>
    <row r="679" spans="1:27" ht="15.7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</row>
    <row r="680" spans="1:27" ht="15.7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</row>
    <row r="681" spans="1:27" ht="15.7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</row>
    <row r="682" spans="1:27" ht="15.7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</row>
    <row r="683" spans="1:27" ht="15.7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</row>
    <row r="684" spans="1:27" ht="15.7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</row>
    <row r="685" spans="1:27" ht="15.7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</row>
    <row r="686" spans="1:27" ht="15.7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</row>
    <row r="687" spans="1:27" ht="15.7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</row>
    <row r="688" spans="1:27" ht="15.7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</row>
    <row r="689" spans="1:27" ht="15.7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</row>
    <row r="690" spans="1:27" ht="15.7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</row>
    <row r="691" spans="1:27" ht="15.7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</row>
    <row r="692" spans="1:27" ht="15.7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</row>
    <row r="693" spans="1:27" ht="15.7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</row>
    <row r="694" spans="1:27" ht="15.7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</row>
    <row r="695" spans="1:27" ht="15.7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</row>
    <row r="696" spans="1:27" ht="15.7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</row>
    <row r="697" spans="1:27" ht="15.7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</row>
    <row r="698" spans="1:27" ht="15.7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</row>
    <row r="699" spans="1:27" ht="15.7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</row>
    <row r="700" spans="1:27" ht="15.7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</row>
    <row r="701" spans="1:27" ht="15.7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</row>
    <row r="702" spans="1:27" ht="15.7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</row>
    <row r="703" spans="1:27" ht="15.7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</row>
    <row r="704" spans="1:27" ht="15.7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</row>
    <row r="705" spans="1:27" ht="15.7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</row>
    <row r="706" spans="1:27" ht="15.7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</row>
    <row r="707" spans="1:27" ht="15.7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</row>
    <row r="708" spans="1:27" ht="15.7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</row>
    <row r="709" spans="1:27" ht="15.7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</row>
    <row r="710" spans="1:27" ht="15.7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</row>
    <row r="711" spans="1:27" ht="15.7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</row>
    <row r="712" spans="1:27" ht="15.7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</row>
    <row r="713" spans="1:27" ht="15.7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</row>
    <row r="714" spans="1:27" ht="15.7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</row>
    <row r="715" spans="1:27" ht="15.7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</row>
    <row r="716" spans="1:27" ht="15.7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</row>
    <row r="717" spans="1:27" ht="15.7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</row>
    <row r="718" spans="1:27" ht="15.7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</row>
    <row r="719" spans="1:27" ht="15.7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</row>
    <row r="720" spans="1:27" ht="15.7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</row>
    <row r="721" spans="1:27" ht="15.7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</row>
    <row r="722" spans="1:27" ht="15.7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</row>
    <row r="723" spans="1:27" ht="15.7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</row>
    <row r="724" spans="1:27" ht="15.7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</row>
    <row r="725" spans="1:27" ht="15.7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</row>
    <row r="726" spans="1:27" ht="15.7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</row>
    <row r="727" spans="1:27" ht="15.7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</row>
    <row r="728" spans="1:27" ht="15.7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</row>
    <row r="729" spans="1:27" ht="15.7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</row>
    <row r="730" spans="1:27" ht="15.7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</row>
    <row r="731" spans="1:27" ht="15.7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</row>
    <row r="732" spans="1:27" ht="15.7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</row>
    <row r="733" spans="1:27" ht="15.7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</row>
    <row r="734" spans="1:27" ht="15.7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</row>
    <row r="735" spans="1:27" ht="15.7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</row>
    <row r="736" spans="1:27" ht="15.7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</row>
    <row r="737" spans="1:27" ht="15.7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</row>
    <row r="738" spans="1:27" ht="15.7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</row>
    <row r="739" spans="1:27" ht="15.7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</row>
    <row r="740" spans="1:27" ht="15.7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</row>
    <row r="741" spans="1:27" ht="15.7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</row>
    <row r="742" spans="1:27" ht="15.7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</row>
    <row r="743" spans="1:27" ht="15.7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</row>
    <row r="744" spans="1:27" ht="15.7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</row>
    <row r="745" spans="1:27" ht="15.7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</row>
    <row r="746" spans="1:27" ht="15.7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</row>
    <row r="747" spans="1:27" ht="15.7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</row>
    <row r="748" spans="1:27" ht="15.7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</row>
    <row r="749" spans="1:27" ht="15.7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</row>
    <row r="750" spans="1:27" ht="15.7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</row>
    <row r="751" spans="1:27" ht="15.7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</row>
    <row r="752" spans="1:27" ht="15.7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</row>
    <row r="753" spans="1:27" ht="15.7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</row>
    <row r="754" spans="1:27" ht="15.7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</row>
    <row r="755" spans="1:27" ht="15.7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</row>
    <row r="756" spans="1:27" ht="15.7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</row>
    <row r="757" spans="1:27" ht="15.7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</row>
    <row r="758" spans="1:27" ht="15.7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</row>
    <row r="759" spans="1:27" ht="15.7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</row>
    <row r="760" spans="1:27" ht="15.7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</row>
    <row r="761" spans="1:27" ht="15.7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</row>
    <row r="762" spans="1:27" ht="15.7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</row>
    <row r="763" spans="1:27" ht="15.7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</row>
    <row r="764" spans="1:27" ht="15.7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</row>
    <row r="765" spans="1:27" ht="15.7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</row>
    <row r="766" spans="1:27" ht="15.7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</row>
    <row r="767" spans="1:27" ht="15.7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</row>
    <row r="768" spans="1:27" ht="15.7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</row>
    <row r="769" spans="1:27" ht="15.7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</row>
    <row r="770" spans="1:27" ht="15.7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</row>
    <row r="771" spans="1:27" ht="15.7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</row>
    <row r="772" spans="1:27" ht="15.7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</row>
    <row r="773" spans="1:27" ht="15.7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</row>
    <row r="774" spans="1:27" ht="15.7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</row>
    <row r="775" spans="1:27" ht="15.7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</row>
    <row r="776" spans="1:27" ht="15.7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</row>
    <row r="777" spans="1:27" ht="15.7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</row>
    <row r="778" spans="1:27" ht="15.7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</row>
    <row r="779" spans="1:27" ht="15.7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</row>
    <row r="780" spans="1:27" ht="15.7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</row>
    <row r="781" spans="1:27" ht="15.7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</row>
    <row r="782" spans="1:27" ht="15.7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</row>
    <row r="783" spans="1:27" ht="15.7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</row>
    <row r="784" spans="1:27" ht="15.7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</row>
    <row r="785" spans="1:27" ht="15.7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</row>
    <row r="786" spans="1:27" ht="15.7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</row>
    <row r="787" spans="1:27" ht="15.7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</row>
    <row r="788" spans="1:27" ht="15.7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</row>
    <row r="789" spans="1:27" ht="15.7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</row>
    <row r="790" spans="1:27" ht="15.7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</row>
    <row r="791" spans="1:27" ht="15.7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</row>
    <row r="792" spans="1:27" ht="15.7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</row>
    <row r="793" spans="1:27" ht="15.7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</row>
    <row r="794" spans="1:27" ht="15.7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</row>
    <row r="795" spans="1:27" ht="15.7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</row>
    <row r="796" spans="1:27" ht="15.7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</row>
    <row r="797" spans="1:27" ht="15.7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</row>
    <row r="798" spans="1:27" ht="15.7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</row>
    <row r="799" spans="1:27" ht="15.7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</row>
    <row r="800" spans="1:27" ht="15.7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</row>
    <row r="801" spans="1:27" ht="15.7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</row>
    <row r="802" spans="1:27" ht="15.7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</row>
    <row r="803" spans="1:27" ht="15.7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</row>
    <row r="804" spans="1:27" ht="15.7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</row>
    <row r="805" spans="1:27" ht="15.7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</row>
    <row r="806" spans="1:27" ht="15.7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</row>
    <row r="807" spans="1:27" ht="15.7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</row>
    <row r="808" spans="1:27" ht="15.7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</row>
    <row r="809" spans="1:27" ht="15.7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</row>
    <row r="810" spans="1:27" ht="15.7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</row>
    <row r="811" spans="1:27" ht="15.7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</row>
    <row r="812" spans="1:27" ht="15.7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</row>
    <row r="813" spans="1:27" ht="15.7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</row>
    <row r="814" spans="1:27" ht="15.7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</row>
    <row r="815" spans="1:27" ht="15.7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</row>
    <row r="816" spans="1:27" ht="15.7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</row>
    <row r="817" spans="1:27" ht="15.7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</row>
    <row r="818" spans="1:27" ht="15.7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</row>
    <row r="819" spans="1:27" ht="15.7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</row>
    <row r="820" spans="1:27" ht="15.7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</row>
    <row r="821" spans="1:27" ht="15.7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</row>
    <row r="822" spans="1:27" ht="15.7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</row>
    <row r="823" spans="1:27" ht="15.7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</row>
    <row r="824" spans="1:27" ht="15.7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</row>
    <row r="825" spans="1:27" ht="15.7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</row>
    <row r="826" spans="1:27" ht="15.7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</row>
    <row r="827" spans="1:27" ht="15.7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</row>
    <row r="828" spans="1:27" ht="15.7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</row>
    <row r="829" spans="1:27" ht="15.7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</row>
    <row r="830" spans="1:27" ht="15.7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</row>
    <row r="831" spans="1:27" ht="15.7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</row>
    <row r="832" spans="1:27" ht="15.7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</row>
    <row r="833" spans="1:27" ht="15.7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</row>
    <row r="834" spans="1:27" ht="15.7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</row>
    <row r="835" spans="1:27" ht="15.7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</row>
    <row r="836" spans="1:27" ht="15.7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</row>
    <row r="837" spans="1:27" ht="15.7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</row>
    <row r="838" spans="1:27" ht="15.7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</row>
    <row r="839" spans="1:27" ht="15.7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</row>
    <row r="840" spans="1:27" ht="15.7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</row>
    <row r="841" spans="1:27" ht="15.7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</row>
    <row r="842" spans="1:27" ht="15.7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</row>
    <row r="843" spans="1:27" ht="15.7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</row>
    <row r="844" spans="1:27" ht="15.7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</row>
    <row r="845" spans="1:27" ht="15.7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</row>
    <row r="846" spans="1:27" ht="15.7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</row>
    <row r="847" spans="1:27" ht="15.7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</row>
    <row r="848" spans="1:27" ht="15.7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</row>
    <row r="849" spans="1:27" ht="15.7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</row>
    <row r="850" spans="1:27" ht="15.7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</row>
    <row r="851" spans="1:27" ht="15.7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</row>
    <row r="852" spans="1:27" ht="15.7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</row>
    <row r="853" spans="1:27" ht="15.7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</row>
    <row r="854" spans="1:27" ht="15.7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</row>
    <row r="855" spans="1:27" ht="15.7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</row>
    <row r="856" spans="1:27" ht="15.7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</row>
    <row r="857" spans="1:27" ht="15.7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</row>
    <row r="858" spans="1:27" ht="15.7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</row>
    <row r="859" spans="1:27" ht="15.7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</row>
    <row r="860" spans="1:27" ht="15.7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</row>
    <row r="861" spans="1:27" ht="15.7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</row>
    <row r="862" spans="1:27" ht="15.7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</row>
    <row r="863" spans="1:27" ht="15.7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</row>
    <row r="864" spans="1:27" ht="15.7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</row>
    <row r="865" spans="1:27" ht="15.7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</row>
    <row r="866" spans="1:27" ht="15.7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</row>
    <row r="867" spans="1:27" ht="15.7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</row>
    <row r="868" spans="1:27" ht="15.7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</row>
    <row r="869" spans="1:27" ht="15.7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</row>
    <row r="870" spans="1:27" ht="15.7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</row>
    <row r="871" spans="1:27" ht="15.7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</row>
    <row r="872" spans="1:27" ht="15.7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</row>
    <row r="873" spans="1:27" ht="15.7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</row>
    <row r="874" spans="1:27" ht="15.7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</row>
    <row r="875" spans="1:27" ht="15.7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</row>
    <row r="876" spans="1:27" ht="15.7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</row>
    <row r="877" spans="1:27" ht="15.7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</row>
    <row r="878" spans="1:27" ht="15.7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</row>
    <row r="879" spans="1:27" ht="15.7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</row>
    <row r="880" spans="1:27" ht="15.7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</row>
    <row r="881" spans="1:27" ht="15.7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</row>
    <row r="882" spans="1:27" ht="15.7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</row>
    <row r="883" spans="1:27" ht="15.7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</row>
    <row r="884" spans="1:27" ht="15.7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</row>
    <row r="885" spans="1:27" ht="15.7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</row>
    <row r="886" spans="1:27" ht="15.7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</row>
    <row r="887" spans="1:27" ht="15.7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</row>
    <row r="888" spans="1:27" ht="15.7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</row>
    <row r="889" spans="1:27" ht="15.7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</row>
    <row r="890" spans="1:27" ht="15.7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</row>
    <row r="891" spans="1:27" ht="15.7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</row>
    <row r="892" spans="1:27" ht="15.7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</row>
    <row r="893" spans="1:27" ht="15.7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</row>
    <row r="894" spans="1:27" ht="15.7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</row>
    <row r="895" spans="1:27" ht="15.7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</row>
    <row r="896" spans="1:27" ht="15.7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</row>
    <row r="897" spans="1:27" ht="15.7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</row>
    <row r="898" spans="1:27" ht="15.7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</row>
    <row r="899" spans="1:27" ht="15.7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</row>
    <row r="900" spans="1:27" ht="15.7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</row>
    <row r="901" spans="1:27" ht="15.7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</row>
    <row r="902" spans="1:27" ht="15.7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</row>
    <row r="903" spans="1:27" ht="15.7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</row>
    <row r="904" spans="1:27" ht="15.7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</row>
    <row r="905" spans="1:27" ht="15.7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</row>
    <row r="906" spans="1:27" ht="15.7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</row>
    <row r="907" spans="1:27" ht="15.7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</row>
    <row r="908" spans="1:27" ht="15.7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</row>
    <row r="909" spans="1:27" ht="15.7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</row>
    <row r="910" spans="1:27" ht="15.7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</row>
    <row r="911" spans="1:27" ht="15.7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</row>
    <row r="912" spans="1:27" ht="15.7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</row>
    <row r="913" spans="1:27" ht="15.7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</row>
    <row r="914" spans="1:27" ht="15.7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</row>
    <row r="915" spans="1:27" ht="15.7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</row>
    <row r="916" spans="1:27" ht="15.7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</row>
    <row r="917" spans="1:27" ht="15.7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</row>
    <row r="918" spans="1:27" ht="15.7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</row>
    <row r="919" spans="1:27" ht="15.7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</row>
    <row r="920" spans="1:27" ht="15.7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</row>
    <row r="921" spans="1:27" ht="15.7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</row>
    <row r="922" spans="1:27" ht="15.7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</row>
    <row r="923" spans="1:27" ht="15.7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</row>
    <row r="924" spans="1:27" ht="15.7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</row>
    <row r="925" spans="1:27" ht="15.7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</row>
    <row r="926" spans="1:27" ht="15.7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</row>
    <row r="927" spans="1:27" ht="15.7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</row>
    <row r="928" spans="1:27" ht="15.7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</row>
    <row r="929" spans="1:27" ht="15.7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</row>
    <row r="930" spans="1:27" ht="15.7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</row>
    <row r="931" spans="1:27" ht="15.7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</row>
    <row r="932" spans="1:27" ht="15.7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</row>
    <row r="933" spans="1:27" ht="15.7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</row>
    <row r="934" spans="1:27" ht="15.7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</row>
    <row r="935" spans="1:27" ht="15.7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</row>
    <row r="936" spans="1:27" ht="15.7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</row>
    <row r="937" spans="1:27" ht="15.7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</row>
    <row r="938" spans="1:27" ht="15.7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</row>
    <row r="939" spans="1:27" ht="15.7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</row>
    <row r="940" spans="1:27" ht="15.7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</row>
    <row r="941" spans="1:27" ht="15.7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</row>
    <row r="942" spans="1:27" ht="15.7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</row>
    <row r="943" spans="1:27" ht="15.7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</row>
    <row r="944" spans="1:27" ht="15.7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</row>
    <row r="945" spans="1:27" ht="15.7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</row>
    <row r="946" spans="1:27" ht="15.7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</row>
    <row r="947" spans="1:27" ht="15.7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</row>
    <row r="948" spans="1:27" ht="15.7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</row>
    <row r="949" spans="1:27" ht="15.7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</row>
    <row r="950" spans="1:27" ht="15.7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</row>
    <row r="951" spans="1:27" ht="15.7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</row>
    <row r="952" spans="1:27" ht="15.7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</row>
    <row r="953" spans="1:27" ht="15.7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</row>
    <row r="954" spans="1:27" ht="15.7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</row>
    <row r="955" spans="1:27" ht="15.7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</row>
    <row r="956" spans="1:27" ht="15.7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</row>
    <row r="957" spans="1:27" ht="15.7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</row>
    <row r="958" spans="1:27" ht="15.7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</row>
    <row r="959" spans="1:27" ht="15.7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</row>
    <row r="960" spans="1:27" ht="15.7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</row>
    <row r="961" spans="1:27" ht="15.7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</row>
    <row r="962" spans="1:27" ht="15.7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</row>
    <row r="963" spans="1:27" ht="15.7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</row>
    <row r="964" spans="1:27" ht="15.7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</row>
    <row r="965" spans="1:27" ht="15.7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</row>
    <row r="966" spans="1:27" ht="15.7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</row>
    <row r="967" spans="1:27" ht="15.7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</row>
    <row r="968" spans="1:27" ht="15.7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</row>
    <row r="969" spans="1:27" ht="15.7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</row>
    <row r="970" spans="1:27" ht="15.7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</row>
    <row r="971" spans="1:27" ht="15.7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</row>
    <row r="972" spans="1:27" ht="15.7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</row>
    <row r="973" spans="1:27" ht="15.7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</row>
    <row r="974" spans="1:27" ht="15.7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</row>
    <row r="975" spans="1:27" ht="15.7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</row>
    <row r="976" spans="1:27" ht="15.7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</row>
    <row r="977" spans="1:27" ht="15.7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</row>
    <row r="978" spans="1:27" ht="15.7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</row>
    <row r="979" spans="1:27" ht="15.7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</row>
    <row r="980" spans="1:27" ht="15.7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</row>
    <row r="981" spans="1:27" ht="15.7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</row>
    <row r="982" spans="1:27" ht="15.7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</row>
    <row r="983" spans="1:27" ht="15.7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</row>
    <row r="984" spans="1:27" ht="15.7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</row>
    <row r="985" spans="1:27" ht="15.7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</row>
    <row r="986" spans="1:27" ht="15.7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</row>
    <row r="987" spans="1:27" ht="15.7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</row>
    <row r="988" spans="1:27" ht="15.7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</row>
    <row r="989" spans="1:27" ht="15.7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</row>
    <row r="990" spans="1:27" ht="15.7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</row>
    <row r="991" spans="1:27" ht="15.7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</row>
    <row r="992" spans="1:27" ht="15.7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</row>
    <row r="993" spans="1:27" ht="15.7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</row>
    <row r="994" spans="1:27" ht="15.7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</row>
    <row r="995" spans="1:27" ht="15.7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</row>
    <row r="996" spans="1:27" ht="15.7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</row>
    <row r="997" spans="1:27" ht="15.7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</row>
    <row r="998" spans="1:27" ht="15.7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</row>
    <row r="999" spans="1:27" ht="15.7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</row>
    <row r="1000" spans="1:27" ht="15.7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</row>
  </sheetData>
  <mergeCells count="46">
    <mergeCell ref="D34:W34"/>
    <mergeCell ref="V19:W19"/>
    <mergeCell ref="V21:W21"/>
    <mergeCell ref="V25:AA26"/>
    <mergeCell ref="V27:W27"/>
    <mergeCell ref="X27:AA27"/>
    <mergeCell ref="V28:AA28"/>
    <mergeCell ref="V29:W29"/>
    <mergeCell ref="V18:W18"/>
    <mergeCell ref="X29:AA29"/>
    <mergeCell ref="V30:AA30"/>
    <mergeCell ref="V31:W31"/>
    <mergeCell ref="X31:AA31"/>
    <mergeCell ref="V14:AA15"/>
    <mergeCell ref="A16:F17"/>
    <mergeCell ref="G16:T16"/>
    <mergeCell ref="V16:Z17"/>
    <mergeCell ref="G17:T17"/>
    <mergeCell ref="A13:B13"/>
    <mergeCell ref="A18:B18"/>
    <mergeCell ref="A19:B19"/>
    <mergeCell ref="A21:B21"/>
    <mergeCell ref="A23:B23"/>
    <mergeCell ref="A14:T15"/>
    <mergeCell ref="A10:B10"/>
    <mergeCell ref="V10:W10"/>
    <mergeCell ref="A11:B11"/>
    <mergeCell ref="V11:W11"/>
    <mergeCell ref="A12:B12"/>
    <mergeCell ref="V12:W12"/>
    <mergeCell ref="V4:AA4"/>
    <mergeCell ref="V7:Z8"/>
    <mergeCell ref="V9:W9"/>
    <mergeCell ref="A4:T4"/>
    <mergeCell ref="A5:T6"/>
    <mergeCell ref="V5:AA6"/>
    <mergeCell ref="A7:F8"/>
    <mergeCell ref="G7:T7"/>
    <mergeCell ref="G8:T8"/>
    <mergeCell ref="A9:B9"/>
    <mergeCell ref="A1:T1"/>
    <mergeCell ref="V1:AA1"/>
    <mergeCell ref="A2:T2"/>
    <mergeCell ref="V2:AA2"/>
    <mergeCell ref="A3:T3"/>
    <mergeCell ref="V3:AA3"/>
  </mergeCells>
  <printOptions horizontalCentered="1"/>
  <pageMargins left="0" right="0" top="0.3" bottom="0.15" header="0" footer="0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C1000"/>
  <sheetViews>
    <sheetView workbookViewId="0">
      <selection activeCell="E21" sqref="E21"/>
    </sheetView>
  </sheetViews>
  <sheetFormatPr defaultColWidth="10.109375" defaultRowHeight="15" customHeight="1" x14ac:dyDescent="0.2"/>
  <cols>
    <col min="1" max="1" width="1.5546875" customWidth="1"/>
    <col min="2" max="7" width="8.44140625" customWidth="1"/>
    <col min="8" max="8" width="3.77734375" customWidth="1"/>
    <col min="9" max="22" width="8.44140625" customWidth="1"/>
    <col min="23" max="23" width="1.33203125" customWidth="1"/>
    <col min="24" max="26" width="8.44140625" customWidth="1"/>
    <col min="27" max="29" width="10.109375" customWidth="1"/>
  </cols>
  <sheetData>
    <row r="1" spans="1:29" ht="18" x14ac:dyDescent="0.25">
      <c r="B1" s="171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3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ht="15.75" x14ac:dyDescent="0.25">
      <c r="B2" s="174" t="s">
        <v>39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</row>
    <row r="3" spans="1:29" ht="15.75" x14ac:dyDescent="0.25">
      <c r="B3" s="174" t="s">
        <v>93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3"/>
      <c r="Q3" s="175" t="s">
        <v>40</v>
      </c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</row>
    <row r="4" spans="1:29" x14ac:dyDescent="0.2">
      <c r="A4" s="45" t="s">
        <v>38</v>
      </c>
      <c r="B4" s="177" t="s">
        <v>41</v>
      </c>
      <c r="C4" s="178"/>
      <c r="D4" s="178"/>
      <c r="E4" s="178"/>
      <c r="F4" s="178"/>
      <c r="G4" s="179"/>
      <c r="H4" s="46"/>
      <c r="I4" s="177" t="s">
        <v>42</v>
      </c>
      <c r="J4" s="178"/>
      <c r="K4" s="178"/>
      <c r="L4" s="178"/>
      <c r="M4" s="178"/>
      <c r="N4" s="179"/>
      <c r="Q4" s="180" t="s">
        <v>41</v>
      </c>
      <c r="R4" s="178"/>
      <c r="S4" s="178"/>
      <c r="T4" s="178"/>
      <c r="U4" s="178"/>
      <c r="V4" s="179"/>
      <c r="W4" s="47"/>
      <c r="X4" s="180" t="s">
        <v>42</v>
      </c>
      <c r="Y4" s="178"/>
      <c r="Z4" s="178"/>
      <c r="AA4" s="178"/>
      <c r="AB4" s="178"/>
      <c r="AC4" s="179"/>
    </row>
    <row r="5" spans="1:29" ht="24" x14ac:dyDescent="0.2">
      <c r="B5" s="48" t="s">
        <v>43</v>
      </c>
      <c r="C5" s="49" t="s">
        <v>44</v>
      </c>
      <c r="D5" s="49" t="s">
        <v>45</v>
      </c>
      <c r="E5" s="49" t="s">
        <v>46</v>
      </c>
      <c r="F5" s="49" t="s">
        <v>47</v>
      </c>
      <c r="G5" s="49" t="s">
        <v>48</v>
      </c>
      <c r="H5" s="50"/>
      <c r="I5" s="48" t="s">
        <v>43</v>
      </c>
      <c r="J5" s="49" t="s">
        <v>44</v>
      </c>
      <c r="K5" s="49" t="s">
        <v>45</v>
      </c>
      <c r="L5" s="49" t="s">
        <v>46</v>
      </c>
      <c r="M5" s="49" t="s">
        <v>47</v>
      </c>
      <c r="N5" s="49" t="s">
        <v>48</v>
      </c>
      <c r="Q5" s="51" t="s">
        <v>43</v>
      </c>
      <c r="R5" s="52" t="s">
        <v>44</v>
      </c>
      <c r="S5" s="52" t="s">
        <v>45</v>
      </c>
      <c r="T5" s="52" t="s">
        <v>46</v>
      </c>
      <c r="U5" s="52" t="s">
        <v>47</v>
      </c>
      <c r="V5" s="52" t="s">
        <v>48</v>
      </c>
      <c r="W5" s="53"/>
      <c r="X5" s="51" t="s">
        <v>43</v>
      </c>
      <c r="Y5" s="52" t="s">
        <v>44</v>
      </c>
      <c r="Z5" s="52" t="s">
        <v>45</v>
      </c>
      <c r="AA5" s="52" t="s">
        <v>46</v>
      </c>
      <c r="AB5" s="52" t="s">
        <v>47</v>
      </c>
      <c r="AC5" s="52" t="s">
        <v>48</v>
      </c>
    </row>
    <row r="6" spans="1:29" x14ac:dyDescent="0.2">
      <c r="B6" s="54">
        <v>0</v>
      </c>
      <c r="C6" s="55">
        <v>33930</v>
      </c>
      <c r="D6" s="55">
        <v>44764</v>
      </c>
      <c r="E6" s="55">
        <v>48269</v>
      </c>
      <c r="F6" s="55">
        <v>52049</v>
      </c>
      <c r="G6" s="55">
        <v>56124</v>
      </c>
      <c r="H6" s="50"/>
      <c r="I6" s="54">
        <v>0</v>
      </c>
      <c r="J6" s="55">
        <f t="shared" ref="J6:N6" si="0">+C6/187*240</f>
        <v>43546.524064171121</v>
      </c>
      <c r="K6" s="55">
        <f t="shared" si="0"/>
        <v>57451.122994652404</v>
      </c>
      <c r="L6" s="55">
        <f t="shared" si="0"/>
        <v>61949.518716577542</v>
      </c>
      <c r="M6" s="55">
        <f t="shared" si="0"/>
        <v>66800.855614973261</v>
      </c>
      <c r="N6" s="55">
        <f t="shared" si="0"/>
        <v>72030.802139037434</v>
      </c>
      <c r="Q6" s="56">
        <v>0</v>
      </c>
      <c r="R6" s="57">
        <v>33264</v>
      </c>
      <c r="S6" s="57">
        <v>43886</v>
      </c>
      <c r="T6" s="57">
        <v>47322</v>
      </c>
      <c r="U6" s="57">
        <v>51028</v>
      </c>
      <c r="V6" s="57">
        <v>55023</v>
      </c>
      <c r="W6" s="53"/>
      <c r="X6" s="56">
        <v>0</v>
      </c>
      <c r="Y6" s="57">
        <f t="shared" ref="Y6:AC6" si="1">R6/187*240</f>
        <v>42691.76470588235</v>
      </c>
      <c r="Z6" s="57">
        <f t="shared" si="1"/>
        <v>56324.278074866314</v>
      </c>
      <c r="AA6" s="57">
        <f t="shared" si="1"/>
        <v>60734.117647058825</v>
      </c>
      <c r="AB6" s="57">
        <f t="shared" si="1"/>
        <v>65490.481283422458</v>
      </c>
      <c r="AC6" s="57">
        <f t="shared" si="1"/>
        <v>70617.754010695193</v>
      </c>
    </row>
    <row r="7" spans="1:29" x14ac:dyDescent="0.2">
      <c r="B7" s="54">
        <v>1</v>
      </c>
      <c r="C7" s="55">
        <v>33930</v>
      </c>
      <c r="D7" s="55">
        <v>44764</v>
      </c>
      <c r="E7" s="55">
        <v>48269</v>
      </c>
      <c r="F7" s="55">
        <v>52049</v>
      </c>
      <c r="G7" s="55">
        <v>56124</v>
      </c>
      <c r="H7" s="50"/>
      <c r="I7" s="54">
        <v>1</v>
      </c>
      <c r="J7" s="55">
        <f t="shared" ref="J7:N7" si="2">+C7/187*240</f>
        <v>43546.524064171121</v>
      </c>
      <c r="K7" s="55">
        <f t="shared" si="2"/>
        <v>57451.122994652404</v>
      </c>
      <c r="L7" s="55">
        <f t="shared" si="2"/>
        <v>61949.518716577542</v>
      </c>
      <c r="M7" s="55">
        <f t="shared" si="2"/>
        <v>66800.855614973261</v>
      </c>
      <c r="N7" s="55">
        <f t="shared" si="2"/>
        <v>72030.802139037434</v>
      </c>
      <c r="Q7" s="56">
        <v>1</v>
      </c>
      <c r="R7" s="57">
        <v>33264</v>
      </c>
      <c r="S7" s="57">
        <v>43886</v>
      </c>
      <c r="T7" s="57">
        <v>47322</v>
      </c>
      <c r="U7" s="57">
        <v>51028</v>
      </c>
      <c r="V7" s="57">
        <v>55023</v>
      </c>
      <c r="W7" s="53"/>
      <c r="X7" s="56">
        <v>1</v>
      </c>
      <c r="Y7" s="57">
        <f t="shared" ref="Y7:AC7" si="3">R7/187*240</f>
        <v>42691.76470588235</v>
      </c>
      <c r="Z7" s="57">
        <f t="shared" si="3"/>
        <v>56324.278074866314</v>
      </c>
      <c r="AA7" s="57">
        <f t="shared" si="3"/>
        <v>60734.117647058825</v>
      </c>
      <c r="AB7" s="57">
        <f t="shared" si="3"/>
        <v>65490.481283422458</v>
      </c>
      <c r="AC7" s="57">
        <f t="shared" si="3"/>
        <v>70617.754010695193</v>
      </c>
    </row>
    <row r="8" spans="1:29" x14ac:dyDescent="0.2">
      <c r="B8" s="54">
        <v>2</v>
      </c>
      <c r="C8" s="55">
        <v>33930</v>
      </c>
      <c r="D8" s="55">
        <v>44764</v>
      </c>
      <c r="E8" s="55">
        <v>48269</v>
      </c>
      <c r="F8" s="55">
        <v>52049</v>
      </c>
      <c r="G8" s="55">
        <v>56124</v>
      </c>
      <c r="H8" s="50"/>
      <c r="I8" s="54">
        <v>2</v>
      </c>
      <c r="J8" s="55">
        <f t="shared" ref="J8:N8" si="4">+C8/187*240</f>
        <v>43546.524064171121</v>
      </c>
      <c r="K8" s="55">
        <f t="shared" si="4"/>
        <v>57451.122994652404</v>
      </c>
      <c r="L8" s="55">
        <f t="shared" si="4"/>
        <v>61949.518716577542</v>
      </c>
      <c r="M8" s="55">
        <f t="shared" si="4"/>
        <v>66800.855614973261</v>
      </c>
      <c r="N8" s="55">
        <f t="shared" si="4"/>
        <v>72030.802139037434</v>
      </c>
      <c r="Q8" s="56">
        <v>2</v>
      </c>
      <c r="R8" s="57">
        <v>33264</v>
      </c>
      <c r="S8" s="57">
        <v>43886</v>
      </c>
      <c r="T8" s="57">
        <v>47322</v>
      </c>
      <c r="U8" s="57">
        <v>51028</v>
      </c>
      <c r="V8" s="57">
        <v>55023</v>
      </c>
      <c r="W8" s="53"/>
      <c r="X8" s="56">
        <v>2</v>
      </c>
      <c r="Y8" s="57">
        <f t="shared" ref="Y8:AC8" si="5">R8/187*240</f>
        <v>42691.76470588235</v>
      </c>
      <c r="Z8" s="57">
        <f t="shared" si="5"/>
        <v>56324.278074866314</v>
      </c>
      <c r="AA8" s="57">
        <f t="shared" si="5"/>
        <v>60734.117647058825</v>
      </c>
      <c r="AB8" s="57">
        <f t="shared" si="5"/>
        <v>65490.481283422458</v>
      </c>
      <c r="AC8" s="57">
        <f t="shared" si="5"/>
        <v>70617.754010695193</v>
      </c>
    </row>
    <row r="9" spans="1:29" x14ac:dyDescent="0.2">
      <c r="B9" s="54">
        <v>3</v>
      </c>
      <c r="C9" s="55">
        <v>37319</v>
      </c>
      <c r="D9" s="55">
        <v>49236</v>
      </c>
      <c r="E9" s="55">
        <v>53090</v>
      </c>
      <c r="F9" s="55">
        <v>57248</v>
      </c>
      <c r="G9" s="55">
        <v>61730</v>
      </c>
      <c r="H9" s="50"/>
      <c r="I9" s="54">
        <v>3</v>
      </c>
      <c r="J9" s="55">
        <f t="shared" ref="J9:N9" si="6">+C9/187*240</f>
        <v>47896.042780748663</v>
      </c>
      <c r="K9" s="55">
        <f t="shared" si="6"/>
        <v>63190.588235294119</v>
      </c>
      <c r="L9" s="55">
        <f t="shared" si="6"/>
        <v>68136.898395721917</v>
      </c>
      <c r="M9" s="55">
        <f t="shared" si="6"/>
        <v>73473.368983957218</v>
      </c>
      <c r="N9" s="55">
        <f t="shared" si="6"/>
        <v>79225.668449197867</v>
      </c>
      <c r="Q9" s="56">
        <v>3</v>
      </c>
      <c r="R9" s="57">
        <v>36587</v>
      </c>
      <c r="S9" s="57">
        <v>48270</v>
      </c>
      <c r="T9" s="57">
        <v>52049</v>
      </c>
      <c r="U9" s="57">
        <v>56125</v>
      </c>
      <c r="V9" s="57">
        <v>60519</v>
      </c>
      <c r="W9" s="53"/>
      <c r="X9" s="56">
        <v>3</v>
      </c>
      <c r="Y9" s="57">
        <f t="shared" ref="Y9:AC9" si="7">R9/187*240</f>
        <v>46956.577540106955</v>
      </c>
      <c r="Z9" s="57">
        <f t="shared" si="7"/>
        <v>61950.802139037434</v>
      </c>
      <c r="AA9" s="57">
        <f t="shared" si="7"/>
        <v>66800.855614973261</v>
      </c>
      <c r="AB9" s="57">
        <f t="shared" si="7"/>
        <v>72032.085561497326</v>
      </c>
      <c r="AC9" s="57">
        <f t="shared" si="7"/>
        <v>77671.443850267373</v>
      </c>
    </row>
    <row r="10" spans="1:29" x14ac:dyDescent="0.2">
      <c r="B10" s="54">
        <v>4</v>
      </c>
      <c r="C10" s="55">
        <v>37319</v>
      </c>
      <c r="D10" s="55">
        <v>49236</v>
      </c>
      <c r="E10" s="55">
        <v>53090</v>
      </c>
      <c r="F10" s="55">
        <v>57248</v>
      </c>
      <c r="G10" s="55">
        <v>61730</v>
      </c>
      <c r="H10" s="50"/>
      <c r="I10" s="54">
        <v>4</v>
      </c>
      <c r="J10" s="55">
        <f t="shared" ref="J10:N10" si="8">+C10/187*240</f>
        <v>47896.042780748663</v>
      </c>
      <c r="K10" s="55">
        <f t="shared" si="8"/>
        <v>63190.588235294119</v>
      </c>
      <c r="L10" s="55">
        <f t="shared" si="8"/>
        <v>68136.898395721917</v>
      </c>
      <c r="M10" s="55">
        <f t="shared" si="8"/>
        <v>73473.368983957218</v>
      </c>
      <c r="N10" s="55">
        <f t="shared" si="8"/>
        <v>79225.668449197867</v>
      </c>
      <c r="Q10" s="56">
        <v>4</v>
      </c>
      <c r="R10" s="57">
        <v>36587</v>
      </c>
      <c r="S10" s="57">
        <v>48270</v>
      </c>
      <c r="T10" s="57">
        <v>52049</v>
      </c>
      <c r="U10" s="57">
        <v>56125</v>
      </c>
      <c r="V10" s="57">
        <v>60519</v>
      </c>
      <c r="W10" s="53"/>
      <c r="X10" s="56">
        <v>4</v>
      </c>
      <c r="Y10" s="57">
        <f t="shared" ref="Y10:AC10" si="9">R10/187*240</f>
        <v>46956.577540106955</v>
      </c>
      <c r="Z10" s="57">
        <f t="shared" si="9"/>
        <v>61950.802139037434</v>
      </c>
      <c r="AA10" s="57">
        <f t="shared" si="9"/>
        <v>66800.855614973261</v>
      </c>
      <c r="AB10" s="57">
        <f t="shared" si="9"/>
        <v>72032.085561497326</v>
      </c>
      <c r="AC10" s="57">
        <f t="shared" si="9"/>
        <v>77671.443850267373</v>
      </c>
    </row>
    <row r="11" spans="1:29" x14ac:dyDescent="0.2">
      <c r="B11" s="54">
        <v>5</v>
      </c>
      <c r="C11" s="55">
        <v>37319</v>
      </c>
      <c r="D11" s="55">
        <v>49236</v>
      </c>
      <c r="E11" s="55">
        <v>53090</v>
      </c>
      <c r="F11" s="55">
        <v>57248</v>
      </c>
      <c r="G11" s="55">
        <v>61730</v>
      </c>
      <c r="H11" s="50"/>
      <c r="I11" s="54">
        <v>5</v>
      </c>
      <c r="J11" s="55">
        <f t="shared" ref="J11:N11" si="10">+C11/187*240</f>
        <v>47896.042780748663</v>
      </c>
      <c r="K11" s="55">
        <f t="shared" si="10"/>
        <v>63190.588235294119</v>
      </c>
      <c r="L11" s="55">
        <f t="shared" si="10"/>
        <v>68136.898395721917</v>
      </c>
      <c r="M11" s="55">
        <f t="shared" si="10"/>
        <v>73473.368983957218</v>
      </c>
      <c r="N11" s="55">
        <f t="shared" si="10"/>
        <v>79225.668449197867</v>
      </c>
      <c r="Q11" s="56">
        <v>5</v>
      </c>
      <c r="R11" s="57">
        <v>36587</v>
      </c>
      <c r="S11" s="57">
        <v>48270</v>
      </c>
      <c r="T11" s="57">
        <v>52049</v>
      </c>
      <c r="U11" s="57">
        <v>56125</v>
      </c>
      <c r="V11" s="57">
        <v>60519</v>
      </c>
      <c r="W11" s="53"/>
      <c r="X11" s="56">
        <v>5</v>
      </c>
      <c r="Y11" s="57">
        <f t="shared" ref="Y11:AC11" si="11">R11/187*240</f>
        <v>46956.577540106955</v>
      </c>
      <c r="Z11" s="57">
        <f t="shared" si="11"/>
        <v>61950.802139037434</v>
      </c>
      <c r="AA11" s="57">
        <f t="shared" si="11"/>
        <v>66800.855614973261</v>
      </c>
      <c r="AB11" s="57">
        <f t="shared" si="11"/>
        <v>72032.085561497326</v>
      </c>
      <c r="AC11" s="57">
        <f t="shared" si="11"/>
        <v>77671.443850267373</v>
      </c>
    </row>
    <row r="12" spans="1:29" x14ac:dyDescent="0.2">
      <c r="B12" s="54">
        <v>6</v>
      </c>
      <c r="C12" s="55">
        <v>38955</v>
      </c>
      <c r="D12" s="55">
        <v>51394</v>
      </c>
      <c r="E12" s="55">
        <v>55418</v>
      </c>
      <c r="F12" s="55">
        <v>59758</v>
      </c>
      <c r="G12" s="55">
        <v>64437</v>
      </c>
      <c r="H12" s="50"/>
      <c r="I12" s="54">
        <v>6</v>
      </c>
      <c r="J12" s="55">
        <f t="shared" ref="J12:N12" si="12">+C12/187*240</f>
        <v>49995.721925133686</v>
      </c>
      <c r="K12" s="55">
        <f t="shared" si="12"/>
        <v>65960.213903743308</v>
      </c>
      <c r="L12" s="55">
        <f t="shared" si="12"/>
        <v>71124.705882352951</v>
      </c>
      <c r="M12" s="55">
        <f t="shared" si="12"/>
        <v>76694.759358288764</v>
      </c>
      <c r="N12" s="55">
        <f t="shared" si="12"/>
        <v>82699.893048128331</v>
      </c>
      <c r="Q12" s="56">
        <v>6</v>
      </c>
      <c r="R12" s="57">
        <v>38191</v>
      </c>
      <c r="S12" s="57">
        <v>50386</v>
      </c>
      <c r="T12" s="57">
        <v>54331</v>
      </c>
      <c r="U12" s="57">
        <v>58586</v>
      </c>
      <c r="V12" s="57">
        <v>63173</v>
      </c>
      <c r="W12" s="53"/>
      <c r="X12" s="56">
        <v>6</v>
      </c>
      <c r="Y12" s="57">
        <f t="shared" ref="Y12:AC12" si="13">R12/187*240</f>
        <v>49015.187165775402</v>
      </c>
      <c r="Z12" s="57">
        <f t="shared" si="13"/>
        <v>64666.524064171121</v>
      </c>
      <c r="AA12" s="57">
        <f t="shared" si="13"/>
        <v>69729.625668449196</v>
      </c>
      <c r="AB12" s="57">
        <f t="shared" si="13"/>
        <v>75190.588235294126</v>
      </c>
      <c r="AC12" s="57">
        <f t="shared" si="13"/>
        <v>81077.647058823524</v>
      </c>
    </row>
    <row r="13" spans="1:29" x14ac:dyDescent="0.2">
      <c r="B13" s="54">
        <v>7</v>
      </c>
      <c r="C13" s="55">
        <v>38955</v>
      </c>
      <c r="D13" s="55">
        <v>51394</v>
      </c>
      <c r="E13" s="55">
        <v>55418</v>
      </c>
      <c r="F13" s="55">
        <v>59758</v>
      </c>
      <c r="G13" s="55">
        <v>64437</v>
      </c>
      <c r="H13" s="50"/>
      <c r="I13" s="54">
        <v>7</v>
      </c>
      <c r="J13" s="55">
        <f t="shared" ref="J13:N13" si="14">+C13/187*240</f>
        <v>49995.721925133686</v>
      </c>
      <c r="K13" s="55">
        <f t="shared" si="14"/>
        <v>65960.213903743308</v>
      </c>
      <c r="L13" s="55">
        <f t="shared" si="14"/>
        <v>71124.705882352951</v>
      </c>
      <c r="M13" s="55">
        <f t="shared" si="14"/>
        <v>76694.759358288764</v>
      </c>
      <c r="N13" s="55">
        <f t="shared" si="14"/>
        <v>82699.893048128331</v>
      </c>
      <c r="Q13" s="56">
        <v>7</v>
      </c>
      <c r="R13" s="57">
        <v>38191</v>
      </c>
      <c r="S13" s="57">
        <v>50386</v>
      </c>
      <c r="T13" s="58">
        <v>54331</v>
      </c>
      <c r="U13" s="57">
        <v>58586</v>
      </c>
      <c r="V13" s="57">
        <v>63173</v>
      </c>
      <c r="W13" s="53"/>
      <c r="X13" s="56">
        <v>7</v>
      </c>
      <c r="Y13" s="57">
        <f t="shared" ref="Y13:AC13" si="15">R13/187*240</f>
        <v>49015.187165775402</v>
      </c>
      <c r="Z13" s="57">
        <f t="shared" si="15"/>
        <v>64666.524064171121</v>
      </c>
      <c r="AA13" s="57">
        <f t="shared" si="15"/>
        <v>69729.625668449196</v>
      </c>
      <c r="AB13" s="57">
        <f t="shared" si="15"/>
        <v>75190.588235294126</v>
      </c>
      <c r="AC13" s="57">
        <f t="shared" si="15"/>
        <v>81077.647058823524</v>
      </c>
    </row>
    <row r="14" spans="1:29" x14ac:dyDescent="0.2">
      <c r="B14" s="54">
        <v>8</v>
      </c>
      <c r="C14" s="55">
        <v>38955</v>
      </c>
      <c r="D14" s="55">
        <v>51394</v>
      </c>
      <c r="E14" s="55">
        <v>55418</v>
      </c>
      <c r="F14" s="55">
        <v>59758</v>
      </c>
      <c r="G14" s="55">
        <v>64437</v>
      </c>
      <c r="H14" s="50"/>
      <c r="I14" s="54">
        <v>8</v>
      </c>
      <c r="J14" s="55">
        <f t="shared" ref="J14:N14" si="16">+C14/187*240</f>
        <v>49995.721925133686</v>
      </c>
      <c r="K14" s="55">
        <f t="shared" si="16"/>
        <v>65960.213903743308</v>
      </c>
      <c r="L14" s="55">
        <f t="shared" si="16"/>
        <v>71124.705882352951</v>
      </c>
      <c r="M14" s="55">
        <f t="shared" si="16"/>
        <v>76694.759358288764</v>
      </c>
      <c r="N14" s="55">
        <f t="shared" si="16"/>
        <v>82699.893048128331</v>
      </c>
      <c r="Q14" s="56">
        <v>8</v>
      </c>
      <c r="R14" s="57">
        <v>38191</v>
      </c>
      <c r="S14" s="57">
        <v>50386</v>
      </c>
      <c r="T14" s="57">
        <v>54331</v>
      </c>
      <c r="U14" s="57">
        <v>58586</v>
      </c>
      <c r="V14" s="57">
        <v>63173</v>
      </c>
      <c r="W14" s="53"/>
      <c r="X14" s="56">
        <v>8</v>
      </c>
      <c r="Y14" s="57">
        <f t="shared" ref="Y14:AC14" si="17">R14/187*240</f>
        <v>49015.187165775402</v>
      </c>
      <c r="Z14" s="57">
        <f t="shared" si="17"/>
        <v>64666.524064171121</v>
      </c>
      <c r="AA14" s="57">
        <f t="shared" si="17"/>
        <v>69729.625668449196</v>
      </c>
      <c r="AB14" s="57">
        <f t="shared" si="17"/>
        <v>75190.588235294126</v>
      </c>
      <c r="AC14" s="57">
        <f t="shared" si="17"/>
        <v>81077.647058823524</v>
      </c>
    </row>
    <row r="15" spans="1:29" x14ac:dyDescent="0.2">
      <c r="B15" s="54">
        <v>9</v>
      </c>
      <c r="C15" s="55">
        <v>40131</v>
      </c>
      <c r="D15" s="55">
        <v>52946</v>
      </c>
      <c r="E15" s="55">
        <v>57092</v>
      </c>
      <c r="F15" s="55">
        <v>61562</v>
      </c>
      <c r="G15" s="55">
        <v>66382</v>
      </c>
      <c r="H15" s="50"/>
      <c r="I15" s="54">
        <v>9</v>
      </c>
      <c r="J15" s="55">
        <f t="shared" ref="J15:N15" si="18">+C15/187*240</f>
        <v>51505.026737967914</v>
      </c>
      <c r="K15" s="55">
        <f t="shared" si="18"/>
        <v>67952.085561497326</v>
      </c>
      <c r="L15" s="55">
        <f t="shared" si="18"/>
        <v>73273.15508021391</v>
      </c>
      <c r="M15" s="55">
        <f t="shared" si="18"/>
        <v>79010.053475935827</v>
      </c>
      <c r="N15" s="55">
        <f t="shared" si="18"/>
        <v>85196.149732620324</v>
      </c>
      <c r="Q15" s="56">
        <v>9</v>
      </c>
      <c r="R15" s="57">
        <v>39344</v>
      </c>
      <c r="S15" s="57">
        <v>51907</v>
      </c>
      <c r="T15" s="57">
        <v>55972</v>
      </c>
      <c r="U15" s="57">
        <v>60354</v>
      </c>
      <c r="V15" s="57">
        <v>65080</v>
      </c>
      <c r="W15" s="53"/>
      <c r="X15" s="56">
        <v>9</v>
      </c>
      <c r="Y15" s="57">
        <f t="shared" ref="Y15:AC15" si="19">R15/187*240</f>
        <v>50494.973262032086</v>
      </c>
      <c r="Z15" s="57">
        <f t="shared" si="19"/>
        <v>66618.60962566844</v>
      </c>
      <c r="AA15" s="57">
        <f t="shared" si="19"/>
        <v>71835.721925133694</v>
      </c>
      <c r="AB15" s="57">
        <f t="shared" si="19"/>
        <v>77459.679144385023</v>
      </c>
      <c r="AC15" s="57">
        <f t="shared" si="19"/>
        <v>83525.133689839568</v>
      </c>
    </row>
    <row r="16" spans="1:29" x14ac:dyDescent="0.2">
      <c r="B16" s="54">
        <v>10</v>
      </c>
      <c r="C16" s="55">
        <v>40532</v>
      </c>
      <c r="D16" s="55">
        <v>53475</v>
      </c>
      <c r="E16" s="55">
        <v>57662</v>
      </c>
      <c r="F16" s="55">
        <v>62177</v>
      </c>
      <c r="G16" s="55">
        <v>67045</v>
      </c>
      <c r="H16" s="50"/>
      <c r="I16" s="54">
        <v>10</v>
      </c>
      <c r="J16" s="55">
        <f t="shared" ref="J16:N16" si="20">+C16/187*240</f>
        <v>52019.679144385023</v>
      </c>
      <c r="K16" s="55">
        <f t="shared" si="20"/>
        <v>68631.016042780742</v>
      </c>
      <c r="L16" s="55">
        <f t="shared" si="20"/>
        <v>74004.705882352951</v>
      </c>
      <c r="M16" s="55">
        <f t="shared" si="20"/>
        <v>79799.358288770047</v>
      </c>
      <c r="N16" s="55">
        <f t="shared" si="20"/>
        <v>86047.058823529398</v>
      </c>
      <c r="Q16" s="56">
        <v>10</v>
      </c>
      <c r="R16" s="57">
        <v>39737</v>
      </c>
      <c r="S16" s="57">
        <v>52426</v>
      </c>
      <c r="T16" s="57">
        <v>56531</v>
      </c>
      <c r="U16" s="57">
        <v>60957</v>
      </c>
      <c r="V16" s="57">
        <v>65730</v>
      </c>
      <c r="W16" s="53"/>
      <c r="X16" s="56">
        <v>10</v>
      </c>
      <c r="Y16" s="57">
        <f t="shared" ref="Y16:AC16" si="21">R16/187*240</f>
        <v>50999.358288770054</v>
      </c>
      <c r="Z16" s="57">
        <f t="shared" si="21"/>
        <v>67284.705882352951</v>
      </c>
      <c r="AA16" s="57">
        <f t="shared" si="21"/>
        <v>72553.15508021391</v>
      </c>
      <c r="AB16" s="57">
        <f t="shared" si="21"/>
        <v>78233.582887700541</v>
      </c>
      <c r="AC16" s="57">
        <f t="shared" si="21"/>
        <v>84359.358288770047</v>
      </c>
    </row>
    <row r="17" spans="2:29" x14ac:dyDescent="0.2">
      <c r="B17" s="54">
        <v>11</v>
      </c>
      <c r="C17" s="55">
        <v>40937</v>
      </c>
      <c r="D17" s="55">
        <v>54009</v>
      </c>
      <c r="E17" s="55">
        <v>58238</v>
      </c>
      <c r="F17" s="55">
        <v>62799</v>
      </c>
      <c r="G17" s="55">
        <v>67715</v>
      </c>
      <c r="H17" s="50"/>
      <c r="I17" s="54">
        <v>11</v>
      </c>
      <c r="J17" s="55">
        <f t="shared" ref="J17:N17" si="22">+C17/187*240</f>
        <v>52539.465240641708</v>
      </c>
      <c r="K17" s="55">
        <f t="shared" si="22"/>
        <v>69316.363636363632</v>
      </c>
      <c r="L17" s="55">
        <f t="shared" si="22"/>
        <v>74743.957219251344</v>
      </c>
      <c r="M17" s="55">
        <f t="shared" si="22"/>
        <v>80597.647058823524</v>
      </c>
      <c r="N17" s="55">
        <f t="shared" si="22"/>
        <v>86906.951871657759</v>
      </c>
      <c r="Q17" s="56">
        <v>11</v>
      </c>
      <c r="R17" s="57">
        <v>40134</v>
      </c>
      <c r="S17" s="57">
        <v>52950</v>
      </c>
      <c r="T17" s="57">
        <v>57096</v>
      </c>
      <c r="U17" s="57">
        <v>61567</v>
      </c>
      <c r="V17" s="57">
        <v>66387</v>
      </c>
      <c r="W17" s="53"/>
      <c r="X17" s="56">
        <v>11</v>
      </c>
      <c r="Y17" s="57">
        <f t="shared" ref="Y17:AC17" si="23">R17/187*240</f>
        <v>51508.877005347596</v>
      </c>
      <c r="Z17" s="57">
        <f t="shared" si="23"/>
        <v>67957.219251336894</v>
      </c>
      <c r="AA17" s="57">
        <f t="shared" si="23"/>
        <v>73278.288770053477</v>
      </c>
      <c r="AB17" s="57">
        <f t="shared" si="23"/>
        <v>79016.470588235301</v>
      </c>
      <c r="AC17" s="57">
        <f t="shared" si="23"/>
        <v>85202.566844919784</v>
      </c>
    </row>
    <row r="18" spans="2:29" x14ac:dyDescent="0.2">
      <c r="B18" s="54">
        <v>12</v>
      </c>
      <c r="C18" s="55">
        <v>41347</v>
      </c>
      <c r="D18" s="55">
        <v>54550</v>
      </c>
      <c r="E18" s="55">
        <v>58822</v>
      </c>
      <c r="F18" s="55">
        <v>63427</v>
      </c>
      <c r="G18" s="55">
        <v>68394</v>
      </c>
      <c r="H18" s="50"/>
      <c r="I18" s="54">
        <v>12</v>
      </c>
      <c r="J18" s="55">
        <f t="shared" ref="J18:N18" si="24">+C18/187*240</f>
        <v>53065.668449197859</v>
      </c>
      <c r="K18" s="55">
        <f t="shared" si="24"/>
        <v>70010.695187165766</v>
      </c>
      <c r="L18" s="55">
        <f t="shared" si="24"/>
        <v>75493.475935828872</v>
      </c>
      <c r="M18" s="55">
        <f t="shared" si="24"/>
        <v>81403.636363636368</v>
      </c>
      <c r="N18" s="55">
        <f t="shared" si="24"/>
        <v>87778.395721925132</v>
      </c>
      <c r="Q18" s="56">
        <v>12</v>
      </c>
      <c r="R18" s="57">
        <v>40536</v>
      </c>
      <c r="S18" s="57">
        <v>53480</v>
      </c>
      <c r="T18" s="58">
        <v>57668</v>
      </c>
      <c r="U18" s="57">
        <v>62183</v>
      </c>
      <c r="V18" s="57">
        <v>67052</v>
      </c>
      <c r="W18" s="53"/>
      <c r="X18" s="56">
        <v>12</v>
      </c>
      <c r="Y18" s="57">
        <f t="shared" ref="Y18:AC18" si="25">R18/187*240</f>
        <v>52024.812834224598</v>
      </c>
      <c r="Z18" s="57">
        <f t="shared" si="25"/>
        <v>68637.433155080216</v>
      </c>
      <c r="AA18" s="57">
        <f t="shared" si="25"/>
        <v>74012.406417112303</v>
      </c>
      <c r="AB18" s="57">
        <f t="shared" si="25"/>
        <v>79807.058823529398</v>
      </c>
      <c r="AC18" s="57">
        <f t="shared" si="25"/>
        <v>86056.042780748656</v>
      </c>
    </row>
    <row r="19" spans="2:29" x14ac:dyDescent="0.2">
      <c r="B19" s="54">
        <v>13</v>
      </c>
      <c r="C19" s="55">
        <v>41760</v>
      </c>
      <c r="D19" s="55">
        <v>55096</v>
      </c>
      <c r="E19" s="55">
        <v>59409</v>
      </c>
      <c r="F19" s="55">
        <v>64062</v>
      </c>
      <c r="G19" s="55">
        <v>69077</v>
      </c>
      <c r="H19" s="50"/>
      <c r="I19" s="54">
        <v>13</v>
      </c>
      <c r="J19" s="55">
        <f t="shared" ref="J19:N19" si="26">+C19/187*240</f>
        <v>53595.721925133686</v>
      </c>
      <c r="K19" s="55">
        <f t="shared" si="26"/>
        <v>70711.443850267373</v>
      </c>
      <c r="L19" s="55">
        <f t="shared" si="26"/>
        <v>76246.84491978609</v>
      </c>
      <c r="M19" s="55">
        <f t="shared" si="26"/>
        <v>82218.60962566844</v>
      </c>
      <c r="N19" s="55">
        <f t="shared" si="26"/>
        <v>88654.973262032086</v>
      </c>
      <c r="Q19" s="56">
        <v>13</v>
      </c>
      <c r="R19" s="57">
        <v>40941</v>
      </c>
      <c r="S19" s="57">
        <v>54015</v>
      </c>
      <c r="T19" s="57">
        <v>58244</v>
      </c>
      <c r="U19" s="57">
        <v>62805</v>
      </c>
      <c r="V19" s="57">
        <v>67722</v>
      </c>
      <c r="W19" s="53"/>
      <c r="X19" s="56">
        <v>13</v>
      </c>
      <c r="Y19" s="57">
        <f t="shared" ref="Y19:AC19" si="27">R19/187*240</f>
        <v>52544.598930481283</v>
      </c>
      <c r="Z19" s="57">
        <f t="shared" si="27"/>
        <v>69324.064171122998</v>
      </c>
      <c r="AA19" s="57">
        <f t="shared" si="27"/>
        <v>74751.657754010695</v>
      </c>
      <c r="AB19" s="57">
        <f t="shared" si="27"/>
        <v>80605.34759358289</v>
      </c>
      <c r="AC19" s="57">
        <f t="shared" si="27"/>
        <v>86915.935828877002</v>
      </c>
    </row>
    <row r="20" spans="2:29" x14ac:dyDescent="0.2">
      <c r="B20" s="54">
        <v>14</v>
      </c>
      <c r="C20" s="55">
        <v>42179</v>
      </c>
      <c r="D20" s="55">
        <v>55647</v>
      </c>
      <c r="E20" s="55">
        <v>60004</v>
      </c>
      <c r="F20" s="55">
        <v>64702</v>
      </c>
      <c r="G20" s="55">
        <v>69768</v>
      </c>
      <c r="H20" s="50"/>
      <c r="I20" s="54">
        <v>14</v>
      </c>
      <c r="J20" s="55">
        <f t="shared" ref="J20:N20" si="28">+C20/187*240</f>
        <v>54133.475935828879</v>
      </c>
      <c r="K20" s="55">
        <f t="shared" si="28"/>
        <v>71418.60962566844</v>
      </c>
      <c r="L20" s="55">
        <f t="shared" si="28"/>
        <v>77010.481283422458</v>
      </c>
      <c r="M20" s="55">
        <f t="shared" si="28"/>
        <v>83040</v>
      </c>
      <c r="N20" s="55">
        <f t="shared" si="28"/>
        <v>89541.818181818177</v>
      </c>
      <c r="Q20" s="56">
        <v>14</v>
      </c>
      <c r="R20" s="57">
        <v>41351</v>
      </c>
      <c r="S20" s="57">
        <v>54555</v>
      </c>
      <c r="T20" s="57">
        <v>58827</v>
      </c>
      <c r="U20" s="57">
        <v>63433</v>
      </c>
      <c r="V20" s="57">
        <v>68400</v>
      </c>
      <c r="W20" s="53"/>
      <c r="X20" s="56">
        <v>14</v>
      </c>
      <c r="Y20" s="57">
        <f t="shared" ref="Y20:AC20" si="29">R20/187*240</f>
        <v>53070.802139037434</v>
      </c>
      <c r="Z20" s="57">
        <f t="shared" si="29"/>
        <v>70017.11229946524</v>
      </c>
      <c r="AA20" s="57">
        <f t="shared" si="29"/>
        <v>75499.893048128331</v>
      </c>
      <c r="AB20" s="57">
        <f t="shared" si="29"/>
        <v>81411.336898395719</v>
      </c>
      <c r="AC20" s="57">
        <f t="shared" si="29"/>
        <v>87786.096256684483</v>
      </c>
    </row>
    <row r="21" spans="2:29" ht="15.75" customHeight="1" x14ac:dyDescent="0.2">
      <c r="B21" s="54">
        <v>15</v>
      </c>
      <c r="C21" s="55">
        <v>42601</v>
      </c>
      <c r="D21" s="55">
        <v>56204</v>
      </c>
      <c r="E21" s="55">
        <v>60604</v>
      </c>
      <c r="F21" s="55">
        <v>65350</v>
      </c>
      <c r="G21" s="55">
        <v>70466</v>
      </c>
      <c r="H21" s="50"/>
      <c r="I21" s="54">
        <v>15</v>
      </c>
      <c r="J21" s="55">
        <f t="shared" ref="J21:N21" si="30">+C21/187*240</f>
        <v>54675.080213903741</v>
      </c>
      <c r="K21" s="55">
        <f t="shared" si="30"/>
        <v>72133.475935828872</v>
      </c>
      <c r="L21" s="55">
        <f t="shared" si="30"/>
        <v>77780.534759358285</v>
      </c>
      <c r="M21" s="55">
        <f t="shared" si="30"/>
        <v>83871.657754010695</v>
      </c>
      <c r="N21" s="55">
        <f t="shared" si="30"/>
        <v>90437.647058823524</v>
      </c>
      <c r="Q21" s="56">
        <v>15</v>
      </c>
      <c r="R21" s="57">
        <v>41765</v>
      </c>
      <c r="S21" s="57">
        <v>55101</v>
      </c>
      <c r="T21" s="57">
        <v>59415</v>
      </c>
      <c r="U21" s="57">
        <v>64068</v>
      </c>
      <c r="V21" s="57">
        <v>69084</v>
      </c>
      <c r="W21" s="53"/>
      <c r="X21" s="56">
        <v>15</v>
      </c>
      <c r="Y21" s="57">
        <f t="shared" ref="Y21:AC21" si="31">R21/187*240</f>
        <v>53602.139037433153</v>
      </c>
      <c r="Z21" s="57">
        <f t="shared" si="31"/>
        <v>70717.860962566847</v>
      </c>
      <c r="AA21" s="57">
        <f t="shared" si="31"/>
        <v>76254.545454545456</v>
      </c>
      <c r="AB21" s="57">
        <f t="shared" si="31"/>
        <v>82226.310160427805</v>
      </c>
      <c r="AC21" s="57">
        <f t="shared" si="31"/>
        <v>88663.957219251344</v>
      </c>
    </row>
    <row r="22" spans="2:29" ht="15.75" customHeight="1" x14ac:dyDescent="0.2">
      <c r="B22" s="54">
        <v>16</v>
      </c>
      <c r="C22" s="55">
        <v>43026</v>
      </c>
      <c r="D22" s="55">
        <v>56765</v>
      </c>
      <c r="E22" s="55">
        <v>61210</v>
      </c>
      <c r="F22" s="55">
        <v>66003</v>
      </c>
      <c r="G22" s="55">
        <v>71170</v>
      </c>
      <c r="H22" s="50"/>
      <c r="I22" s="54">
        <v>16</v>
      </c>
      <c r="J22" s="55">
        <f t="shared" ref="J22:N22" si="32">+C22/187*240</f>
        <v>55220.534759358292</v>
      </c>
      <c r="K22" s="55">
        <f t="shared" si="32"/>
        <v>72853.475935828872</v>
      </c>
      <c r="L22" s="55">
        <f t="shared" si="32"/>
        <v>78558.288770053477</v>
      </c>
      <c r="M22" s="55">
        <f t="shared" si="32"/>
        <v>84709.73262032085</v>
      </c>
      <c r="N22" s="55">
        <f t="shared" si="32"/>
        <v>91341.176470588223</v>
      </c>
      <c r="Q22" s="56">
        <v>16</v>
      </c>
      <c r="R22" s="57">
        <v>42182</v>
      </c>
      <c r="S22" s="57">
        <v>55651</v>
      </c>
      <c r="T22" s="57">
        <v>60009</v>
      </c>
      <c r="U22" s="57">
        <v>64708</v>
      </c>
      <c r="V22" s="57">
        <v>69774</v>
      </c>
      <c r="W22" s="53"/>
      <c r="X22" s="56">
        <v>16</v>
      </c>
      <c r="Y22" s="57">
        <f t="shared" ref="Y22:AC22" si="33">R22/187*240</f>
        <v>54137.326203208555</v>
      </c>
      <c r="Z22" s="57">
        <f t="shared" si="33"/>
        <v>71423.743315508022</v>
      </c>
      <c r="AA22" s="57">
        <f t="shared" si="33"/>
        <v>77016.898395721917</v>
      </c>
      <c r="AB22" s="57">
        <f t="shared" si="33"/>
        <v>83047.700534759366</v>
      </c>
      <c r="AC22" s="57">
        <f t="shared" si="33"/>
        <v>89549.518716577542</v>
      </c>
    </row>
    <row r="23" spans="2:29" ht="15.75" customHeight="1" x14ac:dyDescent="0.2">
      <c r="B23" s="54">
        <v>17</v>
      </c>
      <c r="C23" s="55">
        <v>43457</v>
      </c>
      <c r="D23" s="55">
        <v>57333</v>
      </c>
      <c r="E23" s="55">
        <v>61822</v>
      </c>
      <c r="F23" s="55">
        <v>66663</v>
      </c>
      <c r="G23" s="55">
        <v>71882</v>
      </c>
      <c r="H23" s="50"/>
      <c r="I23" s="54">
        <v>17</v>
      </c>
      <c r="J23" s="55">
        <f t="shared" ref="J23:N23" si="34">+C23/187*240</f>
        <v>55773.689839572187</v>
      </c>
      <c r="K23" s="55">
        <f t="shared" si="34"/>
        <v>73582.459893048115</v>
      </c>
      <c r="L23" s="55">
        <f t="shared" si="34"/>
        <v>79343.743315508022</v>
      </c>
      <c r="M23" s="55">
        <f t="shared" si="34"/>
        <v>85556.791443850263</v>
      </c>
      <c r="N23" s="55">
        <f t="shared" si="34"/>
        <v>92254.973262032086</v>
      </c>
      <c r="Q23" s="56">
        <v>17</v>
      </c>
      <c r="R23" s="57">
        <v>42604</v>
      </c>
      <c r="S23" s="57">
        <v>56208</v>
      </c>
      <c r="T23" s="57">
        <v>60609</v>
      </c>
      <c r="U23" s="57">
        <v>65355</v>
      </c>
      <c r="V23" s="57">
        <v>70472</v>
      </c>
      <c r="W23" s="53"/>
      <c r="X23" s="56">
        <v>17</v>
      </c>
      <c r="Y23" s="57">
        <f t="shared" ref="Y23:AC23" si="35">R23/187*240</f>
        <v>54678.930481283423</v>
      </c>
      <c r="Z23" s="57">
        <f t="shared" si="35"/>
        <v>72138.60962566844</v>
      </c>
      <c r="AA23" s="57">
        <f t="shared" si="35"/>
        <v>77786.951871657759</v>
      </c>
      <c r="AB23" s="57">
        <f t="shared" si="35"/>
        <v>83878.074866310169</v>
      </c>
      <c r="AC23" s="57">
        <f t="shared" si="35"/>
        <v>90445.34759358289</v>
      </c>
    </row>
    <row r="24" spans="2:29" ht="15.75" customHeight="1" x14ac:dyDescent="0.2">
      <c r="B24" s="54">
        <v>18</v>
      </c>
      <c r="C24" s="55">
        <v>43891</v>
      </c>
      <c r="D24" s="55">
        <v>57906</v>
      </c>
      <c r="E24" s="55">
        <v>62440</v>
      </c>
      <c r="F24" s="55">
        <v>67329</v>
      </c>
      <c r="G24" s="55">
        <v>72601</v>
      </c>
      <c r="H24" s="50"/>
      <c r="I24" s="54">
        <v>18</v>
      </c>
      <c r="J24" s="55">
        <f t="shared" ref="J24:N24" si="36">+C24/187*240</f>
        <v>56330.69518716578</v>
      </c>
      <c r="K24" s="55">
        <f t="shared" si="36"/>
        <v>74317.860962566847</v>
      </c>
      <c r="L24" s="55">
        <f t="shared" si="36"/>
        <v>80136.898395721917</v>
      </c>
      <c r="M24" s="55">
        <f t="shared" si="36"/>
        <v>86411.550802139041</v>
      </c>
      <c r="N24" s="55">
        <f t="shared" si="36"/>
        <v>93177.754010695193</v>
      </c>
      <c r="Q24" s="56">
        <v>18</v>
      </c>
      <c r="R24" s="57">
        <v>43030</v>
      </c>
      <c r="S24" s="57">
        <v>56770</v>
      </c>
      <c r="T24" s="57">
        <v>61215</v>
      </c>
      <c r="U24" s="57">
        <v>66008</v>
      </c>
      <c r="V24" s="57">
        <v>71177</v>
      </c>
      <c r="W24" s="53"/>
      <c r="X24" s="56">
        <v>18</v>
      </c>
      <c r="Y24" s="57">
        <f t="shared" ref="Y24:AC24" si="37">R24/187*240</f>
        <v>55225.668449197859</v>
      </c>
      <c r="Z24" s="57">
        <f t="shared" si="37"/>
        <v>72859.893048128331</v>
      </c>
      <c r="AA24" s="57">
        <f t="shared" si="37"/>
        <v>78564.705882352951</v>
      </c>
      <c r="AB24" s="57">
        <f t="shared" si="37"/>
        <v>84716.149732620324</v>
      </c>
      <c r="AC24" s="57">
        <f t="shared" si="37"/>
        <v>91350.160427807481</v>
      </c>
    </row>
    <row r="25" spans="2:29" ht="15.75" customHeight="1" x14ac:dyDescent="0.2">
      <c r="B25" s="54">
        <v>19</v>
      </c>
      <c r="C25" s="55">
        <v>44330</v>
      </c>
      <c r="D25" s="55">
        <v>58485</v>
      </c>
      <c r="E25" s="55">
        <v>63064</v>
      </c>
      <c r="F25" s="55">
        <v>68002</v>
      </c>
      <c r="G25" s="55">
        <v>73327</v>
      </c>
      <c r="H25" s="50"/>
      <c r="I25" s="54">
        <v>19</v>
      </c>
      <c r="J25" s="55">
        <f t="shared" ref="J25:N25" si="38">+C25/187*240</f>
        <v>56894.117647058825</v>
      </c>
      <c r="K25" s="55">
        <f t="shared" si="38"/>
        <v>75060.962566844915</v>
      </c>
      <c r="L25" s="55">
        <f t="shared" si="38"/>
        <v>80937.754010695193</v>
      </c>
      <c r="M25" s="55">
        <f t="shared" si="38"/>
        <v>87275.294117647049</v>
      </c>
      <c r="N25" s="55">
        <f t="shared" si="38"/>
        <v>94109.518716577542</v>
      </c>
      <c r="Q25" s="56">
        <v>19</v>
      </c>
      <c r="R25" s="57">
        <v>43460</v>
      </c>
      <c r="S25" s="57">
        <v>57338</v>
      </c>
      <c r="T25" s="57">
        <v>61827</v>
      </c>
      <c r="U25" s="57">
        <v>66668</v>
      </c>
      <c r="V25" s="57">
        <v>71889</v>
      </c>
      <c r="W25" s="53"/>
      <c r="X25" s="56">
        <v>19</v>
      </c>
      <c r="Y25" s="57">
        <f t="shared" ref="Y25:AC25" si="39">R25/187*240</f>
        <v>55777.54010695187</v>
      </c>
      <c r="Z25" s="57">
        <f t="shared" si="39"/>
        <v>73588.877005347589</v>
      </c>
      <c r="AA25" s="57">
        <f t="shared" si="39"/>
        <v>79350.160427807481</v>
      </c>
      <c r="AB25" s="57">
        <f t="shared" si="39"/>
        <v>85563.208556149737</v>
      </c>
      <c r="AC25" s="57">
        <f t="shared" si="39"/>
        <v>92263.957219251344</v>
      </c>
    </row>
    <row r="26" spans="2:29" ht="15.75" customHeight="1" x14ac:dyDescent="0.2">
      <c r="B26" s="59">
        <v>20</v>
      </c>
      <c r="C26" s="55">
        <v>44772</v>
      </c>
      <c r="D26" s="55">
        <v>59070</v>
      </c>
      <c r="E26" s="55">
        <v>63694</v>
      </c>
      <c r="F26" s="55">
        <v>68682</v>
      </c>
      <c r="G26" s="55">
        <v>74060</v>
      </c>
      <c r="H26" s="50"/>
      <c r="I26" s="59">
        <v>20</v>
      </c>
      <c r="J26" s="55">
        <f t="shared" ref="J26:N26" si="40">+C26/187*240</f>
        <v>57461.390374331553</v>
      </c>
      <c r="K26" s="55">
        <f t="shared" si="40"/>
        <v>75811.76470588235</v>
      </c>
      <c r="L26" s="55">
        <f t="shared" si="40"/>
        <v>81746.310160427805</v>
      </c>
      <c r="M26" s="55">
        <f t="shared" si="40"/>
        <v>88148.021390374342</v>
      </c>
      <c r="N26" s="55">
        <f t="shared" si="40"/>
        <v>95050.26737967915</v>
      </c>
      <c r="Q26" s="56">
        <v>20</v>
      </c>
      <c r="R26" s="57">
        <v>43894</v>
      </c>
      <c r="S26" s="57">
        <v>57911</v>
      </c>
      <c r="T26" s="57">
        <v>62445</v>
      </c>
      <c r="U26" s="57">
        <v>67335</v>
      </c>
      <c r="V26" s="57">
        <v>72607</v>
      </c>
      <c r="W26" s="53"/>
      <c r="X26" s="56">
        <v>20</v>
      </c>
      <c r="Y26" s="57">
        <f t="shared" ref="Y26:AC26" si="41">R26/187*240</f>
        <v>56334.545454545456</v>
      </c>
      <c r="Z26" s="57">
        <f t="shared" si="41"/>
        <v>74324.278074866306</v>
      </c>
      <c r="AA26" s="57">
        <f t="shared" si="41"/>
        <v>80143.315508021391</v>
      </c>
      <c r="AB26" s="57">
        <f t="shared" si="41"/>
        <v>86419.251336898393</v>
      </c>
      <c r="AC26" s="57">
        <f t="shared" si="41"/>
        <v>93185.454545454544</v>
      </c>
    </row>
    <row r="27" spans="2:29" ht="15.75" customHeight="1" x14ac:dyDescent="0.2">
      <c r="B27" s="60">
        <v>21</v>
      </c>
      <c r="C27" s="55">
        <v>45221</v>
      </c>
      <c r="D27" s="55">
        <v>59661</v>
      </c>
      <c r="E27" s="55">
        <v>64332</v>
      </c>
      <c r="F27" s="55">
        <v>69370</v>
      </c>
      <c r="G27" s="55">
        <v>74801</v>
      </c>
      <c r="H27" s="50"/>
      <c r="I27" s="60">
        <v>21</v>
      </c>
      <c r="J27" s="55">
        <f t="shared" ref="J27:N27" si="42">+C27/187*240</f>
        <v>58037.647058823524</v>
      </c>
      <c r="K27" s="55">
        <f t="shared" si="42"/>
        <v>76570.26737967915</v>
      </c>
      <c r="L27" s="55">
        <f t="shared" si="42"/>
        <v>82565.133689839568</v>
      </c>
      <c r="M27" s="55">
        <f t="shared" si="42"/>
        <v>89031.016042780742</v>
      </c>
      <c r="N27" s="55">
        <f t="shared" si="42"/>
        <v>96001.283422459892</v>
      </c>
      <c r="Q27" s="56">
        <v>21</v>
      </c>
      <c r="R27" s="57">
        <v>44334</v>
      </c>
      <c r="S27" s="57">
        <v>58491</v>
      </c>
      <c r="T27" s="57">
        <v>63070</v>
      </c>
      <c r="U27" s="57">
        <v>68009</v>
      </c>
      <c r="V27" s="57">
        <v>73334</v>
      </c>
      <c r="W27" s="53"/>
      <c r="X27" s="56">
        <v>21</v>
      </c>
      <c r="Y27" s="57">
        <f t="shared" ref="Y27:AC27" si="43">R27/187*240</f>
        <v>56899.2513368984</v>
      </c>
      <c r="Z27" s="57">
        <f t="shared" si="43"/>
        <v>75068.663101604281</v>
      </c>
      <c r="AA27" s="57">
        <f t="shared" si="43"/>
        <v>80945.454545454544</v>
      </c>
      <c r="AB27" s="57">
        <f t="shared" si="43"/>
        <v>87284.278074866306</v>
      </c>
      <c r="AC27" s="57">
        <f t="shared" si="43"/>
        <v>94118.5026737968</v>
      </c>
    </row>
    <row r="28" spans="2:29" ht="15.75" customHeight="1" x14ac:dyDescent="0.2">
      <c r="B28" s="59">
        <v>22</v>
      </c>
      <c r="C28" s="55">
        <v>45673</v>
      </c>
      <c r="D28" s="55">
        <v>60257</v>
      </c>
      <c r="E28" s="55">
        <v>64974</v>
      </c>
      <c r="F28" s="55">
        <v>70062</v>
      </c>
      <c r="G28" s="55">
        <v>75548</v>
      </c>
      <c r="H28" s="50"/>
      <c r="I28" s="59">
        <v>22</v>
      </c>
      <c r="J28" s="55">
        <f t="shared" ref="J28:N28" si="44">+C28/187*240</f>
        <v>58617.754010695193</v>
      </c>
      <c r="K28" s="55">
        <f t="shared" si="44"/>
        <v>77335.187165775409</v>
      </c>
      <c r="L28" s="55">
        <f t="shared" si="44"/>
        <v>83389.090909090912</v>
      </c>
      <c r="M28" s="55">
        <f t="shared" si="44"/>
        <v>89919.144385026739</v>
      </c>
      <c r="N28" s="55">
        <f t="shared" si="44"/>
        <v>96960</v>
      </c>
      <c r="Q28" s="56">
        <v>22</v>
      </c>
      <c r="R28" s="57">
        <v>44777</v>
      </c>
      <c r="S28" s="57">
        <v>59075</v>
      </c>
      <c r="T28" s="57">
        <v>63700</v>
      </c>
      <c r="U28" s="57">
        <v>68688</v>
      </c>
      <c r="V28" s="57">
        <v>74066</v>
      </c>
      <c r="W28" s="53"/>
      <c r="X28" s="56">
        <v>22</v>
      </c>
      <c r="Y28" s="57">
        <f t="shared" ref="Y28:AC28" si="45">R28/187*240</f>
        <v>57467.807486631013</v>
      </c>
      <c r="Z28" s="57">
        <f t="shared" si="45"/>
        <v>75818.181818181823</v>
      </c>
      <c r="AA28" s="57">
        <f t="shared" si="45"/>
        <v>81754.010695187157</v>
      </c>
      <c r="AB28" s="57">
        <f t="shared" si="45"/>
        <v>88155.721925133694</v>
      </c>
      <c r="AC28" s="57">
        <f t="shared" si="45"/>
        <v>95057.967914438501</v>
      </c>
    </row>
    <row r="29" spans="2:29" ht="15.75" customHeight="1" x14ac:dyDescent="0.2">
      <c r="B29" s="59">
        <v>23</v>
      </c>
      <c r="C29" s="55">
        <v>46130</v>
      </c>
      <c r="D29" s="55">
        <v>60860</v>
      </c>
      <c r="E29" s="55">
        <v>65625</v>
      </c>
      <c r="F29" s="55">
        <v>70763</v>
      </c>
      <c r="G29" s="55">
        <v>76304</v>
      </c>
      <c r="H29" s="50"/>
      <c r="I29" s="59">
        <v>23</v>
      </c>
      <c r="J29" s="55">
        <f t="shared" ref="J29:N29" si="46">+C29/187*240</f>
        <v>59204.278074866314</v>
      </c>
      <c r="K29" s="55">
        <f t="shared" si="46"/>
        <v>78109.090909090912</v>
      </c>
      <c r="L29" s="55">
        <f t="shared" si="46"/>
        <v>84224.598930481283</v>
      </c>
      <c r="M29" s="55">
        <f t="shared" si="46"/>
        <v>90818.823529411777</v>
      </c>
      <c r="N29" s="55">
        <f t="shared" si="46"/>
        <v>97930.26737967915</v>
      </c>
      <c r="Q29" s="56">
        <v>23</v>
      </c>
      <c r="R29" s="57">
        <v>45225</v>
      </c>
      <c r="S29" s="57">
        <v>59666</v>
      </c>
      <c r="T29" s="57">
        <v>64338</v>
      </c>
      <c r="U29" s="57">
        <v>69375</v>
      </c>
      <c r="V29" s="57">
        <v>74807</v>
      </c>
      <c r="W29" s="53"/>
      <c r="X29" s="56">
        <v>23</v>
      </c>
      <c r="Y29" s="57">
        <f t="shared" ref="Y29:AC29" si="47">R29/187*240</f>
        <v>58042.780748663099</v>
      </c>
      <c r="Z29" s="57">
        <f t="shared" si="47"/>
        <v>76576.684491978609</v>
      </c>
      <c r="AA29" s="57">
        <f t="shared" si="47"/>
        <v>82572.834224598933</v>
      </c>
      <c r="AB29" s="57">
        <f t="shared" si="47"/>
        <v>89037.433155080216</v>
      </c>
      <c r="AC29" s="57">
        <f t="shared" si="47"/>
        <v>96008.983957219258</v>
      </c>
    </row>
    <row r="30" spans="2:29" ht="15.75" customHeight="1" x14ac:dyDescent="0.2">
      <c r="B30" s="61">
        <v>24</v>
      </c>
      <c r="C30" s="55">
        <v>46591</v>
      </c>
      <c r="D30" s="55">
        <v>61469</v>
      </c>
      <c r="E30" s="55">
        <v>66282</v>
      </c>
      <c r="F30" s="55">
        <v>71472</v>
      </c>
      <c r="G30" s="55">
        <v>77068</v>
      </c>
      <c r="H30" s="50"/>
      <c r="I30" s="61">
        <v>24</v>
      </c>
      <c r="J30" s="55">
        <f t="shared" ref="J30:N30" si="48">+C30/187*240</f>
        <v>59795.935828877009</v>
      </c>
      <c r="K30" s="55">
        <f t="shared" si="48"/>
        <v>78890.695187165766</v>
      </c>
      <c r="L30" s="55">
        <f t="shared" si="48"/>
        <v>85067.80748663102</v>
      </c>
      <c r="M30" s="55">
        <f t="shared" si="48"/>
        <v>91728.770053475935</v>
      </c>
      <c r="N30" s="55">
        <f t="shared" si="48"/>
        <v>98910.802139037434</v>
      </c>
      <c r="Q30" s="56">
        <v>24</v>
      </c>
      <c r="R30" s="57">
        <v>45677</v>
      </c>
      <c r="S30" s="57">
        <v>60263</v>
      </c>
      <c r="T30" s="57">
        <v>64982</v>
      </c>
      <c r="U30" s="57">
        <v>70070</v>
      </c>
      <c r="V30" s="57">
        <v>75556</v>
      </c>
      <c r="W30" s="53"/>
      <c r="X30" s="56">
        <v>24</v>
      </c>
      <c r="Y30" s="57">
        <f t="shared" ref="Y30:AC30" si="49">R30/187*240</f>
        <v>58622.88770053476</v>
      </c>
      <c r="Z30" s="57">
        <f t="shared" si="49"/>
        <v>77342.88770053476</v>
      </c>
      <c r="AA30" s="57">
        <f t="shared" si="49"/>
        <v>83399.358288770047</v>
      </c>
      <c r="AB30" s="57">
        <f t="shared" si="49"/>
        <v>89929.411764705874</v>
      </c>
      <c r="AC30" s="57">
        <f t="shared" si="49"/>
        <v>96970.26737967915</v>
      </c>
    </row>
    <row r="31" spans="2:29" ht="15.75" customHeight="1" x14ac:dyDescent="0.2">
      <c r="B31" s="59">
        <v>25</v>
      </c>
      <c r="C31" s="55">
        <v>47057</v>
      </c>
      <c r="D31" s="55">
        <v>62083</v>
      </c>
      <c r="E31" s="55">
        <v>66944</v>
      </c>
      <c r="F31" s="55">
        <v>72186</v>
      </c>
      <c r="G31" s="55">
        <v>77838</v>
      </c>
      <c r="H31" s="50"/>
      <c r="I31" s="59">
        <v>25</v>
      </c>
      <c r="J31" s="55">
        <f t="shared" ref="J31:N31" si="50">+C31/187*240</f>
        <v>60394.010695187171</v>
      </c>
      <c r="K31" s="55">
        <f t="shared" si="50"/>
        <v>79678.716577540108</v>
      </c>
      <c r="L31" s="55">
        <f t="shared" si="50"/>
        <v>85917.433155080216</v>
      </c>
      <c r="M31" s="55">
        <f t="shared" si="50"/>
        <v>92645.133689839568</v>
      </c>
      <c r="N31" s="55">
        <f t="shared" si="50"/>
        <v>99899.037433155085</v>
      </c>
      <c r="Q31" s="56">
        <v>25</v>
      </c>
      <c r="R31" s="57">
        <v>46134</v>
      </c>
      <c r="S31" s="57">
        <v>60865</v>
      </c>
      <c r="T31" s="57">
        <v>65631</v>
      </c>
      <c r="U31" s="57">
        <v>70770</v>
      </c>
      <c r="V31" s="57">
        <v>76311</v>
      </c>
      <c r="W31" s="53"/>
      <c r="X31" s="56">
        <v>25</v>
      </c>
      <c r="Y31" s="57">
        <f t="shared" ref="Y31:AC31" si="51">R31/187*240</f>
        <v>59209.411764705888</v>
      </c>
      <c r="Z31" s="57">
        <f t="shared" si="51"/>
        <v>78115.508021390386</v>
      </c>
      <c r="AA31" s="57">
        <f t="shared" si="51"/>
        <v>84232.299465240634</v>
      </c>
      <c r="AB31" s="57">
        <f t="shared" si="51"/>
        <v>90827.80748663102</v>
      </c>
      <c r="AC31" s="57">
        <f t="shared" si="51"/>
        <v>97939.251336898393</v>
      </c>
    </row>
    <row r="32" spans="2:29" ht="15.75" customHeight="1" x14ac:dyDescent="0.2">
      <c r="B32" s="61">
        <v>26</v>
      </c>
      <c r="C32" s="55">
        <v>47527</v>
      </c>
      <c r="D32" s="55">
        <v>62703</v>
      </c>
      <c r="E32" s="55">
        <v>67613</v>
      </c>
      <c r="F32" s="55">
        <v>72907</v>
      </c>
      <c r="G32" s="55">
        <v>78616</v>
      </c>
      <c r="H32" s="50"/>
      <c r="I32" s="61">
        <v>26</v>
      </c>
      <c r="J32" s="55">
        <f t="shared" ref="J32:N32" si="52">+C32/187*240</f>
        <v>60997.219251336901</v>
      </c>
      <c r="K32" s="55">
        <f t="shared" si="52"/>
        <v>80474.438502673802</v>
      </c>
      <c r="L32" s="55">
        <f t="shared" si="52"/>
        <v>86776.042780748656</v>
      </c>
      <c r="M32" s="55">
        <f t="shared" si="52"/>
        <v>93570.481283422458</v>
      </c>
      <c r="N32" s="55">
        <f t="shared" si="52"/>
        <v>100897.54010695188</v>
      </c>
      <c r="Q32" s="56">
        <v>26</v>
      </c>
      <c r="R32" s="57">
        <v>46595</v>
      </c>
      <c r="S32" s="57">
        <v>61473</v>
      </c>
      <c r="T32" s="57">
        <v>66287</v>
      </c>
      <c r="U32" s="57">
        <v>71477</v>
      </c>
      <c r="V32" s="57">
        <v>77074</v>
      </c>
      <c r="W32" s="53"/>
      <c r="X32" s="56">
        <v>26</v>
      </c>
      <c r="Y32" s="57">
        <f t="shared" ref="Y32:AC32" si="53">R32/187*240</f>
        <v>59801.069518716577</v>
      </c>
      <c r="Z32" s="57">
        <f t="shared" si="53"/>
        <v>78895.828877005348</v>
      </c>
      <c r="AA32" s="57">
        <f t="shared" si="53"/>
        <v>85074.224598930479</v>
      </c>
      <c r="AB32" s="57">
        <f t="shared" si="53"/>
        <v>91735.187165775409</v>
      </c>
      <c r="AC32" s="57">
        <f t="shared" si="53"/>
        <v>98918.5026737968</v>
      </c>
    </row>
    <row r="33" spans="2:29" ht="15.75" customHeight="1" x14ac:dyDescent="0.2">
      <c r="B33" s="59">
        <v>27</v>
      </c>
      <c r="C33" s="55">
        <v>48003</v>
      </c>
      <c r="D33" s="55">
        <v>63331</v>
      </c>
      <c r="E33" s="55">
        <v>68291</v>
      </c>
      <c r="F33" s="55">
        <v>73637</v>
      </c>
      <c r="G33" s="55">
        <v>79403</v>
      </c>
      <c r="H33" s="50"/>
      <c r="I33" s="59">
        <v>27</v>
      </c>
      <c r="J33" s="55">
        <f t="shared" ref="J33:N33" si="54">+C33/187*240</f>
        <v>61608.128342245989</v>
      </c>
      <c r="K33" s="55">
        <f t="shared" si="54"/>
        <v>81280.427807486631</v>
      </c>
      <c r="L33" s="55">
        <f t="shared" si="54"/>
        <v>87646.203208556151</v>
      </c>
      <c r="M33" s="55">
        <f t="shared" si="54"/>
        <v>94507.379679144375</v>
      </c>
      <c r="N33" s="55">
        <f t="shared" si="54"/>
        <v>101907.5935828877</v>
      </c>
      <c r="Q33" s="56">
        <v>27</v>
      </c>
      <c r="R33" s="57">
        <v>47061</v>
      </c>
      <c r="S33" s="57">
        <v>62089</v>
      </c>
      <c r="T33" s="57">
        <v>66951</v>
      </c>
      <c r="U33" s="57">
        <v>72193</v>
      </c>
      <c r="V33" s="57">
        <v>77846</v>
      </c>
      <c r="W33" s="53"/>
      <c r="X33" s="56">
        <v>27</v>
      </c>
      <c r="Y33" s="57">
        <f t="shared" ref="Y33:AC33" si="55">R33/187*240</f>
        <v>60399.144385026739</v>
      </c>
      <c r="Z33" s="57">
        <f t="shared" si="55"/>
        <v>79686.417112299459</v>
      </c>
      <c r="AA33" s="57">
        <f t="shared" si="55"/>
        <v>85926.417112299459</v>
      </c>
      <c r="AB33" s="57">
        <f t="shared" si="55"/>
        <v>92654.117647058825</v>
      </c>
      <c r="AC33" s="57">
        <f t="shared" si="55"/>
        <v>99909.304812834234</v>
      </c>
    </row>
    <row r="34" spans="2:29" ht="15.75" customHeight="1" x14ac:dyDescent="0.2">
      <c r="B34" s="61">
        <v>28</v>
      </c>
      <c r="C34" s="55">
        <v>48483</v>
      </c>
      <c r="D34" s="55">
        <v>63964</v>
      </c>
      <c r="E34" s="55">
        <v>68973</v>
      </c>
      <c r="F34" s="55">
        <v>74373</v>
      </c>
      <c r="G34" s="55">
        <v>80196</v>
      </c>
      <c r="H34" s="50"/>
      <c r="I34" s="61">
        <v>28</v>
      </c>
      <c r="J34" s="55">
        <f t="shared" ref="J34:N34" si="56">+C34/187*240</f>
        <v>62224.171122994652</v>
      </c>
      <c r="K34" s="55">
        <f t="shared" si="56"/>
        <v>82092.834224598933</v>
      </c>
      <c r="L34" s="55">
        <f t="shared" si="56"/>
        <v>88521.4973262032</v>
      </c>
      <c r="M34" s="55">
        <f t="shared" si="56"/>
        <v>95451.978609625658</v>
      </c>
      <c r="N34" s="55">
        <f t="shared" si="56"/>
        <v>102925.34759358289</v>
      </c>
      <c r="Q34" s="56">
        <v>28</v>
      </c>
      <c r="R34" s="57">
        <v>47532</v>
      </c>
      <c r="S34" s="57">
        <v>62709</v>
      </c>
      <c r="T34" s="57">
        <v>67620</v>
      </c>
      <c r="U34" s="57">
        <v>72914</v>
      </c>
      <c r="V34" s="57">
        <v>78623</v>
      </c>
      <c r="W34" s="53"/>
      <c r="X34" s="56">
        <v>28</v>
      </c>
      <c r="Y34" s="57">
        <f t="shared" ref="Y34:AC34" si="57">R34/187*240</f>
        <v>61003.636363636368</v>
      </c>
      <c r="Z34" s="57">
        <f t="shared" si="57"/>
        <v>80482.139037433153</v>
      </c>
      <c r="AA34" s="57">
        <f t="shared" si="57"/>
        <v>86785.026737967914</v>
      </c>
      <c r="AB34" s="57">
        <f t="shared" si="57"/>
        <v>93579.465240641715</v>
      </c>
      <c r="AC34" s="57">
        <f t="shared" si="57"/>
        <v>100906.52406417113</v>
      </c>
    </row>
    <row r="35" spans="2:29" ht="15.75" customHeight="1" x14ac:dyDescent="0.2">
      <c r="B35" s="60">
        <v>29</v>
      </c>
      <c r="C35" s="55">
        <v>48968</v>
      </c>
      <c r="D35" s="55">
        <v>64604</v>
      </c>
      <c r="E35" s="55">
        <v>69662</v>
      </c>
      <c r="F35" s="55">
        <v>75117</v>
      </c>
      <c r="G35" s="55">
        <v>80999</v>
      </c>
      <c r="H35" s="50"/>
      <c r="I35" s="60">
        <v>29</v>
      </c>
      <c r="J35" s="55">
        <f t="shared" ref="J35:N35" si="58">+C35/187*240</f>
        <v>62846.631016042782</v>
      </c>
      <c r="K35" s="55">
        <f t="shared" si="58"/>
        <v>82914.224598930479</v>
      </c>
      <c r="L35" s="55">
        <f t="shared" si="58"/>
        <v>89405.775401069521</v>
      </c>
      <c r="M35" s="55">
        <f t="shared" si="58"/>
        <v>96406.84491978609</v>
      </c>
      <c r="N35" s="55">
        <f t="shared" si="58"/>
        <v>103955.935828877</v>
      </c>
      <c r="Q35" s="56">
        <v>29</v>
      </c>
      <c r="R35" s="57">
        <v>48007</v>
      </c>
      <c r="S35" s="57">
        <v>63337</v>
      </c>
      <c r="T35" s="57">
        <v>68296</v>
      </c>
      <c r="U35" s="57">
        <v>73644</v>
      </c>
      <c r="V35" s="57">
        <v>79410</v>
      </c>
      <c r="W35" s="53"/>
      <c r="X35" s="56">
        <v>29</v>
      </c>
      <c r="Y35" s="57">
        <f t="shared" ref="Y35:AC35" si="59">R35/187*240</f>
        <v>61613.262032085564</v>
      </c>
      <c r="Z35" s="57">
        <f t="shared" si="59"/>
        <v>81288.128342245982</v>
      </c>
      <c r="AA35" s="57">
        <f t="shared" si="59"/>
        <v>87652.620320855625</v>
      </c>
      <c r="AB35" s="57">
        <f t="shared" si="59"/>
        <v>94516.363636363632</v>
      </c>
      <c r="AC35" s="57">
        <f t="shared" si="59"/>
        <v>101916.57754010694</v>
      </c>
    </row>
    <row r="36" spans="2:29" ht="15.75" customHeight="1" x14ac:dyDescent="0.2">
      <c r="B36" s="60">
        <v>30</v>
      </c>
      <c r="C36" s="55">
        <v>49457</v>
      </c>
      <c r="D36" s="55">
        <v>65250</v>
      </c>
      <c r="E36" s="55">
        <v>70358</v>
      </c>
      <c r="F36" s="55">
        <v>75867</v>
      </c>
      <c r="G36" s="55">
        <v>81808</v>
      </c>
      <c r="H36" s="50"/>
      <c r="I36" s="60">
        <v>30</v>
      </c>
      <c r="J36" s="55">
        <f t="shared" ref="J36:N36" si="60">+C36/187*240</f>
        <v>63474.224598930487</v>
      </c>
      <c r="K36" s="55">
        <f t="shared" si="60"/>
        <v>83743.315508021391</v>
      </c>
      <c r="L36" s="55">
        <f t="shared" si="60"/>
        <v>90299.037433155085</v>
      </c>
      <c r="M36" s="55">
        <f t="shared" si="60"/>
        <v>97369.411764705874</v>
      </c>
      <c r="N36" s="55">
        <f t="shared" si="60"/>
        <v>104994.22459893048</v>
      </c>
      <c r="Q36" s="56">
        <v>30</v>
      </c>
      <c r="R36" s="57">
        <v>48487</v>
      </c>
      <c r="S36" s="57">
        <v>63970</v>
      </c>
      <c r="T36" s="57">
        <v>68978</v>
      </c>
      <c r="U36" s="57">
        <v>74379</v>
      </c>
      <c r="V36" s="57">
        <v>80203</v>
      </c>
      <c r="W36" s="53"/>
      <c r="X36" s="56">
        <v>30</v>
      </c>
      <c r="Y36" s="57">
        <f t="shared" ref="Y36:AC36" si="61">R36/187*240</f>
        <v>62229.304812834227</v>
      </c>
      <c r="Z36" s="57">
        <f t="shared" si="61"/>
        <v>82100.534759358285</v>
      </c>
      <c r="AA36" s="57">
        <f t="shared" si="61"/>
        <v>88527.914438502674</v>
      </c>
      <c r="AB36" s="57">
        <f t="shared" si="61"/>
        <v>95459.679144385023</v>
      </c>
      <c r="AC36" s="57">
        <f t="shared" si="61"/>
        <v>102934.33155080213</v>
      </c>
    </row>
    <row r="37" spans="2:29" ht="15.75" customHeight="1" x14ac:dyDescent="0.2">
      <c r="B37" s="60">
        <v>31</v>
      </c>
      <c r="C37" s="55">
        <v>49952</v>
      </c>
      <c r="D37" s="55">
        <v>65902</v>
      </c>
      <c r="E37" s="55">
        <v>71062</v>
      </c>
      <c r="F37" s="55">
        <v>76626</v>
      </c>
      <c r="G37" s="55">
        <v>82626</v>
      </c>
      <c r="H37" s="50"/>
      <c r="I37" s="60">
        <v>31</v>
      </c>
      <c r="J37" s="55">
        <f t="shared" ref="J37:N37" si="62">+C37/187*240</f>
        <v>64109.518716577542</v>
      </c>
      <c r="K37" s="55">
        <f t="shared" si="62"/>
        <v>84580.106951871669</v>
      </c>
      <c r="L37" s="55">
        <f t="shared" si="62"/>
        <v>91202.566844919784</v>
      </c>
      <c r="M37" s="55">
        <f t="shared" si="62"/>
        <v>98343.529411764699</v>
      </c>
      <c r="N37" s="55">
        <f t="shared" si="62"/>
        <v>106044.064171123</v>
      </c>
      <c r="Q37" s="56">
        <v>31</v>
      </c>
      <c r="R37" s="57">
        <v>48972</v>
      </c>
      <c r="S37" s="57">
        <v>64609</v>
      </c>
      <c r="T37" s="57">
        <v>69668</v>
      </c>
      <c r="U37" s="57">
        <v>75123</v>
      </c>
      <c r="V37" s="57">
        <v>81005</v>
      </c>
      <c r="W37" s="53"/>
      <c r="X37" s="56">
        <v>31</v>
      </c>
      <c r="Y37" s="57">
        <f t="shared" ref="Y37:AC37" si="63">R37/187*240</f>
        <v>62851.76470588235</v>
      </c>
      <c r="Z37" s="57">
        <f t="shared" si="63"/>
        <v>82920.641711229953</v>
      </c>
      <c r="AA37" s="57">
        <f t="shared" si="63"/>
        <v>89413.475935828872</v>
      </c>
      <c r="AB37" s="57">
        <f t="shared" si="63"/>
        <v>96414.545454545456</v>
      </c>
      <c r="AC37" s="57">
        <f t="shared" si="63"/>
        <v>103963.63636363637</v>
      </c>
    </row>
    <row r="38" spans="2:29" ht="15.75" customHeight="1" x14ac:dyDescent="0.2">
      <c r="B38" s="60">
        <v>32</v>
      </c>
      <c r="C38" s="55">
        <v>50452</v>
      </c>
      <c r="D38" s="55">
        <v>66562</v>
      </c>
      <c r="E38" s="55">
        <v>71774</v>
      </c>
      <c r="F38" s="55">
        <v>77393</v>
      </c>
      <c r="G38" s="55">
        <v>83453</v>
      </c>
      <c r="H38" s="50"/>
      <c r="I38" s="60">
        <v>32</v>
      </c>
      <c r="J38" s="55">
        <f t="shared" ref="J38:N38" si="64">+C38/187*240</f>
        <v>64751.229946524065</v>
      </c>
      <c r="K38" s="55">
        <f t="shared" si="64"/>
        <v>85427.165775401067</v>
      </c>
      <c r="L38" s="55">
        <f t="shared" si="64"/>
        <v>92116.363636363632</v>
      </c>
      <c r="M38" s="55">
        <f t="shared" si="64"/>
        <v>99327.914438502674</v>
      </c>
      <c r="N38" s="55">
        <f t="shared" si="64"/>
        <v>107105.45454545454</v>
      </c>
      <c r="Q38" s="56">
        <v>32</v>
      </c>
      <c r="R38" s="57">
        <v>49462</v>
      </c>
      <c r="S38" s="57">
        <v>65256</v>
      </c>
      <c r="T38" s="57">
        <v>70366</v>
      </c>
      <c r="U38" s="57">
        <v>75875</v>
      </c>
      <c r="V38" s="57">
        <v>81816</v>
      </c>
      <c r="W38" s="53"/>
      <c r="X38" s="56">
        <v>32</v>
      </c>
      <c r="Y38" s="57">
        <f t="shared" ref="Y38:AC38" si="65">R38/187*240</f>
        <v>63480.641711229946</v>
      </c>
      <c r="Z38" s="57">
        <f t="shared" si="65"/>
        <v>83751.016042780742</v>
      </c>
      <c r="AA38" s="57">
        <f t="shared" si="65"/>
        <v>90309.304812834234</v>
      </c>
      <c r="AB38" s="57">
        <f t="shared" si="65"/>
        <v>97379.679144385023</v>
      </c>
      <c r="AC38" s="57">
        <f t="shared" si="65"/>
        <v>105004.49197860961</v>
      </c>
    </row>
    <row r="39" spans="2:29" ht="15.75" customHeight="1" x14ac:dyDescent="0.2">
      <c r="B39" s="60">
        <v>33</v>
      </c>
      <c r="C39" s="55">
        <v>50956</v>
      </c>
      <c r="D39" s="55">
        <v>67227</v>
      </c>
      <c r="E39" s="55">
        <v>72490</v>
      </c>
      <c r="F39" s="55">
        <v>78166</v>
      </c>
      <c r="G39" s="55">
        <v>84287</v>
      </c>
      <c r="H39" s="50"/>
      <c r="I39" s="60">
        <v>33</v>
      </c>
      <c r="J39" s="55">
        <f t="shared" ref="J39:N39" si="66">+C39/187*240</f>
        <v>65398.074866310162</v>
      </c>
      <c r="K39" s="55">
        <f t="shared" si="66"/>
        <v>86280.641711229953</v>
      </c>
      <c r="L39" s="55">
        <f t="shared" si="66"/>
        <v>93035.294117647049</v>
      </c>
      <c r="M39" s="55">
        <f t="shared" si="66"/>
        <v>100320</v>
      </c>
      <c r="N39" s="55">
        <f t="shared" si="66"/>
        <v>108175.82887700535</v>
      </c>
      <c r="Q39" s="56">
        <v>33</v>
      </c>
      <c r="R39" s="57">
        <v>49956</v>
      </c>
      <c r="S39" s="57">
        <v>65908</v>
      </c>
      <c r="T39" s="57">
        <v>71068</v>
      </c>
      <c r="U39" s="57">
        <v>76633</v>
      </c>
      <c r="V39" s="57">
        <v>82634</v>
      </c>
      <c r="W39" s="53"/>
      <c r="X39" s="56">
        <v>33</v>
      </c>
      <c r="Y39" s="57">
        <f t="shared" ref="Y39:AC39" si="67">R39/187*240</f>
        <v>64114.65240641711</v>
      </c>
      <c r="Z39" s="57">
        <f t="shared" si="67"/>
        <v>84587.80748663102</v>
      </c>
      <c r="AA39" s="57">
        <f t="shared" si="67"/>
        <v>91210.26737967915</v>
      </c>
      <c r="AB39" s="57">
        <f t="shared" si="67"/>
        <v>98352.513368983957</v>
      </c>
      <c r="AC39" s="57">
        <f t="shared" si="67"/>
        <v>106054.33155080213</v>
      </c>
    </row>
    <row r="40" spans="2:29" ht="15.75" customHeight="1" x14ac:dyDescent="0.2">
      <c r="B40" s="59">
        <v>34</v>
      </c>
      <c r="C40" s="55">
        <v>51465</v>
      </c>
      <c r="D40" s="55">
        <v>67899</v>
      </c>
      <c r="E40" s="55">
        <v>73215</v>
      </c>
      <c r="F40" s="55">
        <v>78947</v>
      </c>
      <c r="G40" s="55">
        <v>85130</v>
      </c>
      <c r="H40" s="50"/>
      <c r="I40" s="59">
        <v>34</v>
      </c>
      <c r="J40" s="55">
        <f t="shared" ref="J40:N40" si="68">+C40/187*240</f>
        <v>66051.336898395719</v>
      </c>
      <c r="K40" s="55">
        <f t="shared" si="68"/>
        <v>87143.101604278083</v>
      </c>
      <c r="L40" s="55">
        <f t="shared" si="68"/>
        <v>93965.775401069521</v>
      </c>
      <c r="M40" s="55">
        <f t="shared" si="68"/>
        <v>101322.35294117648</v>
      </c>
      <c r="N40" s="55">
        <f t="shared" si="68"/>
        <v>109257.75401069519</v>
      </c>
      <c r="Q40" s="56">
        <v>34</v>
      </c>
      <c r="R40" s="58">
        <v>50455</v>
      </c>
      <c r="S40" s="57">
        <v>66567</v>
      </c>
      <c r="T40" s="57">
        <v>71779</v>
      </c>
      <c r="U40" s="57">
        <v>77399</v>
      </c>
      <c r="V40" s="57">
        <v>83460</v>
      </c>
      <c r="W40" s="53"/>
      <c r="X40" s="56">
        <v>34</v>
      </c>
      <c r="Y40" s="57">
        <f t="shared" ref="Y40:AC40" si="69">R40/187*240</f>
        <v>64755.080213903741</v>
      </c>
      <c r="Z40" s="57">
        <f t="shared" si="69"/>
        <v>85433.582887700541</v>
      </c>
      <c r="AA40" s="57">
        <f t="shared" si="69"/>
        <v>92122.780748663106</v>
      </c>
      <c r="AB40" s="57">
        <f t="shared" si="69"/>
        <v>99335.614973262025</v>
      </c>
      <c r="AC40" s="57">
        <f t="shared" si="69"/>
        <v>107114.4385026738</v>
      </c>
    </row>
    <row r="41" spans="2:29" ht="15.75" customHeight="1" x14ac:dyDescent="0.2">
      <c r="B41" s="62">
        <v>35</v>
      </c>
      <c r="C41" s="55">
        <v>51980</v>
      </c>
      <c r="D41" s="55">
        <v>68578</v>
      </c>
      <c r="E41" s="55">
        <v>73947</v>
      </c>
      <c r="F41" s="55">
        <v>79738</v>
      </c>
      <c r="G41" s="55">
        <v>85981</v>
      </c>
      <c r="H41" s="50"/>
      <c r="I41" s="62">
        <v>35</v>
      </c>
      <c r="J41" s="55">
        <f t="shared" ref="J41:N41" si="70">+C41/187*240</f>
        <v>66712.299465240634</v>
      </c>
      <c r="K41" s="55">
        <f t="shared" si="70"/>
        <v>88014.545454545456</v>
      </c>
      <c r="L41" s="55">
        <f t="shared" si="70"/>
        <v>94905.240641711236</v>
      </c>
      <c r="M41" s="55">
        <f t="shared" si="70"/>
        <v>102337.54010695188</v>
      </c>
      <c r="N41" s="55">
        <f t="shared" si="70"/>
        <v>110349.94652406417</v>
      </c>
      <c r="Q41" s="63">
        <v>35</v>
      </c>
      <c r="R41" s="57">
        <v>50960</v>
      </c>
      <c r="S41" s="57">
        <v>67233</v>
      </c>
      <c r="T41" s="57">
        <v>72497</v>
      </c>
      <c r="U41" s="57">
        <v>78174</v>
      </c>
      <c r="V41" s="57">
        <v>84295</v>
      </c>
      <c r="W41" s="53"/>
      <c r="X41" s="63">
        <v>35</v>
      </c>
      <c r="Y41" s="57">
        <f t="shared" ref="Y41:AC41" si="71">R41/187*240</f>
        <v>65403.20855614973</v>
      </c>
      <c r="Z41" s="57">
        <f t="shared" si="71"/>
        <v>86288.342245989305</v>
      </c>
      <c r="AA41" s="57">
        <f t="shared" si="71"/>
        <v>93044.278074866306</v>
      </c>
      <c r="AB41" s="57">
        <f t="shared" si="71"/>
        <v>100330.26737967915</v>
      </c>
      <c r="AC41" s="57">
        <f t="shared" si="71"/>
        <v>108186.09625668448</v>
      </c>
    </row>
    <row r="42" spans="2:29" ht="15.75" customHeight="1" x14ac:dyDescent="0.2"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</row>
    <row r="43" spans="2:29" ht="15.75" customHeight="1" x14ac:dyDescent="0.2"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</row>
    <row r="44" spans="2:29" ht="15.75" customHeight="1" x14ac:dyDescent="0.2"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</row>
    <row r="45" spans="2:29" ht="15.75" customHeight="1" x14ac:dyDescent="0.2"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</row>
    <row r="46" spans="2:29" ht="15.75" customHeight="1" x14ac:dyDescent="0.2"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</row>
    <row r="47" spans="2:29" ht="15.75" customHeight="1" x14ac:dyDescent="0.2"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</row>
    <row r="48" spans="2:29" ht="15.75" customHeight="1" x14ac:dyDescent="0.2"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7:29" ht="15.75" customHeight="1" x14ac:dyDescent="0.2"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</row>
    <row r="50" spans="17:29" ht="15.75" customHeight="1" x14ac:dyDescent="0.2"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7:29" ht="15.75" customHeight="1" x14ac:dyDescent="0.2"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</row>
    <row r="52" spans="17:29" ht="15.75" customHeight="1" x14ac:dyDescent="0.2"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</row>
    <row r="53" spans="17:29" ht="15.75" customHeight="1" x14ac:dyDescent="0.2"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</row>
    <row r="54" spans="17:29" ht="15.75" customHeight="1" x14ac:dyDescent="0.2"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</row>
    <row r="55" spans="17:29" ht="15.75" customHeight="1" x14ac:dyDescent="0.2"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</row>
    <row r="56" spans="17:29" ht="15.75" customHeight="1" x14ac:dyDescent="0.2"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</row>
    <row r="57" spans="17:29" ht="15.75" customHeight="1" x14ac:dyDescent="0.2"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</row>
    <row r="58" spans="17:29" ht="15.75" customHeight="1" x14ac:dyDescent="0.2"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</row>
    <row r="59" spans="17:29" ht="15.75" customHeight="1" x14ac:dyDescent="0.2"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</row>
    <row r="60" spans="17:29" ht="15.75" customHeight="1" x14ac:dyDescent="0.2"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</row>
    <row r="61" spans="17:29" ht="15.75" customHeight="1" x14ac:dyDescent="0.2"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</row>
    <row r="62" spans="17:29" ht="15.75" customHeight="1" x14ac:dyDescent="0.2"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</row>
    <row r="63" spans="17:29" ht="15.75" customHeight="1" x14ac:dyDescent="0.2"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</row>
    <row r="64" spans="17:29" ht="15.75" customHeight="1" x14ac:dyDescent="0.2"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</row>
    <row r="65" spans="17:29" ht="15.75" customHeight="1" x14ac:dyDescent="0.2"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</row>
    <row r="66" spans="17:29" ht="15.75" customHeight="1" x14ac:dyDescent="0.2"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</row>
    <row r="67" spans="17:29" ht="15.75" customHeight="1" x14ac:dyDescent="0.2"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</row>
    <row r="68" spans="17:29" ht="15.75" customHeight="1" x14ac:dyDescent="0.2"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</row>
    <row r="69" spans="17:29" ht="15.75" customHeight="1" x14ac:dyDescent="0.2"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</row>
    <row r="70" spans="17:29" ht="15.75" customHeight="1" x14ac:dyDescent="0.2"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</row>
    <row r="71" spans="17:29" ht="15.75" customHeight="1" x14ac:dyDescent="0.2"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</row>
    <row r="72" spans="17:29" ht="15.75" customHeight="1" x14ac:dyDescent="0.2"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</row>
    <row r="73" spans="17:29" ht="15.75" customHeight="1" x14ac:dyDescent="0.2"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</row>
    <row r="74" spans="17:29" ht="15.75" customHeight="1" x14ac:dyDescent="0.2"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</row>
    <row r="75" spans="17:29" ht="15.75" customHeight="1" x14ac:dyDescent="0.2"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</row>
    <row r="76" spans="17:29" ht="15.75" customHeight="1" x14ac:dyDescent="0.2"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</row>
    <row r="77" spans="17:29" ht="15.75" customHeight="1" x14ac:dyDescent="0.2"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</row>
    <row r="78" spans="17:29" ht="15.75" customHeight="1" x14ac:dyDescent="0.2"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</row>
    <row r="79" spans="17:29" ht="15.75" customHeight="1" x14ac:dyDescent="0.2"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</row>
    <row r="80" spans="17:29" ht="15.75" customHeight="1" x14ac:dyDescent="0.2"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</row>
    <row r="81" spans="17:29" ht="15.75" customHeight="1" x14ac:dyDescent="0.2"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</row>
    <row r="82" spans="17:29" ht="15.75" customHeight="1" x14ac:dyDescent="0.2"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</row>
    <row r="83" spans="17:29" ht="15.75" customHeight="1" x14ac:dyDescent="0.2"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</row>
    <row r="84" spans="17:29" ht="15.75" customHeight="1" x14ac:dyDescent="0.2"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</row>
    <row r="85" spans="17:29" ht="15.75" customHeight="1" x14ac:dyDescent="0.2"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</row>
    <row r="86" spans="17:29" ht="15.75" customHeight="1" x14ac:dyDescent="0.2"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</row>
    <row r="87" spans="17:29" ht="15.75" customHeight="1" x14ac:dyDescent="0.2"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</row>
    <row r="88" spans="17:29" ht="15.75" customHeight="1" x14ac:dyDescent="0.2"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</row>
    <row r="89" spans="17:29" ht="15.75" customHeight="1" x14ac:dyDescent="0.2"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</row>
    <row r="90" spans="17:29" ht="15.75" customHeight="1" x14ac:dyDescent="0.2"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</row>
    <row r="91" spans="17:29" ht="15.75" customHeight="1" x14ac:dyDescent="0.2"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</row>
    <row r="92" spans="17:29" ht="15.75" customHeight="1" x14ac:dyDescent="0.2"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</row>
    <row r="93" spans="17:29" ht="15.75" customHeight="1" x14ac:dyDescent="0.2"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</row>
    <row r="94" spans="17:29" ht="15.75" customHeight="1" x14ac:dyDescent="0.2"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</row>
    <row r="95" spans="17:29" ht="15.75" customHeight="1" x14ac:dyDescent="0.2"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</row>
    <row r="96" spans="17:29" ht="15.75" customHeight="1" x14ac:dyDescent="0.2"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</row>
    <row r="97" spans="17:29" ht="15.75" customHeight="1" x14ac:dyDescent="0.2"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</row>
    <row r="98" spans="17:29" ht="15.75" customHeight="1" x14ac:dyDescent="0.2"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</row>
    <row r="99" spans="17:29" ht="15.75" customHeight="1" x14ac:dyDescent="0.2"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</row>
    <row r="100" spans="17:29" ht="15.75" customHeight="1" x14ac:dyDescent="0.2"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</row>
    <row r="101" spans="17:29" ht="15.75" customHeight="1" x14ac:dyDescent="0.2"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</row>
    <row r="102" spans="17:29" ht="15.75" customHeight="1" x14ac:dyDescent="0.2"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</row>
    <row r="103" spans="17:29" ht="15.75" customHeight="1" x14ac:dyDescent="0.2"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</row>
    <row r="104" spans="17:29" ht="15.75" customHeight="1" x14ac:dyDescent="0.2"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</row>
    <row r="105" spans="17:29" ht="15.75" customHeight="1" x14ac:dyDescent="0.2"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</row>
    <row r="106" spans="17:29" ht="15.75" customHeight="1" x14ac:dyDescent="0.2"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</row>
    <row r="107" spans="17:29" ht="15.75" customHeight="1" x14ac:dyDescent="0.2"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</row>
    <row r="108" spans="17:29" ht="15.75" customHeight="1" x14ac:dyDescent="0.2"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</row>
    <row r="109" spans="17:29" ht="15.75" customHeight="1" x14ac:dyDescent="0.2"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</row>
    <row r="110" spans="17:29" ht="15.75" customHeight="1" x14ac:dyDescent="0.2"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</row>
    <row r="111" spans="17:29" ht="15.75" customHeight="1" x14ac:dyDescent="0.2"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</row>
    <row r="112" spans="17:29" ht="15.75" customHeight="1" x14ac:dyDescent="0.2"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</row>
    <row r="113" spans="17:29" ht="15.75" customHeight="1" x14ac:dyDescent="0.2"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</row>
    <row r="114" spans="17:29" ht="15.75" customHeight="1" x14ac:dyDescent="0.2"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</row>
    <row r="115" spans="17:29" ht="15.75" customHeight="1" x14ac:dyDescent="0.2"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</row>
    <row r="116" spans="17:29" ht="15.75" customHeight="1" x14ac:dyDescent="0.2"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</row>
    <row r="117" spans="17:29" ht="15.75" customHeight="1" x14ac:dyDescent="0.2"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</row>
    <row r="118" spans="17:29" ht="15.75" customHeight="1" x14ac:dyDescent="0.2"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</row>
    <row r="119" spans="17:29" ht="15.75" customHeight="1" x14ac:dyDescent="0.2"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</row>
    <row r="120" spans="17:29" ht="15.75" customHeight="1" x14ac:dyDescent="0.2"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</row>
    <row r="121" spans="17:29" ht="15.75" customHeight="1" x14ac:dyDescent="0.2"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</row>
    <row r="122" spans="17:29" ht="15.75" customHeight="1" x14ac:dyDescent="0.2"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</row>
    <row r="123" spans="17:29" ht="15.75" customHeight="1" x14ac:dyDescent="0.2"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</row>
    <row r="124" spans="17:29" ht="15.75" customHeight="1" x14ac:dyDescent="0.2"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</row>
    <row r="125" spans="17:29" ht="15.75" customHeight="1" x14ac:dyDescent="0.2"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</row>
    <row r="126" spans="17:29" ht="15.75" customHeight="1" x14ac:dyDescent="0.2"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</row>
    <row r="127" spans="17:29" ht="15.75" customHeight="1" x14ac:dyDescent="0.2"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</row>
    <row r="128" spans="17:29" ht="15.75" customHeight="1" x14ac:dyDescent="0.2"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</row>
    <row r="129" spans="17:29" ht="15.75" customHeight="1" x14ac:dyDescent="0.2"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</row>
    <row r="130" spans="17:29" ht="15.75" customHeight="1" x14ac:dyDescent="0.2"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</row>
    <row r="131" spans="17:29" ht="15.75" customHeight="1" x14ac:dyDescent="0.2"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</row>
    <row r="132" spans="17:29" ht="15.75" customHeight="1" x14ac:dyDescent="0.2"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</row>
    <row r="133" spans="17:29" ht="15.75" customHeight="1" x14ac:dyDescent="0.2"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</row>
    <row r="134" spans="17:29" ht="15.75" customHeight="1" x14ac:dyDescent="0.2"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</row>
    <row r="135" spans="17:29" ht="15.75" customHeight="1" x14ac:dyDescent="0.2"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</row>
    <row r="136" spans="17:29" ht="15.75" customHeight="1" x14ac:dyDescent="0.2"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</row>
    <row r="137" spans="17:29" ht="15.75" customHeight="1" x14ac:dyDescent="0.2"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</row>
    <row r="138" spans="17:29" ht="15.75" customHeight="1" x14ac:dyDescent="0.2"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</row>
    <row r="139" spans="17:29" ht="15.75" customHeight="1" x14ac:dyDescent="0.2"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</row>
    <row r="140" spans="17:29" ht="15.75" customHeight="1" x14ac:dyDescent="0.2"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</row>
    <row r="141" spans="17:29" ht="15.75" customHeight="1" x14ac:dyDescent="0.2"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</row>
    <row r="142" spans="17:29" ht="15.75" customHeight="1" x14ac:dyDescent="0.2"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</row>
    <row r="143" spans="17:29" ht="15.75" customHeight="1" x14ac:dyDescent="0.2"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</row>
    <row r="144" spans="17:29" ht="15.75" customHeight="1" x14ac:dyDescent="0.2"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</row>
    <row r="145" spans="17:29" ht="15.75" customHeight="1" x14ac:dyDescent="0.2"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</row>
    <row r="146" spans="17:29" ht="15.75" customHeight="1" x14ac:dyDescent="0.2"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</row>
    <row r="147" spans="17:29" ht="15.75" customHeight="1" x14ac:dyDescent="0.2"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</row>
    <row r="148" spans="17:29" ht="15.75" customHeight="1" x14ac:dyDescent="0.2"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</row>
    <row r="149" spans="17:29" ht="15.75" customHeight="1" x14ac:dyDescent="0.2"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</row>
    <row r="150" spans="17:29" ht="15.75" customHeight="1" x14ac:dyDescent="0.2"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</row>
    <row r="151" spans="17:29" ht="15.75" customHeight="1" x14ac:dyDescent="0.2"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</row>
    <row r="152" spans="17:29" ht="15.75" customHeight="1" x14ac:dyDescent="0.2"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</row>
    <row r="153" spans="17:29" ht="15.75" customHeight="1" x14ac:dyDescent="0.2"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</row>
    <row r="154" spans="17:29" ht="15.75" customHeight="1" x14ac:dyDescent="0.2"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</row>
    <row r="155" spans="17:29" ht="15.75" customHeight="1" x14ac:dyDescent="0.2"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</row>
    <row r="156" spans="17:29" ht="15.75" customHeight="1" x14ac:dyDescent="0.2"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</row>
    <row r="157" spans="17:29" ht="15.75" customHeight="1" x14ac:dyDescent="0.2"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</row>
    <row r="158" spans="17:29" ht="15.75" customHeight="1" x14ac:dyDescent="0.2"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</row>
    <row r="159" spans="17:29" ht="15.75" customHeight="1" x14ac:dyDescent="0.2"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</row>
    <row r="160" spans="17:29" ht="15.75" customHeight="1" x14ac:dyDescent="0.2"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</row>
    <row r="161" spans="17:29" ht="15.75" customHeight="1" x14ac:dyDescent="0.2"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</row>
    <row r="162" spans="17:29" ht="15.75" customHeight="1" x14ac:dyDescent="0.2"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</row>
    <row r="163" spans="17:29" ht="15.75" customHeight="1" x14ac:dyDescent="0.2"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</row>
    <row r="164" spans="17:29" ht="15.75" customHeight="1" x14ac:dyDescent="0.2"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</row>
    <row r="165" spans="17:29" ht="15.75" customHeight="1" x14ac:dyDescent="0.2"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</row>
    <row r="166" spans="17:29" ht="15.75" customHeight="1" x14ac:dyDescent="0.2"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</row>
    <row r="167" spans="17:29" ht="15.75" customHeight="1" x14ac:dyDescent="0.2"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</row>
    <row r="168" spans="17:29" ht="15.75" customHeight="1" x14ac:dyDescent="0.2"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</row>
    <row r="169" spans="17:29" ht="15.75" customHeight="1" x14ac:dyDescent="0.2"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</row>
    <row r="170" spans="17:29" ht="15.75" customHeight="1" x14ac:dyDescent="0.2"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</row>
    <row r="171" spans="17:29" ht="15.75" customHeight="1" x14ac:dyDescent="0.2"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</row>
    <row r="172" spans="17:29" ht="15.75" customHeight="1" x14ac:dyDescent="0.2"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</row>
    <row r="173" spans="17:29" ht="15.75" customHeight="1" x14ac:dyDescent="0.2"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</row>
    <row r="174" spans="17:29" ht="15.75" customHeight="1" x14ac:dyDescent="0.2"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</row>
    <row r="175" spans="17:29" ht="15.75" customHeight="1" x14ac:dyDescent="0.2"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</row>
    <row r="176" spans="17:29" ht="15.75" customHeight="1" x14ac:dyDescent="0.2"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</row>
    <row r="177" spans="17:29" ht="15.75" customHeight="1" x14ac:dyDescent="0.2"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</row>
    <row r="178" spans="17:29" ht="15.75" customHeight="1" x14ac:dyDescent="0.2"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</row>
    <row r="179" spans="17:29" ht="15.75" customHeight="1" x14ac:dyDescent="0.2"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</row>
    <row r="180" spans="17:29" ht="15.75" customHeight="1" x14ac:dyDescent="0.2"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</row>
    <row r="181" spans="17:29" ht="15.75" customHeight="1" x14ac:dyDescent="0.2"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</row>
    <row r="182" spans="17:29" ht="15.75" customHeight="1" x14ac:dyDescent="0.2"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</row>
    <row r="183" spans="17:29" ht="15.75" customHeight="1" x14ac:dyDescent="0.2"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</row>
    <row r="184" spans="17:29" ht="15.75" customHeight="1" x14ac:dyDescent="0.2"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</row>
    <row r="185" spans="17:29" ht="15.75" customHeight="1" x14ac:dyDescent="0.2"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</row>
    <row r="186" spans="17:29" ht="15.75" customHeight="1" x14ac:dyDescent="0.2"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</row>
    <row r="187" spans="17:29" ht="15.75" customHeight="1" x14ac:dyDescent="0.2"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</row>
    <row r="188" spans="17:29" ht="15.75" customHeight="1" x14ac:dyDescent="0.2"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</row>
    <row r="189" spans="17:29" ht="15.75" customHeight="1" x14ac:dyDescent="0.2"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</row>
    <row r="190" spans="17:29" ht="15.75" customHeight="1" x14ac:dyDescent="0.2"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</row>
    <row r="191" spans="17:29" ht="15.75" customHeight="1" x14ac:dyDescent="0.2"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</row>
    <row r="192" spans="17:29" ht="15.75" customHeight="1" x14ac:dyDescent="0.2"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</row>
    <row r="193" spans="17:29" ht="15.75" customHeight="1" x14ac:dyDescent="0.2"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</row>
    <row r="194" spans="17:29" ht="15.75" customHeight="1" x14ac:dyDescent="0.2"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</row>
    <row r="195" spans="17:29" ht="15.75" customHeight="1" x14ac:dyDescent="0.2"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</row>
    <row r="196" spans="17:29" ht="15.75" customHeight="1" x14ac:dyDescent="0.2"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</row>
    <row r="197" spans="17:29" ht="15.75" customHeight="1" x14ac:dyDescent="0.2"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</row>
    <row r="198" spans="17:29" ht="15.75" customHeight="1" x14ac:dyDescent="0.2"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</row>
    <row r="199" spans="17:29" ht="15.75" customHeight="1" x14ac:dyDescent="0.2"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</row>
    <row r="200" spans="17:29" ht="15.75" customHeight="1" x14ac:dyDescent="0.2"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</row>
    <row r="201" spans="17:29" ht="15.75" customHeight="1" x14ac:dyDescent="0.2"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</row>
    <row r="202" spans="17:29" ht="15.75" customHeight="1" x14ac:dyDescent="0.2"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</row>
    <row r="203" spans="17:29" ht="15.75" customHeight="1" x14ac:dyDescent="0.2"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</row>
    <row r="204" spans="17:29" ht="15.75" customHeight="1" x14ac:dyDescent="0.2"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</row>
    <row r="205" spans="17:29" ht="15.75" customHeight="1" x14ac:dyDescent="0.2"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</row>
    <row r="206" spans="17:29" ht="15.75" customHeight="1" x14ac:dyDescent="0.2"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</row>
    <row r="207" spans="17:29" ht="15.75" customHeight="1" x14ac:dyDescent="0.2"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</row>
    <row r="208" spans="17:29" ht="15.75" customHeight="1" x14ac:dyDescent="0.2"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</row>
    <row r="209" spans="17:29" ht="15.75" customHeight="1" x14ac:dyDescent="0.2"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</row>
    <row r="210" spans="17:29" ht="15.75" customHeight="1" x14ac:dyDescent="0.2"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</row>
    <row r="211" spans="17:29" ht="15.75" customHeight="1" x14ac:dyDescent="0.2"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</row>
    <row r="212" spans="17:29" ht="15.75" customHeight="1" x14ac:dyDescent="0.2"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</row>
    <row r="213" spans="17:29" ht="15.75" customHeight="1" x14ac:dyDescent="0.2"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</row>
    <row r="214" spans="17:29" ht="15.75" customHeight="1" x14ac:dyDescent="0.2"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</row>
    <row r="215" spans="17:29" ht="15.75" customHeight="1" x14ac:dyDescent="0.2"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</row>
    <row r="216" spans="17:29" ht="15.75" customHeight="1" x14ac:dyDescent="0.2"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</row>
    <row r="217" spans="17:29" ht="15.75" customHeight="1" x14ac:dyDescent="0.2"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</row>
    <row r="218" spans="17:29" ht="15.75" customHeight="1" x14ac:dyDescent="0.2"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</row>
    <row r="219" spans="17:29" ht="15.75" customHeight="1" x14ac:dyDescent="0.2"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</row>
    <row r="220" spans="17:29" ht="15.75" customHeight="1" x14ac:dyDescent="0.2"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</row>
    <row r="221" spans="17:29" ht="15.75" customHeight="1" x14ac:dyDescent="0.2"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</row>
    <row r="222" spans="17:29" ht="15.75" customHeight="1" x14ac:dyDescent="0.2"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</row>
    <row r="223" spans="17:29" ht="15.75" customHeight="1" x14ac:dyDescent="0.2"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</row>
    <row r="224" spans="17:29" ht="15.75" customHeight="1" x14ac:dyDescent="0.2"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</row>
    <row r="225" spans="17:29" ht="15.75" customHeight="1" x14ac:dyDescent="0.2"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</row>
    <row r="226" spans="17:29" ht="15.75" customHeight="1" x14ac:dyDescent="0.2"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</row>
    <row r="227" spans="17:29" ht="15.75" customHeight="1" x14ac:dyDescent="0.2"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</row>
    <row r="228" spans="17:29" ht="15.75" customHeight="1" x14ac:dyDescent="0.2"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</row>
    <row r="229" spans="17:29" ht="15.75" customHeight="1" x14ac:dyDescent="0.2"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</row>
    <row r="230" spans="17:29" ht="15.75" customHeight="1" x14ac:dyDescent="0.2"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</row>
    <row r="231" spans="17:29" ht="15.75" customHeight="1" x14ac:dyDescent="0.2"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</row>
    <row r="232" spans="17:29" ht="15.75" customHeight="1" x14ac:dyDescent="0.2"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</row>
    <row r="233" spans="17:29" ht="15.75" customHeight="1" x14ac:dyDescent="0.2"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</row>
    <row r="234" spans="17:29" ht="15.75" customHeight="1" x14ac:dyDescent="0.2"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</row>
    <row r="235" spans="17:29" ht="15.75" customHeight="1" x14ac:dyDescent="0.2"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</row>
    <row r="236" spans="17:29" ht="15.75" customHeight="1" x14ac:dyDescent="0.2"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</row>
    <row r="237" spans="17:29" ht="15.75" customHeight="1" x14ac:dyDescent="0.2"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</row>
    <row r="238" spans="17:29" ht="15.75" customHeight="1" x14ac:dyDescent="0.2"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</row>
    <row r="239" spans="17:29" ht="15.75" customHeight="1" x14ac:dyDescent="0.2"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</row>
    <row r="240" spans="17:29" ht="15.75" customHeight="1" x14ac:dyDescent="0.2"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</row>
    <row r="241" spans="17:29" ht="15.75" customHeight="1" x14ac:dyDescent="0.2"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</row>
    <row r="242" spans="17:29" ht="15.75" customHeight="1" x14ac:dyDescent="0.2"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</row>
    <row r="243" spans="17:29" ht="15.75" customHeight="1" x14ac:dyDescent="0.2"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</row>
    <row r="244" spans="17:29" ht="15.75" customHeight="1" x14ac:dyDescent="0.2"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</row>
    <row r="245" spans="17:29" ht="15.75" customHeight="1" x14ac:dyDescent="0.2"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</row>
    <row r="246" spans="17:29" ht="15.75" customHeight="1" x14ac:dyDescent="0.2"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</row>
    <row r="247" spans="17:29" ht="15.75" customHeight="1" x14ac:dyDescent="0.2"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</row>
    <row r="248" spans="17:29" ht="15.75" customHeight="1" x14ac:dyDescent="0.2"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</row>
    <row r="249" spans="17:29" ht="15.75" customHeight="1" x14ac:dyDescent="0.2"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</row>
    <row r="250" spans="17:29" ht="15.75" customHeight="1" x14ac:dyDescent="0.2"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</row>
    <row r="251" spans="17:29" ht="15.75" customHeight="1" x14ac:dyDescent="0.2"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</row>
    <row r="252" spans="17:29" ht="15.75" customHeight="1" x14ac:dyDescent="0.2"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</row>
    <row r="253" spans="17:29" ht="15.75" customHeight="1" x14ac:dyDescent="0.2"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</row>
    <row r="254" spans="17:29" ht="15.75" customHeight="1" x14ac:dyDescent="0.2"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</row>
    <row r="255" spans="17:29" ht="15.75" customHeight="1" x14ac:dyDescent="0.2"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</row>
    <row r="256" spans="17:29" ht="15.75" customHeight="1" x14ac:dyDescent="0.2"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</row>
    <row r="257" spans="17:29" ht="15.75" customHeight="1" x14ac:dyDescent="0.2"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</row>
    <row r="258" spans="17:29" ht="15.75" customHeight="1" x14ac:dyDescent="0.2"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</row>
    <row r="259" spans="17:29" ht="15.75" customHeight="1" x14ac:dyDescent="0.2"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</row>
    <row r="260" spans="17:29" ht="15.75" customHeight="1" x14ac:dyDescent="0.2"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</row>
    <row r="261" spans="17:29" ht="15.75" customHeight="1" x14ac:dyDescent="0.2"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</row>
    <row r="262" spans="17:29" ht="15.75" customHeight="1" x14ac:dyDescent="0.2"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</row>
    <row r="263" spans="17:29" ht="15.75" customHeight="1" x14ac:dyDescent="0.2"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</row>
    <row r="264" spans="17:29" ht="15.75" customHeight="1" x14ac:dyDescent="0.2"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</row>
    <row r="265" spans="17:29" ht="15.75" customHeight="1" x14ac:dyDescent="0.2"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</row>
    <row r="266" spans="17:29" ht="15.75" customHeight="1" x14ac:dyDescent="0.2"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</row>
    <row r="267" spans="17:29" ht="15.75" customHeight="1" x14ac:dyDescent="0.2"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</row>
    <row r="268" spans="17:29" ht="15.75" customHeight="1" x14ac:dyDescent="0.2"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</row>
    <row r="269" spans="17:29" ht="15.75" customHeight="1" x14ac:dyDescent="0.2"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</row>
    <row r="270" spans="17:29" ht="15.75" customHeight="1" x14ac:dyDescent="0.2"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</row>
    <row r="271" spans="17:29" ht="15.75" customHeight="1" x14ac:dyDescent="0.2"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</row>
    <row r="272" spans="17:29" ht="15.75" customHeight="1" x14ac:dyDescent="0.2"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</row>
    <row r="273" spans="17:29" ht="15.75" customHeight="1" x14ac:dyDescent="0.2"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</row>
    <row r="274" spans="17:29" ht="15.75" customHeight="1" x14ac:dyDescent="0.2"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</row>
    <row r="275" spans="17:29" ht="15.75" customHeight="1" x14ac:dyDescent="0.2"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</row>
    <row r="276" spans="17:29" ht="15.75" customHeight="1" x14ac:dyDescent="0.2"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</row>
    <row r="277" spans="17:29" ht="15.75" customHeight="1" x14ac:dyDescent="0.2"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</row>
    <row r="278" spans="17:29" ht="15.75" customHeight="1" x14ac:dyDescent="0.2"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</row>
    <row r="279" spans="17:29" ht="15.75" customHeight="1" x14ac:dyDescent="0.2"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</row>
    <row r="280" spans="17:29" ht="15.75" customHeight="1" x14ac:dyDescent="0.2"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</row>
    <row r="281" spans="17:29" ht="15.75" customHeight="1" x14ac:dyDescent="0.2"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</row>
    <row r="282" spans="17:29" ht="15.75" customHeight="1" x14ac:dyDescent="0.2"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</row>
    <row r="283" spans="17:29" ht="15.75" customHeight="1" x14ac:dyDescent="0.2"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</row>
    <row r="284" spans="17:29" ht="15.75" customHeight="1" x14ac:dyDescent="0.2"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</row>
    <row r="285" spans="17:29" ht="15.75" customHeight="1" x14ac:dyDescent="0.2"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</row>
    <row r="286" spans="17:29" ht="15.75" customHeight="1" x14ac:dyDescent="0.2"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</row>
    <row r="287" spans="17:29" ht="15.75" customHeight="1" x14ac:dyDescent="0.2"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</row>
    <row r="288" spans="17:29" ht="15.75" customHeight="1" x14ac:dyDescent="0.2"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</row>
    <row r="289" spans="17:29" ht="15.75" customHeight="1" x14ac:dyDescent="0.2"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</row>
    <row r="290" spans="17:29" ht="15.75" customHeight="1" x14ac:dyDescent="0.2"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</row>
    <row r="291" spans="17:29" ht="15.75" customHeight="1" x14ac:dyDescent="0.2"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</row>
    <row r="292" spans="17:29" ht="15.75" customHeight="1" x14ac:dyDescent="0.2"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</row>
    <row r="293" spans="17:29" ht="15.75" customHeight="1" x14ac:dyDescent="0.2"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</row>
    <row r="294" spans="17:29" ht="15.75" customHeight="1" x14ac:dyDescent="0.2"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</row>
    <row r="295" spans="17:29" ht="15.75" customHeight="1" x14ac:dyDescent="0.2"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</row>
    <row r="296" spans="17:29" ht="15.75" customHeight="1" x14ac:dyDescent="0.2"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</row>
    <row r="297" spans="17:29" ht="15.75" customHeight="1" x14ac:dyDescent="0.2"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</row>
    <row r="298" spans="17:29" ht="15.75" customHeight="1" x14ac:dyDescent="0.2"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</row>
    <row r="299" spans="17:29" ht="15.75" customHeight="1" x14ac:dyDescent="0.2"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</row>
    <row r="300" spans="17:29" ht="15.75" customHeight="1" x14ac:dyDescent="0.2"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</row>
    <row r="301" spans="17:29" ht="15.75" customHeight="1" x14ac:dyDescent="0.2"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</row>
    <row r="302" spans="17:29" ht="15.75" customHeight="1" x14ac:dyDescent="0.2"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</row>
    <row r="303" spans="17:29" ht="15.75" customHeight="1" x14ac:dyDescent="0.2"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</row>
    <row r="304" spans="17:29" ht="15.75" customHeight="1" x14ac:dyDescent="0.2"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</row>
    <row r="305" spans="17:29" ht="15.75" customHeight="1" x14ac:dyDescent="0.2"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</row>
    <row r="306" spans="17:29" ht="15.75" customHeight="1" x14ac:dyDescent="0.2"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</row>
    <row r="307" spans="17:29" ht="15.75" customHeight="1" x14ac:dyDescent="0.2"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</row>
    <row r="308" spans="17:29" ht="15.75" customHeight="1" x14ac:dyDescent="0.2"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</row>
    <row r="309" spans="17:29" ht="15.75" customHeight="1" x14ac:dyDescent="0.2"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</row>
    <row r="310" spans="17:29" ht="15.75" customHeight="1" x14ac:dyDescent="0.2"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</row>
    <row r="311" spans="17:29" ht="15.75" customHeight="1" x14ac:dyDescent="0.2"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</row>
    <row r="312" spans="17:29" ht="15.75" customHeight="1" x14ac:dyDescent="0.2"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</row>
    <row r="313" spans="17:29" ht="15.75" customHeight="1" x14ac:dyDescent="0.2"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</row>
    <row r="314" spans="17:29" ht="15.75" customHeight="1" x14ac:dyDescent="0.2"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</row>
    <row r="315" spans="17:29" ht="15.75" customHeight="1" x14ac:dyDescent="0.2"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</row>
    <row r="316" spans="17:29" ht="15.75" customHeight="1" x14ac:dyDescent="0.2"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</row>
    <row r="317" spans="17:29" ht="15.75" customHeight="1" x14ac:dyDescent="0.2"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</row>
    <row r="318" spans="17:29" ht="15.75" customHeight="1" x14ac:dyDescent="0.2"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</row>
    <row r="319" spans="17:29" ht="15.75" customHeight="1" x14ac:dyDescent="0.2"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</row>
    <row r="320" spans="17:29" ht="15.75" customHeight="1" x14ac:dyDescent="0.2"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</row>
    <row r="321" spans="17:29" ht="15.75" customHeight="1" x14ac:dyDescent="0.2"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</row>
    <row r="322" spans="17:29" ht="15.75" customHeight="1" x14ac:dyDescent="0.2"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</row>
    <row r="323" spans="17:29" ht="15.75" customHeight="1" x14ac:dyDescent="0.2"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</row>
    <row r="324" spans="17:29" ht="15.75" customHeight="1" x14ac:dyDescent="0.2"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</row>
    <row r="325" spans="17:29" ht="15.75" customHeight="1" x14ac:dyDescent="0.2"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</row>
    <row r="326" spans="17:29" ht="15.75" customHeight="1" x14ac:dyDescent="0.2"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</row>
    <row r="327" spans="17:29" ht="15.75" customHeight="1" x14ac:dyDescent="0.2"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</row>
    <row r="328" spans="17:29" ht="15.75" customHeight="1" x14ac:dyDescent="0.2"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</row>
    <row r="329" spans="17:29" ht="15.75" customHeight="1" x14ac:dyDescent="0.2"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</row>
    <row r="330" spans="17:29" ht="15.75" customHeight="1" x14ac:dyDescent="0.2"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</row>
    <row r="331" spans="17:29" ht="15.75" customHeight="1" x14ac:dyDescent="0.2"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</row>
    <row r="332" spans="17:29" ht="15.75" customHeight="1" x14ac:dyDescent="0.2"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</row>
    <row r="333" spans="17:29" ht="15.75" customHeight="1" x14ac:dyDescent="0.2"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</row>
    <row r="334" spans="17:29" ht="15.75" customHeight="1" x14ac:dyDescent="0.2"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</row>
    <row r="335" spans="17:29" ht="15.75" customHeight="1" x14ac:dyDescent="0.2"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</row>
    <row r="336" spans="17:29" ht="15.75" customHeight="1" x14ac:dyDescent="0.2"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</row>
    <row r="337" spans="17:29" ht="15.75" customHeight="1" x14ac:dyDescent="0.2"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</row>
    <row r="338" spans="17:29" ht="15.75" customHeight="1" x14ac:dyDescent="0.2"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</row>
    <row r="339" spans="17:29" ht="15.75" customHeight="1" x14ac:dyDescent="0.2"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</row>
    <row r="340" spans="17:29" ht="15.75" customHeight="1" x14ac:dyDescent="0.2"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</row>
    <row r="341" spans="17:29" ht="15.75" customHeight="1" x14ac:dyDescent="0.2"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</row>
    <row r="342" spans="17:29" ht="15.75" customHeight="1" x14ac:dyDescent="0.2"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</row>
    <row r="343" spans="17:29" ht="15.75" customHeight="1" x14ac:dyDescent="0.2"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</row>
    <row r="344" spans="17:29" ht="15.75" customHeight="1" x14ac:dyDescent="0.2"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</row>
    <row r="345" spans="17:29" ht="15.75" customHeight="1" x14ac:dyDescent="0.2"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</row>
    <row r="346" spans="17:29" ht="15.75" customHeight="1" x14ac:dyDescent="0.2"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</row>
    <row r="347" spans="17:29" ht="15.75" customHeight="1" x14ac:dyDescent="0.2"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</row>
    <row r="348" spans="17:29" ht="15.75" customHeight="1" x14ac:dyDescent="0.2"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</row>
    <row r="349" spans="17:29" ht="15.75" customHeight="1" x14ac:dyDescent="0.2"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</row>
    <row r="350" spans="17:29" ht="15.75" customHeight="1" x14ac:dyDescent="0.2"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</row>
    <row r="351" spans="17:29" ht="15.75" customHeight="1" x14ac:dyDescent="0.2"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</row>
    <row r="352" spans="17:29" ht="15.75" customHeight="1" x14ac:dyDescent="0.2"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</row>
    <row r="353" spans="17:29" ht="15.75" customHeight="1" x14ac:dyDescent="0.2"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</row>
    <row r="354" spans="17:29" ht="15.75" customHeight="1" x14ac:dyDescent="0.2"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</row>
    <row r="355" spans="17:29" ht="15.75" customHeight="1" x14ac:dyDescent="0.2"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</row>
    <row r="356" spans="17:29" ht="15.75" customHeight="1" x14ac:dyDescent="0.2"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</row>
    <row r="357" spans="17:29" ht="15.75" customHeight="1" x14ac:dyDescent="0.2"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</row>
    <row r="358" spans="17:29" ht="15.75" customHeight="1" x14ac:dyDescent="0.2"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</row>
    <row r="359" spans="17:29" ht="15.75" customHeight="1" x14ac:dyDescent="0.2"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</row>
    <row r="360" spans="17:29" ht="15.75" customHeight="1" x14ac:dyDescent="0.2"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</row>
    <row r="361" spans="17:29" ht="15.75" customHeight="1" x14ac:dyDescent="0.2"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</row>
    <row r="362" spans="17:29" ht="15.75" customHeight="1" x14ac:dyDescent="0.2"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</row>
    <row r="363" spans="17:29" ht="15.75" customHeight="1" x14ac:dyDescent="0.2"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</row>
    <row r="364" spans="17:29" ht="15.75" customHeight="1" x14ac:dyDescent="0.2"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</row>
    <row r="365" spans="17:29" ht="15.75" customHeight="1" x14ac:dyDescent="0.2"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</row>
    <row r="366" spans="17:29" ht="15.75" customHeight="1" x14ac:dyDescent="0.2"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</row>
    <row r="367" spans="17:29" ht="15.75" customHeight="1" x14ac:dyDescent="0.2"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</row>
    <row r="368" spans="17:29" ht="15.75" customHeight="1" x14ac:dyDescent="0.2"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</row>
    <row r="369" spans="17:29" ht="15.75" customHeight="1" x14ac:dyDescent="0.2"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</row>
    <row r="370" spans="17:29" ht="15.75" customHeight="1" x14ac:dyDescent="0.2"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</row>
    <row r="371" spans="17:29" ht="15.75" customHeight="1" x14ac:dyDescent="0.2"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</row>
    <row r="372" spans="17:29" ht="15.75" customHeight="1" x14ac:dyDescent="0.2"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</row>
    <row r="373" spans="17:29" ht="15.75" customHeight="1" x14ac:dyDescent="0.2"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</row>
    <row r="374" spans="17:29" ht="15.75" customHeight="1" x14ac:dyDescent="0.2"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</row>
    <row r="375" spans="17:29" ht="15.75" customHeight="1" x14ac:dyDescent="0.2"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</row>
    <row r="376" spans="17:29" ht="15.75" customHeight="1" x14ac:dyDescent="0.2"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</row>
    <row r="377" spans="17:29" ht="15.75" customHeight="1" x14ac:dyDescent="0.2"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</row>
    <row r="378" spans="17:29" ht="15.75" customHeight="1" x14ac:dyDescent="0.2"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</row>
    <row r="379" spans="17:29" ht="15.75" customHeight="1" x14ac:dyDescent="0.2"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</row>
    <row r="380" spans="17:29" ht="15.75" customHeight="1" x14ac:dyDescent="0.2"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</row>
    <row r="381" spans="17:29" ht="15.75" customHeight="1" x14ac:dyDescent="0.2"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</row>
    <row r="382" spans="17:29" ht="15.75" customHeight="1" x14ac:dyDescent="0.2"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</row>
    <row r="383" spans="17:29" ht="15.75" customHeight="1" x14ac:dyDescent="0.2"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</row>
    <row r="384" spans="17:29" ht="15.75" customHeight="1" x14ac:dyDescent="0.2"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</row>
    <row r="385" spans="17:29" ht="15.75" customHeight="1" x14ac:dyDescent="0.2"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</row>
    <row r="386" spans="17:29" ht="15.75" customHeight="1" x14ac:dyDescent="0.2"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</row>
    <row r="387" spans="17:29" ht="15.75" customHeight="1" x14ac:dyDescent="0.2"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</row>
    <row r="388" spans="17:29" ht="15.75" customHeight="1" x14ac:dyDescent="0.2"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</row>
    <row r="389" spans="17:29" ht="15.75" customHeight="1" x14ac:dyDescent="0.2"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</row>
    <row r="390" spans="17:29" ht="15.75" customHeight="1" x14ac:dyDescent="0.2"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</row>
    <row r="391" spans="17:29" ht="15.75" customHeight="1" x14ac:dyDescent="0.2"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</row>
    <row r="392" spans="17:29" ht="15.75" customHeight="1" x14ac:dyDescent="0.2"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</row>
    <row r="393" spans="17:29" ht="15.75" customHeight="1" x14ac:dyDescent="0.2"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</row>
    <row r="394" spans="17:29" ht="15.75" customHeight="1" x14ac:dyDescent="0.2"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</row>
    <row r="395" spans="17:29" ht="15.75" customHeight="1" x14ac:dyDescent="0.2"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</row>
    <row r="396" spans="17:29" ht="15.75" customHeight="1" x14ac:dyDescent="0.2"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</row>
    <row r="397" spans="17:29" ht="15.75" customHeight="1" x14ac:dyDescent="0.2"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</row>
    <row r="398" spans="17:29" ht="15.75" customHeight="1" x14ac:dyDescent="0.2"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</row>
    <row r="399" spans="17:29" ht="15.75" customHeight="1" x14ac:dyDescent="0.2"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</row>
    <row r="400" spans="17:29" ht="15.75" customHeight="1" x14ac:dyDescent="0.2"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</row>
    <row r="401" spans="17:29" ht="15.75" customHeight="1" x14ac:dyDescent="0.2"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</row>
    <row r="402" spans="17:29" ht="15.75" customHeight="1" x14ac:dyDescent="0.2"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</row>
    <row r="403" spans="17:29" ht="15.75" customHeight="1" x14ac:dyDescent="0.2"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</row>
    <row r="404" spans="17:29" ht="15.75" customHeight="1" x14ac:dyDescent="0.2"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</row>
    <row r="405" spans="17:29" ht="15.75" customHeight="1" x14ac:dyDescent="0.2"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</row>
    <row r="406" spans="17:29" ht="15.75" customHeight="1" x14ac:dyDescent="0.2"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</row>
    <row r="407" spans="17:29" ht="15.75" customHeight="1" x14ac:dyDescent="0.2"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</row>
    <row r="408" spans="17:29" ht="15.75" customHeight="1" x14ac:dyDescent="0.2"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</row>
    <row r="409" spans="17:29" ht="15.75" customHeight="1" x14ac:dyDescent="0.2"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</row>
    <row r="410" spans="17:29" ht="15.75" customHeight="1" x14ac:dyDescent="0.2"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</row>
    <row r="411" spans="17:29" ht="15.75" customHeight="1" x14ac:dyDescent="0.2"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</row>
    <row r="412" spans="17:29" ht="15.75" customHeight="1" x14ac:dyDescent="0.2"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</row>
    <row r="413" spans="17:29" ht="15.75" customHeight="1" x14ac:dyDescent="0.2"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</row>
    <row r="414" spans="17:29" ht="15.75" customHeight="1" x14ac:dyDescent="0.2"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</row>
    <row r="415" spans="17:29" ht="15.75" customHeight="1" x14ac:dyDescent="0.2"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</row>
    <row r="416" spans="17:29" ht="15.75" customHeight="1" x14ac:dyDescent="0.2"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</row>
    <row r="417" spans="17:29" ht="15.75" customHeight="1" x14ac:dyDescent="0.2"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</row>
    <row r="418" spans="17:29" ht="15.75" customHeight="1" x14ac:dyDescent="0.2"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</row>
    <row r="419" spans="17:29" ht="15.75" customHeight="1" x14ac:dyDescent="0.2"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</row>
    <row r="420" spans="17:29" ht="15.75" customHeight="1" x14ac:dyDescent="0.2"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</row>
    <row r="421" spans="17:29" ht="15.75" customHeight="1" x14ac:dyDescent="0.2"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</row>
    <row r="422" spans="17:29" ht="15.75" customHeight="1" x14ac:dyDescent="0.2"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</row>
    <row r="423" spans="17:29" ht="15.75" customHeight="1" x14ac:dyDescent="0.2"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</row>
    <row r="424" spans="17:29" ht="15.75" customHeight="1" x14ac:dyDescent="0.2"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</row>
    <row r="425" spans="17:29" ht="15.75" customHeight="1" x14ac:dyDescent="0.2"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</row>
    <row r="426" spans="17:29" ht="15.75" customHeight="1" x14ac:dyDescent="0.2"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</row>
    <row r="427" spans="17:29" ht="15.75" customHeight="1" x14ac:dyDescent="0.2"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</row>
    <row r="428" spans="17:29" ht="15.75" customHeight="1" x14ac:dyDescent="0.2"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</row>
    <row r="429" spans="17:29" ht="15.75" customHeight="1" x14ac:dyDescent="0.2"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</row>
    <row r="430" spans="17:29" ht="15.75" customHeight="1" x14ac:dyDescent="0.2"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</row>
    <row r="431" spans="17:29" ht="15.75" customHeight="1" x14ac:dyDescent="0.2"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</row>
    <row r="432" spans="17:29" ht="15.75" customHeight="1" x14ac:dyDescent="0.2"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</row>
    <row r="433" spans="17:29" ht="15.75" customHeight="1" x14ac:dyDescent="0.2"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</row>
    <row r="434" spans="17:29" ht="15.75" customHeight="1" x14ac:dyDescent="0.2"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</row>
    <row r="435" spans="17:29" ht="15.75" customHeight="1" x14ac:dyDescent="0.2"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</row>
    <row r="436" spans="17:29" ht="15.75" customHeight="1" x14ac:dyDescent="0.2"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</row>
    <row r="437" spans="17:29" ht="15.75" customHeight="1" x14ac:dyDescent="0.2"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</row>
    <row r="438" spans="17:29" ht="15.75" customHeight="1" x14ac:dyDescent="0.2"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</row>
    <row r="439" spans="17:29" ht="15.75" customHeight="1" x14ac:dyDescent="0.2"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</row>
    <row r="440" spans="17:29" ht="15.75" customHeight="1" x14ac:dyDescent="0.2"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</row>
    <row r="441" spans="17:29" ht="15.75" customHeight="1" x14ac:dyDescent="0.2"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</row>
    <row r="442" spans="17:29" ht="15.75" customHeight="1" x14ac:dyDescent="0.2"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</row>
    <row r="443" spans="17:29" ht="15.75" customHeight="1" x14ac:dyDescent="0.2"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</row>
    <row r="444" spans="17:29" ht="15.75" customHeight="1" x14ac:dyDescent="0.2"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</row>
    <row r="445" spans="17:29" ht="15.75" customHeight="1" x14ac:dyDescent="0.2"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</row>
    <row r="446" spans="17:29" ht="15.75" customHeight="1" x14ac:dyDescent="0.2"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</row>
    <row r="447" spans="17:29" ht="15.75" customHeight="1" x14ac:dyDescent="0.2"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</row>
    <row r="448" spans="17:29" ht="15.75" customHeight="1" x14ac:dyDescent="0.2"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</row>
    <row r="449" spans="17:29" ht="15.75" customHeight="1" x14ac:dyDescent="0.2"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</row>
    <row r="450" spans="17:29" ht="15.75" customHeight="1" x14ac:dyDescent="0.2"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</row>
    <row r="451" spans="17:29" ht="15.75" customHeight="1" x14ac:dyDescent="0.2"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</row>
    <row r="452" spans="17:29" ht="15.75" customHeight="1" x14ac:dyDescent="0.2"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</row>
    <row r="453" spans="17:29" ht="15.75" customHeight="1" x14ac:dyDescent="0.2"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</row>
    <row r="454" spans="17:29" ht="15.75" customHeight="1" x14ac:dyDescent="0.2"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</row>
    <row r="455" spans="17:29" ht="15.75" customHeight="1" x14ac:dyDescent="0.2"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</row>
    <row r="456" spans="17:29" ht="15.75" customHeight="1" x14ac:dyDescent="0.2"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</row>
    <row r="457" spans="17:29" ht="15.75" customHeight="1" x14ac:dyDescent="0.2"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</row>
    <row r="458" spans="17:29" ht="15.75" customHeight="1" x14ac:dyDescent="0.2"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</row>
    <row r="459" spans="17:29" ht="15.75" customHeight="1" x14ac:dyDescent="0.2"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</row>
    <row r="460" spans="17:29" ht="15.75" customHeight="1" x14ac:dyDescent="0.2"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</row>
    <row r="461" spans="17:29" ht="15.75" customHeight="1" x14ac:dyDescent="0.2"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</row>
    <row r="462" spans="17:29" ht="15.75" customHeight="1" x14ac:dyDescent="0.2"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</row>
    <row r="463" spans="17:29" ht="15.75" customHeight="1" x14ac:dyDescent="0.2"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</row>
    <row r="464" spans="17:29" ht="15.75" customHeight="1" x14ac:dyDescent="0.2"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</row>
    <row r="465" spans="17:29" ht="15.75" customHeight="1" x14ac:dyDescent="0.2"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</row>
    <row r="466" spans="17:29" ht="15.75" customHeight="1" x14ac:dyDescent="0.2"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</row>
    <row r="467" spans="17:29" ht="15.75" customHeight="1" x14ac:dyDescent="0.2"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</row>
    <row r="468" spans="17:29" ht="15.75" customHeight="1" x14ac:dyDescent="0.2"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</row>
    <row r="469" spans="17:29" ht="15.75" customHeight="1" x14ac:dyDescent="0.2"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</row>
    <row r="470" spans="17:29" ht="15.75" customHeight="1" x14ac:dyDescent="0.2"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</row>
    <row r="471" spans="17:29" ht="15.75" customHeight="1" x14ac:dyDescent="0.2"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</row>
    <row r="472" spans="17:29" ht="15.75" customHeight="1" x14ac:dyDescent="0.2"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</row>
    <row r="473" spans="17:29" ht="15.75" customHeight="1" x14ac:dyDescent="0.2"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</row>
    <row r="474" spans="17:29" ht="15.75" customHeight="1" x14ac:dyDescent="0.2"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</row>
    <row r="475" spans="17:29" ht="15.75" customHeight="1" x14ac:dyDescent="0.2"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</row>
    <row r="476" spans="17:29" ht="15.75" customHeight="1" x14ac:dyDescent="0.2"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</row>
    <row r="477" spans="17:29" ht="15.75" customHeight="1" x14ac:dyDescent="0.2"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</row>
    <row r="478" spans="17:29" ht="15.75" customHeight="1" x14ac:dyDescent="0.2"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</row>
    <row r="479" spans="17:29" ht="15.75" customHeight="1" x14ac:dyDescent="0.2"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</row>
    <row r="480" spans="17:29" ht="15.75" customHeight="1" x14ac:dyDescent="0.2"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</row>
    <row r="481" spans="17:29" ht="15.75" customHeight="1" x14ac:dyDescent="0.2"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</row>
    <row r="482" spans="17:29" ht="15.75" customHeight="1" x14ac:dyDescent="0.2"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</row>
    <row r="483" spans="17:29" ht="15.75" customHeight="1" x14ac:dyDescent="0.2"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</row>
    <row r="484" spans="17:29" ht="15.75" customHeight="1" x14ac:dyDescent="0.2"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</row>
    <row r="485" spans="17:29" ht="15.75" customHeight="1" x14ac:dyDescent="0.2"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</row>
    <row r="486" spans="17:29" ht="15.75" customHeight="1" x14ac:dyDescent="0.2"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</row>
    <row r="487" spans="17:29" ht="15.75" customHeight="1" x14ac:dyDescent="0.2"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</row>
    <row r="488" spans="17:29" ht="15.75" customHeight="1" x14ac:dyDescent="0.2"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</row>
    <row r="489" spans="17:29" ht="15.75" customHeight="1" x14ac:dyDescent="0.2"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</row>
    <row r="490" spans="17:29" ht="15.75" customHeight="1" x14ac:dyDescent="0.2"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</row>
    <row r="491" spans="17:29" ht="15.75" customHeight="1" x14ac:dyDescent="0.2"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</row>
    <row r="492" spans="17:29" ht="15.75" customHeight="1" x14ac:dyDescent="0.2"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</row>
    <row r="493" spans="17:29" ht="15.75" customHeight="1" x14ac:dyDescent="0.2"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</row>
    <row r="494" spans="17:29" ht="15.75" customHeight="1" x14ac:dyDescent="0.2"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</row>
    <row r="495" spans="17:29" ht="15.75" customHeight="1" x14ac:dyDescent="0.2"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</row>
    <row r="496" spans="17:29" ht="15.75" customHeight="1" x14ac:dyDescent="0.2"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</row>
    <row r="497" spans="17:29" ht="15.75" customHeight="1" x14ac:dyDescent="0.2"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</row>
    <row r="498" spans="17:29" ht="15.75" customHeight="1" x14ac:dyDescent="0.2"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</row>
    <row r="499" spans="17:29" ht="15.75" customHeight="1" x14ac:dyDescent="0.2"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</row>
    <row r="500" spans="17:29" ht="15.75" customHeight="1" x14ac:dyDescent="0.2"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</row>
    <row r="501" spans="17:29" ht="15.75" customHeight="1" x14ac:dyDescent="0.2"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</row>
    <row r="502" spans="17:29" ht="15.75" customHeight="1" x14ac:dyDescent="0.2"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</row>
    <row r="503" spans="17:29" ht="15.75" customHeight="1" x14ac:dyDescent="0.2"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</row>
    <row r="504" spans="17:29" ht="15.75" customHeight="1" x14ac:dyDescent="0.2"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</row>
    <row r="505" spans="17:29" ht="15.75" customHeight="1" x14ac:dyDescent="0.2"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</row>
    <row r="506" spans="17:29" ht="15.75" customHeight="1" x14ac:dyDescent="0.2"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</row>
    <row r="507" spans="17:29" ht="15.75" customHeight="1" x14ac:dyDescent="0.2"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</row>
    <row r="508" spans="17:29" ht="15.75" customHeight="1" x14ac:dyDescent="0.2"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</row>
    <row r="509" spans="17:29" ht="15.75" customHeight="1" x14ac:dyDescent="0.2"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</row>
    <row r="510" spans="17:29" ht="15.75" customHeight="1" x14ac:dyDescent="0.2"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</row>
    <row r="511" spans="17:29" ht="15.75" customHeight="1" x14ac:dyDescent="0.2"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</row>
    <row r="512" spans="17:29" ht="15.75" customHeight="1" x14ac:dyDescent="0.2"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</row>
    <row r="513" spans="17:29" ht="15.75" customHeight="1" x14ac:dyDescent="0.2"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</row>
    <row r="514" spans="17:29" ht="15.75" customHeight="1" x14ac:dyDescent="0.2"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</row>
    <row r="515" spans="17:29" ht="15.75" customHeight="1" x14ac:dyDescent="0.2"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</row>
    <row r="516" spans="17:29" ht="15.75" customHeight="1" x14ac:dyDescent="0.2"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</row>
    <row r="517" spans="17:29" ht="15.75" customHeight="1" x14ac:dyDescent="0.2"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</row>
    <row r="518" spans="17:29" ht="15.75" customHeight="1" x14ac:dyDescent="0.2"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</row>
    <row r="519" spans="17:29" ht="15.75" customHeight="1" x14ac:dyDescent="0.2"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</row>
    <row r="520" spans="17:29" ht="15.75" customHeight="1" x14ac:dyDescent="0.2"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</row>
    <row r="521" spans="17:29" ht="15.75" customHeight="1" x14ac:dyDescent="0.2"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</row>
    <row r="522" spans="17:29" ht="15.75" customHeight="1" x14ac:dyDescent="0.2"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</row>
    <row r="523" spans="17:29" ht="15.75" customHeight="1" x14ac:dyDescent="0.2"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</row>
    <row r="524" spans="17:29" ht="15.75" customHeight="1" x14ac:dyDescent="0.2"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</row>
    <row r="525" spans="17:29" ht="15.75" customHeight="1" x14ac:dyDescent="0.2"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</row>
    <row r="526" spans="17:29" ht="15.75" customHeight="1" x14ac:dyDescent="0.2"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</row>
    <row r="527" spans="17:29" ht="15.75" customHeight="1" x14ac:dyDescent="0.2"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</row>
    <row r="528" spans="17:29" ht="15.75" customHeight="1" x14ac:dyDescent="0.2"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</row>
    <row r="529" spans="17:29" ht="15.75" customHeight="1" x14ac:dyDescent="0.2"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</row>
    <row r="530" spans="17:29" ht="15.75" customHeight="1" x14ac:dyDescent="0.2"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</row>
    <row r="531" spans="17:29" ht="15.75" customHeight="1" x14ac:dyDescent="0.2"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</row>
    <row r="532" spans="17:29" ht="15.75" customHeight="1" x14ac:dyDescent="0.2"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</row>
    <row r="533" spans="17:29" ht="15.75" customHeight="1" x14ac:dyDescent="0.2"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</row>
    <row r="534" spans="17:29" ht="15.75" customHeight="1" x14ac:dyDescent="0.2"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</row>
    <row r="535" spans="17:29" ht="15.75" customHeight="1" x14ac:dyDescent="0.2"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</row>
    <row r="536" spans="17:29" ht="15.75" customHeight="1" x14ac:dyDescent="0.2"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</row>
    <row r="537" spans="17:29" ht="15.75" customHeight="1" x14ac:dyDescent="0.2"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</row>
    <row r="538" spans="17:29" ht="15.75" customHeight="1" x14ac:dyDescent="0.2"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</row>
    <row r="539" spans="17:29" ht="15.75" customHeight="1" x14ac:dyDescent="0.2"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</row>
    <row r="540" spans="17:29" ht="15.75" customHeight="1" x14ac:dyDescent="0.2"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</row>
    <row r="541" spans="17:29" ht="15.75" customHeight="1" x14ac:dyDescent="0.2"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</row>
    <row r="542" spans="17:29" ht="15.75" customHeight="1" x14ac:dyDescent="0.2"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</row>
    <row r="543" spans="17:29" ht="15.75" customHeight="1" x14ac:dyDescent="0.2"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</row>
    <row r="544" spans="17:29" ht="15.75" customHeight="1" x14ac:dyDescent="0.2"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</row>
    <row r="545" spans="17:29" ht="15.75" customHeight="1" x14ac:dyDescent="0.2"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</row>
    <row r="546" spans="17:29" ht="15.75" customHeight="1" x14ac:dyDescent="0.2"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</row>
    <row r="547" spans="17:29" ht="15.75" customHeight="1" x14ac:dyDescent="0.2"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</row>
    <row r="548" spans="17:29" ht="15.75" customHeight="1" x14ac:dyDescent="0.2"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</row>
    <row r="549" spans="17:29" ht="15.75" customHeight="1" x14ac:dyDescent="0.2"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</row>
    <row r="550" spans="17:29" ht="15.75" customHeight="1" x14ac:dyDescent="0.2"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</row>
    <row r="551" spans="17:29" ht="15.75" customHeight="1" x14ac:dyDescent="0.2"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</row>
    <row r="552" spans="17:29" ht="15.75" customHeight="1" x14ac:dyDescent="0.2"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</row>
    <row r="553" spans="17:29" ht="15.75" customHeight="1" x14ac:dyDescent="0.2"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</row>
    <row r="554" spans="17:29" ht="15.75" customHeight="1" x14ac:dyDescent="0.2"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</row>
    <row r="555" spans="17:29" ht="15.75" customHeight="1" x14ac:dyDescent="0.2"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</row>
    <row r="556" spans="17:29" ht="15.75" customHeight="1" x14ac:dyDescent="0.2"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</row>
    <row r="557" spans="17:29" ht="15.75" customHeight="1" x14ac:dyDescent="0.2"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</row>
    <row r="558" spans="17:29" ht="15.75" customHeight="1" x14ac:dyDescent="0.2"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</row>
    <row r="559" spans="17:29" ht="15.75" customHeight="1" x14ac:dyDescent="0.2"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</row>
    <row r="560" spans="17:29" ht="15.75" customHeight="1" x14ac:dyDescent="0.2"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</row>
    <row r="561" spans="17:29" ht="15.75" customHeight="1" x14ac:dyDescent="0.2"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</row>
    <row r="562" spans="17:29" ht="15.75" customHeight="1" x14ac:dyDescent="0.2"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</row>
    <row r="563" spans="17:29" ht="15.75" customHeight="1" x14ac:dyDescent="0.2"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</row>
    <row r="564" spans="17:29" ht="15.75" customHeight="1" x14ac:dyDescent="0.2"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</row>
    <row r="565" spans="17:29" ht="15.75" customHeight="1" x14ac:dyDescent="0.2"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</row>
    <row r="566" spans="17:29" ht="15.75" customHeight="1" x14ac:dyDescent="0.2"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</row>
    <row r="567" spans="17:29" ht="15.75" customHeight="1" x14ac:dyDescent="0.2"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</row>
    <row r="568" spans="17:29" ht="15.75" customHeight="1" x14ac:dyDescent="0.2"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</row>
    <row r="569" spans="17:29" ht="15.75" customHeight="1" x14ac:dyDescent="0.2"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</row>
    <row r="570" spans="17:29" ht="15.75" customHeight="1" x14ac:dyDescent="0.2"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</row>
    <row r="571" spans="17:29" ht="15.75" customHeight="1" x14ac:dyDescent="0.2"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</row>
    <row r="572" spans="17:29" ht="15.75" customHeight="1" x14ac:dyDescent="0.2"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</row>
    <row r="573" spans="17:29" ht="15.75" customHeight="1" x14ac:dyDescent="0.2"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</row>
    <row r="574" spans="17:29" ht="15.75" customHeight="1" x14ac:dyDescent="0.2"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</row>
    <row r="575" spans="17:29" ht="15.75" customHeight="1" x14ac:dyDescent="0.2"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</row>
    <row r="576" spans="17:29" ht="15.75" customHeight="1" x14ac:dyDescent="0.2"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</row>
    <row r="577" spans="17:29" ht="15.75" customHeight="1" x14ac:dyDescent="0.2"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</row>
    <row r="578" spans="17:29" ht="15.75" customHeight="1" x14ac:dyDescent="0.2"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</row>
    <row r="579" spans="17:29" ht="15.75" customHeight="1" x14ac:dyDescent="0.2"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</row>
    <row r="580" spans="17:29" ht="15.75" customHeight="1" x14ac:dyDescent="0.2"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</row>
    <row r="581" spans="17:29" ht="15.75" customHeight="1" x14ac:dyDescent="0.2"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</row>
    <row r="582" spans="17:29" ht="15.75" customHeight="1" x14ac:dyDescent="0.2"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</row>
    <row r="583" spans="17:29" ht="15.75" customHeight="1" x14ac:dyDescent="0.2"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</row>
    <row r="584" spans="17:29" ht="15.75" customHeight="1" x14ac:dyDescent="0.2"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</row>
    <row r="585" spans="17:29" ht="15.75" customHeight="1" x14ac:dyDescent="0.2"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</row>
    <row r="586" spans="17:29" ht="15.75" customHeight="1" x14ac:dyDescent="0.2"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</row>
    <row r="587" spans="17:29" ht="15.75" customHeight="1" x14ac:dyDescent="0.2"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</row>
    <row r="588" spans="17:29" ht="15.75" customHeight="1" x14ac:dyDescent="0.2"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</row>
    <row r="589" spans="17:29" ht="15.75" customHeight="1" x14ac:dyDescent="0.2"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</row>
    <row r="590" spans="17:29" ht="15.75" customHeight="1" x14ac:dyDescent="0.2"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</row>
    <row r="591" spans="17:29" ht="15.75" customHeight="1" x14ac:dyDescent="0.2"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</row>
    <row r="592" spans="17:29" ht="15.75" customHeight="1" x14ac:dyDescent="0.2"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</row>
    <row r="593" spans="17:29" ht="15.75" customHeight="1" x14ac:dyDescent="0.2"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</row>
    <row r="594" spans="17:29" ht="15.75" customHeight="1" x14ac:dyDescent="0.2"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</row>
    <row r="595" spans="17:29" ht="15.75" customHeight="1" x14ac:dyDescent="0.2"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</row>
    <row r="596" spans="17:29" ht="15.75" customHeight="1" x14ac:dyDescent="0.2"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</row>
    <row r="597" spans="17:29" ht="15.75" customHeight="1" x14ac:dyDescent="0.2"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</row>
    <row r="598" spans="17:29" ht="15.75" customHeight="1" x14ac:dyDescent="0.2"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</row>
    <row r="599" spans="17:29" ht="15.75" customHeight="1" x14ac:dyDescent="0.2"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</row>
    <row r="600" spans="17:29" ht="15.75" customHeight="1" x14ac:dyDescent="0.2"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</row>
    <row r="601" spans="17:29" ht="15.75" customHeight="1" x14ac:dyDescent="0.2"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</row>
    <row r="602" spans="17:29" ht="15.75" customHeight="1" x14ac:dyDescent="0.2"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</row>
    <row r="603" spans="17:29" ht="15.75" customHeight="1" x14ac:dyDescent="0.2"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</row>
    <row r="604" spans="17:29" ht="15.75" customHeight="1" x14ac:dyDescent="0.2"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</row>
    <row r="605" spans="17:29" ht="15.75" customHeight="1" x14ac:dyDescent="0.2"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</row>
    <row r="606" spans="17:29" ht="15.75" customHeight="1" x14ac:dyDescent="0.2"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</row>
    <row r="607" spans="17:29" ht="15.75" customHeight="1" x14ac:dyDescent="0.2"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</row>
    <row r="608" spans="17:29" ht="15.75" customHeight="1" x14ac:dyDescent="0.2"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</row>
    <row r="609" spans="17:29" ht="15.75" customHeight="1" x14ac:dyDescent="0.2"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</row>
    <row r="610" spans="17:29" ht="15.75" customHeight="1" x14ac:dyDescent="0.2"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</row>
    <row r="611" spans="17:29" ht="15.75" customHeight="1" x14ac:dyDescent="0.2"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</row>
    <row r="612" spans="17:29" ht="15.75" customHeight="1" x14ac:dyDescent="0.2"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</row>
    <row r="613" spans="17:29" ht="15.75" customHeight="1" x14ac:dyDescent="0.2"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</row>
    <row r="614" spans="17:29" ht="15.75" customHeight="1" x14ac:dyDescent="0.2"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</row>
    <row r="615" spans="17:29" ht="15.75" customHeight="1" x14ac:dyDescent="0.2"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</row>
    <row r="616" spans="17:29" ht="15.75" customHeight="1" x14ac:dyDescent="0.2"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</row>
    <row r="617" spans="17:29" ht="15.75" customHeight="1" x14ac:dyDescent="0.2"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</row>
    <row r="618" spans="17:29" ht="15.75" customHeight="1" x14ac:dyDescent="0.2"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</row>
    <row r="619" spans="17:29" ht="15.75" customHeight="1" x14ac:dyDescent="0.2"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</row>
    <row r="620" spans="17:29" ht="15.75" customHeight="1" x14ac:dyDescent="0.2"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</row>
    <row r="621" spans="17:29" ht="15.75" customHeight="1" x14ac:dyDescent="0.2"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</row>
    <row r="622" spans="17:29" ht="15.75" customHeight="1" x14ac:dyDescent="0.2"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</row>
    <row r="623" spans="17:29" ht="15.75" customHeight="1" x14ac:dyDescent="0.2"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</row>
    <row r="624" spans="17:29" ht="15.75" customHeight="1" x14ac:dyDescent="0.2"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</row>
    <row r="625" spans="17:29" ht="15.75" customHeight="1" x14ac:dyDescent="0.2"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</row>
    <row r="626" spans="17:29" ht="15.75" customHeight="1" x14ac:dyDescent="0.2"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</row>
    <row r="627" spans="17:29" ht="15.75" customHeight="1" x14ac:dyDescent="0.2"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</row>
    <row r="628" spans="17:29" ht="15.75" customHeight="1" x14ac:dyDescent="0.2"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</row>
    <row r="629" spans="17:29" ht="15.75" customHeight="1" x14ac:dyDescent="0.2"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</row>
    <row r="630" spans="17:29" ht="15.75" customHeight="1" x14ac:dyDescent="0.2"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</row>
    <row r="631" spans="17:29" ht="15.75" customHeight="1" x14ac:dyDescent="0.2"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</row>
    <row r="632" spans="17:29" ht="15.75" customHeight="1" x14ac:dyDescent="0.2"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</row>
    <row r="633" spans="17:29" ht="15.75" customHeight="1" x14ac:dyDescent="0.2"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</row>
    <row r="634" spans="17:29" ht="15.75" customHeight="1" x14ac:dyDescent="0.2"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</row>
    <row r="635" spans="17:29" ht="15.75" customHeight="1" x14ac:dyDescent="0.2"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</row>
    <row r="636" spans="17:29" ht="15.75" customHeight="1" x14ac:dyDescent="0.2"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</row>
    <row r="637" spans="17:29" ht="15.75" customHeight="1" x14ac:dyDescent="0.2"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</row>
    <row r="638" spans="17:29" ht="15.75" customHeight="1" x14ac:dyDescent="0.2"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</row>
    <row r="639" spans="17:29" ht="15.75" customHeight="1" x14ac:dyDescent="0.2"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</row>
    <row r="640" spans="17:29" ht="15.75" customHeight="1" x14ac:dyDescent="0.2"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</row>
    <row r="641" spans="17:29" ht="15.75" customHeight="1" x14ac:dyDescent="0.2"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</row>
    <row r="642" spans="17:29" ht="15.75" customHeight="1" x14ac:dyDescent="0.2"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</row>
    <row r="643" spans="17:29" ht="15.75" customHeight="1" x14ac:dyDescent="0.2"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</row>
    <row r="644" spans="17:29" ht="15.75" customHeight="1" x14ac:dyDescent="0.2"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</row>
    <row r="645" spans="17:29" ht="15.75" customHeight="1" x14ac:dyDescent="0.2"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</row>
    <row r="646" spans="17:29" ht="15.75" customHeight="1" x14ac:dyDescent="0.2"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</row>
    <row r="647" spans="17:29" ht="15.75" customHeight="1" x14ac:dyDescent="0.2"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</row>
    <row r="648" spans="17:29" ht="15.75" customHeight="1" x14ac:dyDescent="0.2"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</row>
    <row r="649" spans="17:29" ht="15.75" customHeight="1" x14ac:dyDescent="0.2"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</row>
    <row r="650" spans="17:29" ht="15.75" customHeight="1" x14ac:dyDescent="0.2"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</row>
    <row r="651" spans="17:29" ht="15.75" customHeight="1" x14ac:dyDescent="0.2"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</row>
    <row r="652" spans="17:29" ht="15.75" customHeight="1" x14ac:dyDescent="0.2"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</row>
    <row r="653" spans="17:29" ht="15.75" customHeight="1" x14ac:dyDescent="0.2"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</row>
    <row r="654" spans="17:29" ht="15.75" customHeight="1" x14ac:dyDescent="0.2"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</row>
    <row r="655" spans="17:29" ht="15.75" customHeight="1" x14ac:dyDescent="0.2"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</row>
    <row r="656" spans="17:29" ht="15.75" customHeight="1" x14ac:dyDescent="0.2"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</row>
    <row r="657" spans="17:29" ht="15.75" customHeight="1" x14ac:dyDescent="0.2"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</row>
    <row r="658" spans="17:29" ht="15.75" customHeight="1" x14ac:dyDescent="0.2"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</row>
    <row r="659" spans="17:29" ht="15.75" customHeight="1" x14ac:dyDescent="0.2"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</row>
    <row r="660" spans="17:29" ht="15.75" customHeight="1" x14ac:dyDescent="0.2"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</row>
    <row r="661" spans="17:29" ht="15.75" customHeight="1" x14ac:dyDescent="0.2"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</row>
    <row r="662" spans="17:29" ht="15.75" customHeight="1" x14ac:dyDescent="0.2"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</row>
    <row r="663" spans="17:29" ht="15.75" customHeight="1" x14ac:dyDescent="0.2"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</row>
    <row r="664" spans="17:29" ht="15.75" customHeight="1" x14ac:dyDescent="0.2"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</row>
    <row r="665" spans="17:29" ht="15.75" customHeight="1" x14ac:dyDescent="0.2"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</row>
    <row r="666" spans="17:29" ht="15.75" customHeight="1" x14ac:dyDescent="0.2"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</row>
    <row r="667" spans="17:29" ht="15.75" customHeight="1" x14ac:dyDescent="0.2"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</row>
    <row r="668" spans="17:29" ht="15.75" customHeight="1" x14ac:dyDescent="0.2"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</row>
    <row r="669" spans="17:29" ht="15.75" customHeight="1" x14ac:dyDescent="0.2"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</row>
    <row r="670" spans="17:29" ht="15.75" customHeight="1" x14ac:dyDescent="0.2"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</row>
    <row r="671" spans="17:29" ht="15.75" customHeight="1" x14ac:dyDescent="0.2"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</row>
    <row r="672" spans="17:29" ht="15.75" customHeight="1" x14ac:dyDescent="0.2"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</row>
    <row r="673" spans="17:29" ht="15.75" customHeight="1" x14ac:dyDescent="0.2"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</row>
    <row r="674" spans="17:29" ht="15.75" customHeight="1" x14ac:dyDescent="0.2"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</row>
    <row r="675" spans="17:29" ht="15.75" customHeight="1" x14ac:dyDescent="0.2"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</row>
    <row r="676" spans="17:29" ht="15.75" customHeight="1" x14ac:dyDescent="0.2"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</row>
    <row r="677" spans="17:29" ht="15.75" customHeight="1" x14ac:dyDescent="0.2"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</row>
    <row r="678" spans="17:29" ht="15.75" customHeight="1" x14ac:dyDescent="0.2"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</row>
    <row r="679" spans="17:29" ht="15.75" customHeight="1" x14ac:dyDescent="0.2"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</row>
    <row r="680" spans="17:29" ht="15.75" customHeight="1" x14ac:dyDescent="0.2"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</row>
    <row r="681" spans="17:29" ht="15.75" customHeight="1" x14ac:dyDescent="0.2"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</row>
    <row r="682" spans="17:29" ht="15.75" customHeight="1" x14ac:dyDescent="0.2"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</row>
    <row r="683" spans="17:29" ht="15.75" customHeight="1" x14ac:dyDescent="0.2"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</row>
    <row r="684" spans="17:29" ht="15.75" customHeight="1" x14ac:dyDescent="0.2"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</row>
    <row r="685" spans="17:29" ht="15.75" customHeight="1" x14ac:dyDescent="0.2"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</row>
    <row r="686" spans="17:29" ht="15.75" customHeight="1" x14ac:dyDescent="0.2"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</row>
    <row r="687" spans="17:29" ht="15.75" customHeight="1" x14ac:dyDescent="0.2"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</row>
    <row r="688" spans="17:29" ht="15.75" customHeight="1" x14ac:dyDescent="0.2"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</row>
    <row r="689" spans="17:29" ht="15.75" customHeight="1" x14ac:dyDescent="0.2"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</row>
    <row r="690" spans="17:29" ht="15.75" customHeight="1" x14ac:dyDescent="0.2"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</row>
    <row r="691" spans="17:29" ht="15.75" customHeight="1" x14ac:dyDescent="0.2"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</row>
    <row r="692" spans="17:29" ht="15.75" customHeight="1" x14ac:dyDescent="0.2"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</row>
    <row r="693" spans="17:29" ht="15.75" customHeight="1" x14ac:dyDescent="0.2"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</row>
    <row r="694" spans="17:29" ht="15.75" customHeight="1" x14ac:dyDescent="0.2"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</row>
    <row r="695" spans="17:29" ht="15.75" customHeight="1" x14ac:dyDescent="0.2"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</row>
    <row r="696" spans="17:29" ht="15.75" customHeight="1" x14ac:dyDescent="0.2"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</row>
    <row r="697" spans="17:29" ht="15.75" customHeight="1" x14ac:dyDescent="0.2"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</row>
    <row r="698" spans="17:29" ht="15.75" customHeight="1" x14ac:dyDescent="0.2"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</row>
    <row r="699" spans="17:29" ht="15.75" customHeight="1" x14ac:dyDescent="0.2"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</row>
    <row r="700" spans="17:29" ht="15.75" customHeight="1" x14ac:dyDescent="0.2"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</row>
    <row r="701" spans="17:29" ht="15.75" customHeight="1" x14ac:dyDescent="0.2"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</row>
    <row r="702" spans="17:29" ht="15.75" customHeight="1" x14ac:dyDescent="0.2"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</row>
    <row r="703" spans="17:29" ht="15.75" customHeight="1" x14ac:dyDescent="0.2"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</row>
    <row r="704" spans="17:29" ht="15.75" customHeight="1" x14ac:dyDescent="0.2"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</row>
    <row r="705" spans="17:29" ht="15.75" customHeight="1" x14ac:dyDescent="0.2"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</row>
    <row r="706" spans="17:29" ht="15.75" customHeight="1" x14ac:dyDescent="0.2"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</row>
    <row r="707" spans="17:29" ht="15.75" customHeight="1" x14ac:dyDescent="0.2"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</row>
    <row r="708" spans="17:29" ht="15.75" customHeight="1" x14ac:dyDescent="0.2"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</row>
    <row r="709" spans="17:29" ht="15.75" customHeight="1" x14ac:dyDescent="0.2"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</row>
    <row r="710" spans="17:29" ht="15.75" customHeight="1" x14ac:dyDescent="0.2"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</row>
    <row r="711" spans="17:29" ht="15.75" customHeight="1" x14ac:dyDescent="0.2"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</row>
    <row r="712" spans="17:29" ht="15.75" customHeight="1" x14ac:dyDescent="0.2"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</row>
    <row r="713" spans="17:29" ht="15.75" customHeight="1" x14ac:dyDescent="0.2"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</row>
    <row r="714" spans="17:29" ht="15.75" customHeight="1" x14ac:dyDescent="0.2"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</row>
    <row r="715" spans="17:29" ht="15.75" customHeight="1" x14ac:dyDescent="0.2"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</row>
    <row r="716" spans="17:29" ht="15.75" customHeight="1" x14ac:dyDescent="0.2"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</row>
    <row r="717" spans="17:29" ht="15.75" customHeight="1" x14ac:dyDescent="0.2"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</row>
    <row r="718" spans="17:29" ht="15.75" customHeight="1" x14ac:dyDescent="0.2"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</row>
    <row r="719" spans="17:29" ht="15.75" customHeight="1" x14ac:dyDescent="0.2"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</row>
    <row r="720" spans="17:29" ht="15.75" customHeight="1" x14ac:dyDescent="0.2"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</row>
    <row r="721" spans="17:29" ht="15.75" customHeight="1" x14ac:dyDescent="0.2"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</row>
    <row r="722" spans="17:29" ht="15.75" customHeight="1" x14ac:dyDescent="0.2"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</row>
    <row r="723" spans="17:29" ht="15.75" customHeight="1" x14ac:dyDescent="0.2"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</row>
    <row r="724" spans="17:29" ht="15.75" customHeight="1" x14ac:dyDescent="0.2"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</row>
    <row r="725" spans="17:29" ht="15.75" customHeight="1" x14ac:dyDescent="0.2"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</row>
    <row r="726" spans="17:29" ht="15.75" customHeight="1" x14ac:dyDescent="0.2"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</row>
    <row r="727" spans="17:29" ht="15.75" customHeight="1" x14ac:dyDescent="0.2"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</row>
    <row r="728" spans="17:29" ht="15.75" customHeight="1" x14ac:dyDescent="0.2"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</row>
    <row r="729" spans="17:29" ht="15.75" customHeight="1" x14ac:dyDescent="0.2"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</row>
    <row r="730" spans="17:29" ht="15.75" customHeight="1" x14ac:dyDescent="0.2"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</row>
    <row r="731" spans="17:29" ht="15.75" customHeight="1" x14ac:dyDescent="0.2"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</row>
    <row r="732" spans="17:29" ht="15.75" customHeight="1" x14ac:dyDescent="0.2"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</row>
    <row r="733" spans="17:29" ht="15.75" customHeight="1" x14ac:dyDescent="0.2"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</row>
    <row r="734" spans="17:29" ht="15.75" customHeight="1" x14ac:dyDescent="0.2"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</row>
    <row r="735" spans="17:29" ht="15.75" customHeight="1" x14ac:dyDescent="0.2"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</row>
    <row r="736" spans="17:29" ht="15.75" customHeight="1" x14ac:dyDescent="0.2"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</row>
    <row r="737" spans="17:29" ht="15.75" customHeight="1" x14ac:dyDescent="0.2"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</row>
    <row r="738" spans="17:29" ht="15.75" customHeight="1" x14ac:dyDescent="0.2"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</row>
    <row r="739" spans="17:29" ht="15.75" customHeight="1" x14ac:dyDescent="0.2"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</row>
    <row r="740" spans="17:29" ht="15.75" customHeight="1" x14ac:dyDescent="0.2"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</row>
    <row r="741" spans="17:29" ht="15.75" customHeight="1" x14ac:dyDescent="0.2"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</row>
    <row r="742" spans="17:29" ht="15.75" customHeight="1" x14ac:dyDescent="0.2"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</row>
    <row r="743" spans="17:29" ht="15.75" customHeight="1" x14ac:dyDescent="0.2"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</row>
    <row r="744" spans="17:29" ht="15.75" customHeight="1" x14ac:dyDescent="0.2"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</row>
    <row r="745" spans="17:29" ht="15.75" customHeight="1" x14ac:dyDescent="0.2"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</row>
    <row r="746" spans="17:29" ht="15.75" customHeight="1" x14ac:dyDescent="0.2"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</row>
    <row r="747" spans="17:29" ht="15.75" customHeight="1" x14ac:dyDescent="0.2"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</row>
    <row r="748" spans="17:29" ht="15.75" customHeight="1" x14ac:dyDescent="0.2"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</row>
    <row r="749" spans="17:29" ht="15.75" customHeight="1" x14ac:dyDescent="0.2"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</row>
    <row r="750" spans="17:29" ht="15.75" customHeight="1" x14ac:dyDescent="0.2"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</row>
    <row r="751" spans="17:29" ht="15.75" customHeight="1" x14ac:dyDescent="0.2"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</row>
    <row r="752" spans="17:29" ht="15.75" customHeight="1" x14ac:dyDescent="0.2"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</row>
    <row r="753" spans="17:29" ht="15.75" customHeight="1" x14ac:dyDescent="0.2"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</row>
    <row r="754" spans="17:29" ht="15.75" customHeight="1" x14ac:dyDescent="0.2"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</row>
    <row r="755" spans="17:29" ht="15.75" customHeight="1" x14ac:dyDescent="0.2"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</row>
    <row r="756" spans="17:29" ht="15.75" customHeight="1" x14ac:dyDescent="0.2"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</row>
    <row r="757" spans="17:29" ht="15.75" customHeight="1" x14ac:dyDescent="0.2"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</row>
    <row r="758" spans="17:29" ht="15.75" customHeight="1" x14ac:dyDescent="0.2"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</row>
    <row r="759" spans="17:29" ht="15.75" customHeight="1" x14ac:dyDescent="0.2"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</row>
    <row r="760" spans="17:29" ht="15.75" customHeight="1" x14ac:dyDescent="0.2"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</row>
    <row r="761" spans="17:29" ht="15.75" customHeight="1" x14ac:dyDescent="0.2"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</row>
    <row r="762" spans="17:29" ht="15.75" customHeight="1" x14ac:dyDescent="0.2"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</row>
    <row r="763" spans="17:29" ht="15.75" customHeight="1" x14ac:dyDescent="0.2"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</row>
    <row r="764" spans="17:29" ht="15.75" customHeight="1" x14ac:dyDescent="0.2"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</row>
    <row r="765" spans="17:29" ht="15.75" customHeight="1" x14ac:dyDescent="0.2"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</row>
    <row r="766" spans="17:29" ht="15.75" customHeight="1" x14ac:dyDescent="0.2"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</row>
    <row r="767" spans="17:29" ht="15.75" customHeight="1" x14ac:dyDescent="0.2"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</row>
    <row r="768" spans="17:29" ht="15.75" customHeight="1" x14ac:dyDescent="0.2"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</row>
    <row r="769" spans="17:29" ht="15.75" customHeight="1" x14ac:dyDescent="0.2"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</row>
    <row r="770" spans="17:29" ht="15.75" customHeight="1" x14ac:dyDescent="0.2"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</row>
    <row r="771" spans="17:29" ht="15.75" customHeight="1" x14ac:dyDescent="0.2"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</row>
    <row r="772" spans="17:29" ht="15.75" customHeight="1" x14ac:dyDescent="0.2"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</row>
    <row r="773" spans="17:29" ht="15.75" customHeight="1" x14ac:dyDescent="0.2"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</row>
    <row r="774" spans="17:29" ht="15.75" customHeight="1" x14ac:dyDescent="0.2"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</row>
    <row r="775" spans="17:29" ht="15.75" customHeight="1" x14ac:dyDescent="0.2"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</row>
    <row r="776" spans="17:29" ht="15.75" customHeight="1" x14ac:dyDescent="0.2"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</row>
    <row r="777" spans="17:29" ht="15.75" customHeight="1" x14ac:dyDescent="0.2"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</row>
    <row r="778" spans="17:29" ht="15.75" customHeight="1" x14ac:dyDescent="0.2"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</row>
    <row r="779" spans="17:29" ht="15.75" customHeight="1" x14ac:dyDescent="0.2"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</row>
    <row r="780" spans="17:29" ht="15.75" customHeight="1" x14ac:dyDescent="0.2"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</row>
    <row r="781" spans="17:29" ht="15.75" customHeight="1" x14ac:dyDescent="0.2"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</row>
    <row r="782" spans="17:29" ht="15.75" customHeight="1" x14ac:dyDescent="0.2"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</row>
    <row r="783" spans="17:29" ht="15.75" customHeight="1" x14ac:dyDescent="0.2"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</row>
    <row r="784" spans="17:29" ht="15.75" customHeight="1" x14ac:dyDescent="0.2"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</row>
    <row r="785" spans="17:29" ht="15.75" customHeight="1" x14ac:dyDescent="0.2"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</row>
    <row r="786" spans="17:29" ht="15.75" customHeight="1" x14ac:dyDescent="0.2"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</row>
    <row r="787" spans="17:29" ht="15.75" customHeight="1" x14ac:dyDescent="0.2"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</row>
    <row r="788" spans="17:29" ht="15.75" customHeight="1" x14ac:dyDescent="0.2"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</row>
    <row r="789" spans="17:29" ht="15.75" customHeight="1" x14ac:dyDescent="0.2"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</row>
    <row r="790" spans="17:29" ht="15.75" customHeight="1" x14ac:dyDescent="0.2"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</row>
    <row r="791" spans="17:29" ht="15.75" customHeight="1" x14ac:dyDescent="0.2"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</row>
    <row r="792" spans="17:29" ht="15.75" customHeight="1" x14ac:dyDescent="0.2"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</row>
    <row r="793" spans="17:29" ht="15.75" customHeight="1" x14ac:dyDescent="0.2"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</row>
    <row r="794" spans="17:29" ht="15.75" customHeight="1" x14ac:dyDescent="0.2"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</row>
    <row r="795" spans="17:29" ht="15.75" customHeight="1" x14ac:dyDescent="0.2"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</row>
    <row r="796" spans="17:29" ht="15.75" customHeight="1" x14ac:dyDescent="0.2"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</row>
    <row r="797" spans="17:29" ht="15.75" customHeight="1" x14ac:dyDescent="0.2"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</row>
    <row r="798" spans="17:29" ht="15.75" customHeight="1" x14ac:dyDescent="0.2"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</row>
    <row r="799" spans="17:29" ht="15.75" customHeight="1" x14ac:dyDescent="0.2"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</row>
    <row r="800" spans="17:29" ht="15.75" customHeight="1" x14ac:dyDescent="0.2"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</row>
    <row r="801" spans="17:29" ht="15.75" customHeight="1" x14ac:dyDescent="0.2"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</row>
    <row r="802" spans="17:29" ht="15.75" customHeight="1" x14ac:dyDescent="0.2"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</row>
    <row r="803" spans="17:29" ht="15.75" customHeight="1" x14ac:dyDescent="0.2"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</row>
    <row r="804" spans="17:29" ht="15.75" customHeight="1" x14ac:dyDescent="0.2"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</row>
    <row r="805" spans="17:29" ht="15.75" customHeight="1" x14ac:dyDescent="0.2"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</row>
    <row r="806" spans="17:29" ht="15.75" customHeight="1" x14ac:dyDescent="0.2"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</row>
    <row r="807" spans="17:29" ht="15.75" customHeight="1" x14ac:dyDescent="0.2"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</row>
    <row r="808" spans="17:29" ht="15.75" customHeight="1" x14ac:dyDescent="0.2"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</row>
    <row r="809" spans="17:29" ht="15.75" customHeight="1" x14ac:dyDescent="0.2"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</row>
    <row r="810" spans="17:29" ht="15.75" customHeight="1" x14ac:dyDescent="0.2"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</row>
    <row r="811" spans="17:29" ht="15.75" customHeight="1" x14ac:dyDescent="0.2"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</row>
    <row r="812" spans="17:29" ht="15.75" customHeight="1" x14ac:dyDescent="0.2"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</row>
    <row r="813" spans="17:29" ht="15.75" customHeight="1" x14ac:dyDescent="0.2"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</row>
    <row r="814" spans="17:29" ht="15.75" customHeight="1" x14ac:dyDescent="0.2"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</row>
    <row r="815" spans="17:29" ht="15.75" customHeight="1" x14ac:dyDescent="0.2"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</row>
    <row r="816" spans="17:29" ht="15.75" customHeight="1" x14ac:dyDescent="0.2"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</row>
    <row r="817" spans="17:29" ht="15.75" customHeight="1" x14ac:dyDescent="0.2"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</row>
    <row r="818" spans="17:29" ht="15.75" customHeight="1" x14ac:dyDescent="0.2"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</row>
    <row r="819" spans="17:29" ht="15.75" customHeight="1" x14ac:dyDescent="0.2"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</row>
    <row r="820" spans="17:29" ht="15.75" customHeight="1" x14ac:dyDescent="0.2"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</row>
    <row r="821" spans="17:29" ht="15.75" customHeight="1" x14ac:dyDescent="0.2"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</row>
    <row r="822" spans="17:29" ht="15.75" customHeight="1" x14ac:dyDescent="0.2"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</row>
    <row r="823" spans="17:29" ht="15.75" customHeight="1" x14ac:dyDescent="0.2"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</row>
    <row r="824" spans="17:29" ht="15.75" customHeight="1" x14ac:dyDescent="0.2">
      <c r="Q824" s="44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</row>
    <row r="825" spans="17:29" ht="15.75" customHeight="1" x14ac:dyDescent="0.2"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</row>
    <row r="826" spans="17:29" ht="15.75" customHeight="1" x14ac:dyDescent="0.2"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</row>
    <row r="827" spans="17:29" ht="15.75" customHeight="1" x14ac:dyDescent="0.2">
      <c r="Q827" s="44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</row>
    <row r="828" spans="17:29" ht="15.75" customHeight="1" x14ac:dyDescent="0.2"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</row>
    <row r="829" spans="17:29" ht="15.75" customHeight="1" x14ac:dyDescent="0.2">
      <c r="Q829" s="44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</row>
    <row r="830" spans="17:29" ht="15.75" customHeight="1" x14ac:dyDescent="0.2"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</row>
    <row r="831" spans="17:29" ht="15.75" customHeight="1" x14ac:dyDescent="0.2">
      <c r="Q831" s="44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</row>
    <row r="832" spans="17:29" ht="15.75" customHeight="1" x14ac:dyDescent="0.2">
      <c r="Q832" s="44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</row>
    <row r="833" spans="17:29" ht="15.75" customHeight="1" x14ac:dyDescent="0.2"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</row>
    <row r="834" spans="17:29" ht="15.75" customHeight="1" x14ac:dyDescent="0.2">
      <c r="Q834" s="44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</row>
    <row r="835" spans="17:29" ht="15.75" customHeight="1" x14ac:dyDescent="0.2"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</row>
    <row r="836" spans="17:29" ht="15.75" customHeight="1" x14ac:dyDescent="0.2"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</row>
    <row r="837" spans="17:29" ht="15.75" customHeight="1" x14ac:dyDescent="0.2">
      <c r="Q837" s="44"/>
      <c r="R837" s="44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</row>
    <row r="838" spans="17:29" ht="15.75" customHeight="1" x14ac:dyDescent="0.2"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</row>
    <row r="839" spans="17:29" ht="15.75" customHeight="1" x14ac:dyDescent="0.2">
      <c r="Q839" s="44"/>
      <c r="R839" s="44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</row>
    <row r="840" spans="17:29" ht="15.75" customHeight="1" x14ac:dyDescent="0.2">
      <c r="Q840" s="44"/>
      <c r="R840" s="44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</row>
    <row r="841" spans="17:29" ht="15.75" customHeight="1" x14ac:dyDescent="0.2"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</row>
    <row r="842" spans="17:29" ht="15.75" customHeight="1" x14ac:dyDescent="0.2">
      <c r="Q842" s="44"/>
      <c r="R842" s="44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</row>
    <row r="843" spans="17:29" ht="15.75" customHeight="1" x14ac:dyDescent="0.2"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</row>
    <row r="844" spans="17:29" ht="15.75" customHeight="1" x14ac:dyDescent="0.2">
      <c r="Q844" s="44"/>
      <c r="R844" s="44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</row>
    <row r="845" spans="17:29" ht="15.75" customHeight="1" x14ac:dyDescent="0.2">
      <c r="Q845" s="44"/>
      <c r="R845" s="44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</row>
    <row r="846" spans="17:29" ht="15.75" customHeight="1" x14ac:dyDescent="0.2">
      <c r="Q846" s="44"/>
      <c r="R846" s="44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</row>
    <row r="847" spans="17:29" ht="15.75" customHeight="1" x14ac:dyDescent="0.2"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</row>
    <row r="848" spans="17:29" ht="15.75" customHeight="1" x14ac:dyDescent="0.2">
      <c r="Q848" s="44"/>
      <c r="R848" s="44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</row>
    <row r="849" spans="17:29" ht="15.75" customHeight="1" x14ac:dyDescent="0.2"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</row>
    <row r="850" spans="17:29" ht="15.75" customHeight="1" x14ac:dyDescent="0.2"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</row>
    <row r="851" spans="17:29" ht="15.75" customHeight="1" x14ac:dyDescent="0.2">
      <c r="Q851" s="44"/>
      <c r="R851" s="44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</row>
    <row r="852" spans="17:29" ht="15.75" customHeight="1" x14ac:dyDescent="0.2"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</row>
    <row r="853" spans="17:29" ht="15.75" customHeight="1" x14ac:dyDescent="0.2">
      <c r="Q853" s="44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</row>
    <row r="854" spans="17:29" ht="15.75" customHeight="1" x14ac:dyDescent="0.2">
      <c r="Q854" s="44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</row>
    <row r="855" spans="17:29" ht="15.75" customHeight="1" x14ac:dyDescent="0.2">
      <c r="Q855" s="44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</row>
    <row r="856" spans="17:29" ht="15.75" customHeight="1" x14ac:dyDescent="0.2"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</row>
    <row r="857" spans="17:29" ht="15.75" customHeight="1" x14ac:dyDescent="0.2">
      <c r="Q857" s="44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</row>
    <row r="858" spans="17:29" ht="15.75" customHeight="1" x14ac:dyDescent="0.2"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</row>
    <row r="859" spans="17:29" ht="15.75" customHeight="1" x14ac:dyDescent="0.2"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</row>
    <row r="860" spans="17:29" ht="15.75" customHeight="1" x14ac:dyDescent="0.2"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</row>
    <row r="861" spans="17:29" ht="15.75" customHeight="1" x14ac:dyDescent="0.2">
      <c r="Q861" s="44"/>
      <c r="R861" s="44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</row>
    <row r="862" spans="17:29" ht="15.75" customHeight="1" x14ac:dyDescent="0.2">
      <c r="Q862" s="44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</row>
    <row r="863" spans="17:29" ht="15.75" customHeight="1" x14ac:dyDescent="0.2">
      <c r="Q863" s="44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</row>
    <row r="864" spans="17:29" ht="15.75" customHeight="1" x14ac:dyDescent="0.2">
      <c r="Q864" s="44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</row>
    <row r="865" spans="17:29" ht="15.75" customHeight="1" x14ac:dyDescent="0.2">
      <c r="Q865" s="44"/>
      <c r="R865" s="44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  <c r="AC865" s="44"/>
    </row>
    <row r="866" spans="17:29" ht="15.75" customHeight="1" x14ac:dyDescent="0.2">
      <c r="Q866" s="44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</row>
    <row r="867" spans="17:29" ht="15.75" customHeight="1" x14ac:dyDescent="0.2"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</row>
    <row r="868" spans="17:29" ht="15.75" customHeight="1" x14ac:dyDescent="0.2">
      <c r="Q868" s="44"/>
      <c r="R868" s="44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</row>
    <row r="869" spans="17:29" ht="15.75" customHeight="1" x14ac:dyDescent="0.2"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</row>
    <row r="870" spans="17:29" ht="15.75" customHeight="1" x14ac:dyDescent="0.2"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</row>
    <row r="871" spans="17:29" ht="15.75" customHeight="1" x14ac:dyDescent="0.2">
      <c r="Q871" s="44"/>
      <c r="R871" s="44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</row>
    <row r="872" spans="17:29" ht="15.75" customHeight="1" x14ac:dyDescent="0.2"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</row>
    <row r="873" spans="17:29" ht="15.75" customHeight="1" x14ac:dyDescent="0.2">
      <c r="Q873" s="44"/>
      <c r="R873" s="44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</row>
    <row r="874" spans="17:29" ht="15.75" customHeight="1" x14ac:dyDescent="0.2">
      <c r="Q874" s="44"/>
      <c r="R874" s="44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</row>
    <row r="875" spans="17:29" ht="15.75" customHeight="1" x14ac:dyDescent="0.2"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</row>
    <row r="876" spans="17:29" ht="15.75" customHeight="1" x14ac:dyDescent="0.2">
      <c r="Q876" s="44"/>
      <c r="R876" s="44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</row>
    <row r="877" spans="17:29" ht="15.75" customHeight="1" x14ac:dyDescent="0.2"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</row>
    <row r="878" spans="17:29" ht="15.75" customHeight="1" x14ac:dyDescent="0.2"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</row>
    <row r="879" spans="17:29" ht="15.75" customHeight="1" x14ac:dyDescent="0.2">
      <c r="Q879" s="44"/>
      <c r="R879" s="44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</row>
    <row r="880" spans="17:29" ht="15.75" customHeight="1" x14ac:dyDescent="0.2"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</row>
    <row r="881" spans="17:29" ht="15.75" customHeight="1" x14ac:dyDescent="0.2">
      <c r="Q881" s="44"/>
      <c r="R881" s="44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</row>
    <row r="882" spans="17:29" ht="15.75" customHeight="1" x14ac:dyDescent="0.2">
      <c r="Q882" s="44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</row>
    <row r="883" spans="17:29" ht="15.75" customHeight="1" x14ac:dyDescent="0.2"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</row>
    <row r="884" spans="17:29" ht="15.75" customHeight="1" x14ac:dyDescent="0.2">
      <c r="Q884" s="44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</row>
    <row r="885" spans="17:29" ht="15.75" customHeight="1" x14ac:dyDescent="0.2"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</row>
    <row r="886" spans="17:29" ht="15.75" customHeight="1" x14ac:dyDescent="0.2"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</row>
    <row r="887" spans="17:29" ht="15.75" customHeight="1" x14ac:dyDescent="0.2"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</row>
    <row r="888" spans="17:29" ht="15.75" customHeight="1" x14ac:dyDescent="0.2"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</row>
    <row r="889" spans="17:29" ht="15.75" customHeight="1" x14ac:dyDescent="0.2"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</row>
    <row r="890" spans="17:29" ht="15.75" customHeight="1" x14ac:dyDescent="0.2"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</row>
    <row r="891" spans="17:29" ht="15.75" customHeight="1" x14ac:dyDescent="0.2"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</row>
    <row r="892" spans="17:29" ht="15.75" customHeight="1" x14ac:dyDescent="0.2">
      <c r="Q892" s="44"/>
      <c r="R892" s="44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  <c r="AC892" s="44"/>
    </row>
    <row r="893" spans="17:29" ht="15.75" customHeight="1" x14ac:dyDescent="0.2"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</row>
    <row r="894" spans="17:29" ht="15.75" customHeight="1" x14ac:dyDescent="0.2">
      <c r="Q894" s="44"/>
      <c r="R894" s="44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</row>
    <row r="895" spans="17:29" ht="15.75" customHeight="1" x14ac:dyDescent="0.2"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</row>
    <row r="896" spans="17:29" ht="15.75" customHeight="1" x14ac:dyDescent="0.2"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</row>
    <row r="897" spans="17:29" ht="15.75" customHeight="1" x14ac:dyDescent="0.2">
      <c r="Q897" s="44"/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</row>
    <row r="898" spans="17:29" ht="15.75" customHeight="1" x14ac:dyDescent="0.2"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</row>
    <row r="899" spans="17:29" ht="15.75" customHeight="1" x14ac:dyDescent="0.2"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</row>
    <row r="900" spans="17:29" ht="15.75" customHeight="1" x14ac:dyDescent="0.2"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</row>
    <row r="901" spans="17:29" ht="15.75" customHeight="1" x14ac:dyDescent="0.2"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</row>
    <row r="902" spans="17:29" ht="15.75" customHeight="1" x14ac:dyDescent="0.2">
      <c r="Q902" s="44"/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</row>
    <row r="903" spans="17:29" ht="15.75" customHeight="1" x14ac:dyDescent="0.2">
      <c r="Q903" s="44"/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</row>
    <row r="904" spans="17:29" ht="15.75" customHeight="1" x14ac:dyDescent="0.2"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</row>
    <row r="905" spans="17:29" ht="15.75" customHeight="1" x14ac:dyDescent="0.2"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</row>
    <row r="906" spans="17:29" ht="15.75" customHeight="1" x14ac:dyDescent="0.2"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</row>
    <row r="907" spans="17:29" ht="15.75" customHeight="1" x14ac:dyDescent="0.2"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</row>
    <row r="908" spans="17:29" ht="15.75" customHeight="1" x14ac:dyDescent="0.2"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</row>
    <row r="909" spans="17:29" ht="15.75" customHeight="1" x14ac:dyDescent="0.2"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</row>
    <row r="910" spans="17:29" ht="15.75" customHeight="1" x14ac:dyDescent="0.2"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</row>
    <row r="911" spans="17:29" ht="15.75" customHeight="1" x14ac:dyDescent="0.2"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</row>
    <row r="912" spans="17:29" ht="15.75" customHeight="1" x14ac:dyDescent="0.2"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</row>
    <row r="913" spans="17:29" ht="15.75" customHeight="1" x14ac:dyDescent="0.2"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</row>
    <row r="914" spans="17:29" ht="15.75" customHeight="1" x14ac:dyDescent="0.2"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</row>
    <row r="915" spans="17:29" ht="15.75" customHeight="1" x14ac:dyDescent="0.2"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</row>
    <row r="916" spans="17:29" ht="15.75" customHeight="1" x14ac:dyDescent="0.2"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</row>
    <row r="917" spans="17:29" ht="15.75" customHeight="1" x14ac:dyDescent="0.2"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</row>
    <row r="918" spans="17:29" ht="15.75" customHeight="1" x14ac:dyDescent="0.2"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</row>
    <row r="919" spans="17:29" ht="15.75" customHeight="1" x14ac:dyDescent="0.2"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</row>
    <row r="920" spans="17:29" ht="15.75" customHeight="1" x14ac:dyDescent="0.2"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</row>
    <row r="921" spans="17:29" ht="15.75" customHeight="1" x14ac:dyDescent="0.2"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</row>
    <row r="922" spans="17:29" ht="15.75" customHeight="1" x14ac:dyDescent="0.2"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</row>
    <row r="923" spans="17:29" ht="15.75" customHeight="1" x14ac:dyDescent="0.2"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</row>
    <row r="924" spans="17:29" ht="15.75" customHeight="1" x14ac:dyDescent="0.2"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</row>
    <row r="925" spans="17:29" ht="15.75" customHeight="1" x14ac:dyDescent="0.2"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</row>
    <row r="926" spans="17:29" ht="15.75" customHeight="1" x14ac:dyDescent="0.2"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</row>
    <row r="927" spans="17:29" ht="15.75" customHeight="1" x14ac:dyDescent="0.2"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</row>
    <row r="928" spans="17:29" ht="15.75" customHeight="1" x14ac:dyDescent="0.2"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</row>
    <row r="929" spans="17:29" ht="15.75" customHeight="1" x14ac:dyDescent="0.2"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</row>
    <row r="930" spans="17:29" ht="15.75" customHeight="1" x14ac:dyDescent="0.2"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</row>
    <row r="931" spans="17:29" ht="15.75" customHeight="1" x14ac:dyDescent="0.2"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</row>
    <row r="932" spans="17:29" ht="15.75" customHeight="1" x14ac:dyDescent="0.2"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</row>
    <row r="933" spans="17:29" ht="15.75" customHeight="1" x14ac:dyDescent="0.2"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</row>
    <row r="934" spans="17:29" ht="15.75" customHeight="1" x14ac:dyDescent="0.2"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</row>
    <row r="935" spans="17:29" ht="15.75" customHeight="1" x14ac:dyDescent="0.2"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</row>
    <row r="936" spans="17:29" ht="15.75" customHeight="1" x14ac:dyDescent="0.2"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</row>
    <row r="937" spans="17:29" ht="15.75" customHeight="1" x14ac:dyDescent="0.2"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</row>
    <row r="938" spans="17:29" ht="15.75" customHeight="1" x14ac:dyDescent="0.2"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</row>
    <row r="939" spans="17:29" ht="15.75" customHeight="1" x14ac:dyDescent="0.2"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</row>
    <row r="940" spans="17:29" ht="15.75" customHeight="1" x14ac:dyDescent="0.2"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</row>
    <row r="941" spans="17:29" ht="15.75" customHeight="1" x14ac:dyDescent="0.2"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</row>
    <row r="942" spans="17:29" ht="15.75" customHeight="1" x14ac:dyDescent="0.2"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</row>
    <row r="943" spans="17:29" ht="15.75" customHeight="1" x14ac:dyDescent="0.2"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</row>
    <row r="944" spans="17:29" ht="15.75" customHeight="1" x14ac:dyDescent="0.2"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</row>
    <row r="945" spans="17:29" ht="15.75" customHeight="1" x14ac:dyDescent="0.2"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</row>
    <row r="946" spans="17:29" ht="15.75" customHeight="1" x14ac:dyDescent="0.2"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</row>
    <row r="947" spans="17:29" ht="15.75" customHeight="1" x14ac:dyDescent="0.2"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</row>
    <row r="948" spans="17:29" ht="15.75" customHeight="1" x14ac:dyDescent="0.2"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</row>
    <row r="949" spans="17:29" ht="15.75" customHeight="1" x14ac:dyDescent="0.2"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</row>
    <row r="950" spans="17:29" ht="15.75" customHeight="1" x14ac:dyDescent="0.2"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</row>
    <row r="951" spans="17:29" ht="15.75" customHeight="1" x14ac:dyDescent="0.2"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</row>
    <row r="952" spans="17:29" ht="15.75" customHeight="1" x14ac:dyDescent="0.2"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</row>
    <row r="953" spans="17:29" ht="15.75" customHeight="1" x14ac:dyDescent="0.2"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</row>
    <row r="954" spans="17:29" ht="15.75" customHeight="1" x14ac:dyDescent="0.2"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</row>
    <row r="955" spans="17:29" ht="15.75" customHeight="1" x14ac:dyDescent="0.2"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</row>
    <row r="956" spans="17:29" ht="15.75" customHeight="1" x14ac:dyDescent="0.2"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</row>
    <row r="957" spans="17:29" ht="15.75" customHeight="1" x14ac:dyDescent="0.2"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</row>
    <row r="958" spans="17:29" ht="15.75" customHeight="1" x14ac:dyDescent="0.2"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</row>
    <row r="959" spans="17:29" ht="15.75" customHeight="1" x14ac:dyDescent="0.2"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</row>
    <row r="960" spans="17:29" ht="15.75" customHeight="1" x14ac:dyDescent="0.2"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</row>
    <row r="961" spans="17:29" ht="15.75" customHeight="1" x14ac:dyDescent="0.2"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</row>
    <row r="962" spans="17:29" ht="15.75" customHeight="1" x14ac:dyDescent="0.2"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</row>
    <row r="963" spans="17:29" ht="15.75" customHeight="1" x14ac:dyDescent="0.2"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</row>
    <row r="964" spans="17:29" ht="15.75" customHeight="1" x14ac:dyDescent="0.2"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</row>
    <row r="965" spans="17:29" ht="15.75" customHeight="1" x14ac:dyDescent="0.2"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</row>
    <row r="966" spans="17:29" ht="15.75" customHeight="1" x14ac:dyDescent="0.2"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</row>
    <row r="967" spans="17:29" ht="15.75" customHeight="1" x14ac:dyDescent="0.2"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</row>
    <row r="968" spans="17:29" ht="15.75" customHeight="1" x14ac:dyDescent="0.2"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</row>
    <row r="969" spans="17:29" ht="15.75" customHeight="1" x14ac:dyDescent="0.2"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</row>
    <row r="970" spans="17:29" ht="15.75" customHeight="1" x14ac:dyDescent="0.2"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</row>
    <row r="971" spans="17:29" ht="15.75" customHeight="1" x14ac:dyDescent="0.2"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</row>
    <row r="972" spans="17:29" ht="15.75" customHeight="1" x14ac:dyDescent="0.2"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</row>
    <row r="973" spans="17:29" ht="15.75" customHeight="1" x14ac:dyDescent="0.2"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</row>
    <row r="974" spans="17:29" ht="15.75" customHeight="1" x14ac:dyDescent="0.2"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</row>
    <row r="975" spans="17:29" ht="15.75" customHeight="1" x14ac:dyDescent="0.2"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</row>
    <row r="976" spans="17:29" ht="15.75" customHeight="1" x14ac:dyDescent="0.2"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</row>
    <row r="977" spans="17:29" ht="15.75" customHeight="1" x14ac:dyDescent="0.2"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</row>
    <row r="978" spans="17:29" ht="15.75" customHeight="1" x14ac:dyDescent="0.2"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</row>
    <row r="979" spans="17:29" ht="15.75" customHeight="1" x14ac:dyDescent="0.2"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</row>
    <row r="980" spans="17:29" ht="15.75" customHeight="1" x14ac:dyDescent="0.2"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</row>
    <row r="981" spans="17:29" ht="15.75" customHeight="1" x14ac:dyDescent="0.2"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</row>
    <row r="982" spans="17:29" ht="15.75" customHeight="1" x14ac:dyDescent="0.2"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</row>
    <row r="983" spans="17:29" ht="15.75" customHeight="1" x14ac:dyDescent="0.2"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</row>
    <row r="984" spans="17:29" ht="15.75" customHeight="1" x14ac:dyDescent="0.2"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</row>
    <row r="985" spans="17:29" ht="15.75" customHeight="1" x14ac:dyDescent="0.2"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</row>
    <row r="986" spans="17:29" ht="15.75" customHeight="1" x14ac:dyDescent="0.2"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</row>
    <row r="987" spans="17:29" ht="15.75" customHeight="1" x14ac:dyDescent="0.2"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</row>
    <row r="988" spans="17:29" ht="15.75" customHeight="1" x14ac:dyDescent="0.2"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</row>
    <row r="989" spans="17:29" ht="15.75" customHeight="1" x14ac:dyDescent="0.2"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</row>
    <row r="990" spans="17:29" ht="15.75" customHeight="1" x14ac:dyDescent="0.2"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</row>
    <row r="991" spans="17:29" ht="15.75" customHeight="1" x14ac:dyDescent="0.2"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</row>
    <row r="992" spans="17:29" ht="15.75" customHeight="1" x14ac:dyDescent="0.2"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</row>
    <row r="993" spans="17:29" ht="15.75" customHeight="1" x14ac:dyDescent="0.2"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</row>
    <row r="994" spans="17:29" ht="15.75" customHeight="1" x14ac:dyDescent="0.2"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</row>
    <row r="995" spans="17:29" ht="15.75" customHeight="1" x14ac:dyDescent="0.2"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</row>
    <row r="996" spans="17:29" ht="15.75" customHeight="1" x14ac:dyDescent="0.2"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</row>
    <row r="997" spans="17:29" ht="15.75" customHeight="1" x14ac:dyDescent="0.2">
      <c r="Q997" s="44"/>
      <c r="R997" s="44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</row>
    <row r="998" spans="17:29" ht="15.75" customHeight="1" x14ac:dyDescent="0.2"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</row>
    <row r="999" spans="17:29" ht="15.75" customHeight="1" x14ac:dyDescent="0.2">
      <c r="Q999" s="44"/>
      <c r="R999" s="44"/>
      <c r="S999" s="44"/>
      <c r="T999" s="44"/>
      <c r="U999" s="44"/>
      <c r="V999" s="44"/>
      <c r="W999" s="44"/>
      <c r="X999" s="44"/>
      <c r="Y999" s="44"/>
      <c r="Z999" s="44"/>
      <c r="AA999" s="44"/>
      <c r="AB999" s="44"/>
      <c r="AC999" s="44"/>
    </row>
    <row r="1000" spans="17:29" ht="15.75" customHeight="1" x14ac:dyDescent="0.2"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  <c r="AA1000" s="44"/>
      <c r="AB1000" s="44"/>
      <c r="AC1000" s="44"/>
    </row>
  </sheetData>
  <mergeCells count="8">
    <mergeCell ref="B1:N1"/>
    <mergeCell ref="B2:N2"/>
    <mergeCell ref="B3:N3"/>
    <mergeCell ref="Q3:AC3"/>
    <mergeCell ref="B4:G4"/>
    <mergeCell ref="I4:N4"/>
    <mergeCell ref="Q4:V4"/>
    <mergeCell ref="X4:AC4"/>
  </mergeCells>
  <printOptions horizontalCentered="1"/>
  <pageMargins left="0.25" right="0.25" top="0.25" bottom="0.25" header="0" footer="0"/>
  <pageSetup scale="88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N998"/>
  <sheetViews>
    <sheetView workbookViewId="0">
      <selection activeCell="C30" sqref="C30"/>
    </sheetView>
  </sheetViews>
  <sheetFormatPr defaultColWidth="10.109375" defaultRowHeight="15" customHeight="1" x14ac:dyDescent="0.2"/>
  <cols>
    <col min="1" max="1" width="1.77734375" customWidth="1"/>
    <col min="2" max="2" width="6.33203125" hidden="1" customWidth="1"/>
    <col min="3" max="3" width="39.21875" customWidth="1"/>
    <col min="4" max="4" width="10" customWidth="1"/>
    <col min="5" max="5" width="10.21875" customWidth="1"/>
    <col min="6" max="6" width="12" customWidth="1"/>
    <col min="7" max="7" width="9" customWidth="1"/>
    <col min="8" max="19" width="9.21875" customWidth="1"/>
    <col min="20" max="20" width="2.88671875" customWidth="1"/>
    <col min="21" max="21" width="9.44140625" customWidth="1"/>
    <col min="22" max="22" width="1.77734375" customWidth="1"/>
    <col min="23" max="23" width="6.33203125" customWidth="1"/>
    <col min="24" max="24" width="24" customWidth="1"/>
    <col min="25" max="25" width="10" customWidth="1"/>
    <col min="26" max="26" width="10.21875" customWidth="1"/>
    <col min="27" max="28" width="8.77734375" customWidth="1"/>
    <col min="29" max="39" width="9.21875" customWidth="1"/>
  </cols>
  <sheetData>
    <row r="1" spans="1:40" ht="24" customHeight="1" x14ac:dyDescent="0.25">
      <c r="A1" s="149" t="s">
        <v>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1"/>
      <c r="T1" s="64"/>
      <c r="U1" s="64"/>
      <c r="V1" s="152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</row>
    <row r="2" spans="1:40" ht="24" customHeight="1" x14ac:dyDescent="0.25">
      <c r="A2" s="149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1"/>
      <c r="T2" s="64"/>
      <c r="U2" s="64"/>
      <c r="V2" s="152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</row>
    <row r="3" spans="1:40" ht="24" customHeight="1" x14ac:dyDescent="0.25">
      <c r="A3" s="149" t="s">
        <v>50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64"/>
      <c r="U3" s="64"/>
      <c r="V3" s="152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</row>
    <row r="4" spans="1:40" ht="24" customHeight="1" x14ac:dyDescent="0.25">
      <c r="A4" s="149" t="s">
        <v>93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1"/>
      <c r="T4" s="64"/>
      <c r="U4" s="64"/>
      <c r="V4" s="181" t="s">
        <v>38</v>
      </c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</row>
    <row r="5" spans="1:40" ht="12" customHeight="1" x14ac:dyDescent="0.25">
      <c r="A5" s="198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64"/>
      <c r="U5" s="64"/>
      <c r="V5" s="199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</row>
    <row r="6" spans="1:40" ht="12" customHeight="1" x14ac:dyDescent="0.25">
      <c r="A6" s="156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64"/>
      <c r="U6" s="64"/>
      <c r="V6" s="156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</row>
    <row r="7" spans="1:40" ht="24" hidden="1" customHeight="1" x14ac:dyDescent="0.25">
      <c r="A7" s="184"/>
      <c r="B7" s="155"/>
      <c r="C7" s="155"/>
      <c r="D7" s="155"/>
      <c r="E7" s="155"/>
      <c r="F7" s="152" t="s">
        <v>3</v>
      </c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64"/>
      <c r="U7" s="64"/>
      <c r="V7" s="186"/>
      <c r="W7" s="155"/>
      <c r="X7" s="155"/>
      <c r="Y7" s="155"/>
      <c r="Z7" s="155"/>
      <c r="AA7" s="181" t="s">
        <v>3</v>
      </c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</row>
    <row r="8" spans="1:40" ht="24" hidden="1" customHeight="1" x14ac:dyDescent="0.25">
      <c r="A8" s="156"/>
      <c r="B8" s="157"/>
      <c r="C8" s="157"/>
      <c r="D8" s="157"/>
      <c r="E8" s="157"/>
      <c r="F8" s="166" t="s">
        <v>4</v>
      </c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64"/>
      <c r="U8" s="64"/>
      <c r="V8" s="156"/>
      <c r="W8" s="157"/>
      <c r="X8" s="157"/>
      <c r="Y8" s="157"/>
      <c r="Z8" s="157"/>
      <c r="AA8" s="182" t="s">
        <v>4</v>
      </c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</row>
    <row r="9" spans="1:40" ht="36" hidden="1" customHeight="1" x14ac:dyDescent="0.25">
      <c r="A9" s="188"/>
      <c r="B9" s="159"/>
      <c r="C9" s="6" t="s">
        <v>5</v>
      </c>
      <c r="D9" s="7" t="s">
        <v>6</v>
      </c>
      <c r="E9" s="7" t="s">
        <v>7</v>
      </c>
      <c r="F9" s="8" t="s">
        <v>8</v>
      </c>
      <c r="G9" s="8" t="s">
        <v>9</v>
      </c>
      <c r="H9" s="8" t="s">
        <v>10</v>
      </c>
      <c r="I9" s="8" t="s">
        <v>11</v>
      </c>
      <c r="J9" s="8" t="s">
        <v>12</v>
      </c>
      <c r="K9" s="8" t="s">
        <v>13</v>
      </c>
      <c r="L9" s="8" t="s">
        <v>14</v>
      </c>
      <c r="M9" s="8" t="s">
        <v>15</v>
      </c>
      <c r="N9" s="8" t="s">
        <v>16</v>
      </c>
      <c r="O9" s="8" t="s">
        <v>17</v>
      </c>
      <c r="P9" s="8" t="s">
        <v>18</v>
      </c>
      <c r="Q9" s="8" t="s">
        <v>19</v>
      </c>
      <c r="R9" s="8" t="s">
        <v>20</v>
      </c>
      <c r="S9" s="67" t="s">
        <v>21</v>
      </c>
      <c r="T9" s="68"/>
      <c r="U9" s="68"/>
      <c r="V9" s="200"/>
      <c r="W9" s="159"/>
      <c r="X9" s="70" t="s">
        <v>5</v>
      </c>
      <c r="Y9" s="71" t="s">
        <v>6</v>
      </c>
      <c r="Z9" s="71" t="s">
        <v>7</v>
      </c>
      <c r="AA9" s="72" t="s">
        <v>8</v>
      </c>
      <c r="AB9" s="72" t="s">
        <v>9</v>
      </c>
      <c r="AC9" s="72" t="s">
        <v>10</v>
      </c>
      <c r="AD9" s="72" t="s">
        <v>11</v>
      </c>
      <c r="AE9" s="72" t="s">
        <v>12</v>
      </c>
      <c r="AF9" s="72" t="s">
        <v>13</v>
      </c>
      <c r="AG9" s="72" t="s">
        <v>14</v>
      </c>
      <c r="AH9" s="72" t="s">
        <v>15</v>
      </c>
      <c r="AI9" s="72" t="s">
        <v>16</v>
      </c>
      <c r="AJ9" s="72" t="s">
        <v>17</v>
      </c>
      <c r="AK9" s="72" t="s">
        <v>18</v>
      </c>
      <c r="AL9" s="72" t="s">
        <v>19</v>
      </c>
      <c r="AM9" s="72" t="s">
        <v>20</v>
      </c>
      <c r="AN9" s="73" t="s">
        <v>21</v>
      </c>
    </row>
    <row r="10" spans="1:40" ht="24" hidden="1" customHeight="1" x14ac:dyDescent="0.25">
      <c r="A10" s="183"/>
      <c r="B10" s="159"/>
      <c r="C10" s="75" t="s">
        <v>51</v>
      </c>
      <c r="D10" s="76">
        <v>240</v>
      </c>
      <c r="E10" s="77">
        <v>7.5</v>
      </c>
      <c r="F10" s="77">
        <f t="shared" ref="F10:S10" si="0">ROUND((F24/$D24)/$E24,2)</f>
        <v>26.52</v>
      </c>
      <c r="G10" s="77">
        <f t="shared" si="0"/>
        <v>26.79</v>
      </c>
      <c r="H10" s="77">
        <f t="shared" si="0"/>
        <v>27.05</v>
      </c>
      <c r="I10" s="77">
        <f t="shared" si="0"/>
        <v>27.33</v>
      </c>
      <c r="J10" s="77">
        <f t="shared" si="0"/>
        <v>27.6</v>
      </c>
      <c r="K10" s="77">
        <f t="shared" si="0"/>
        <v>27.88</v>
      </c>
      <c r="L10" s="77">
        <f t="shared" si="0"/>
        <v>28.15</v>
      </c>
      <c r="M10" s="77">
        <f t="shared" si="0"/>
        <v>28.44</v>
      </c>
      <c r="N10" s="77">
        <f t="shared" si="0"/>
        <v>28.72</v>
      </c>
      <c r="O10" s="77">
        <f t="shared" si="0"/>
        <v>29.01</v>
      </c>
      <c r="P10" s="77">
        <f t="shared" si="0"/>
        <v>29.29</v>
      </c>
      <c r="Q10" s="77">
        <f t="shared" si="0"/>
        <v>29.59</v>
      </c>
      <c r="R10" s="77">
        <f t="shared" si="0"/>
        <v>29.89</v>
      </c>
      <c r="S10" s="77">
        <f t="shared" si="0"/>
        <v>32.86</v>
      </c>
      <c r="T10" s="64"/>
      <c r="U10" s="64"/>
      <c r="V10" s="196"/>
      <c r="W10" s="159"/>
      <c r="X10" s="79" t="s">
        <v>51</v>
      </c>
      <c r="Y10" s="80">
        <v>240</v>
      </c>
      <c r="Z10" s="81">
        <v>7.5</v>
      </c>
      <c r="AA10" s="81">
        <f t="shared" ref="AA10:AN10" si="1">ROUND((AA24/$D24)/$E24,2)</f>
        <v>26</v>
      </c>
      <c r="AB10" s="81">
        <f t="shared" si="1"/>
        <v>26.26</v>
      </c>
      <c r="AC10" s="81">
        <f t="shared" si="1"/>
        <v>26.52</v>
      </c>
      <c r="AD10" s="81">
        <f t="shared" si="1"/>
        <v>26.79</v>
      </c>
      <c r="AE10" s="81">
        <f t="shared" si="1"/>
        <v>27.06</v>
      </c>
      <c r="AF10" s="81">
        <f t="shared" si="1"/>
        <v>27.33</v>
      </c>
      <c r="AG10" s="81">
        <f t="shared" si="1"/>
        <v>27.6</v>
      </c>
      <c r="AH10" s="81">
        <f t="shared" si="1"/>
        <v>27.88</v>
      </c>
      <c r="AI10" s="81">
        <f t="shared" si="1"/>
        <v>28.16</v>
      </c>
      <c r="AJ10" s="81">
        <f t="shared" si="1"/>
        <v>28.44</v>
      </c>
      <c r="AK10" s="81">
        <f t="shared" si="1"/>
        <v>28.72</v>
      </c>
      <c r="AL10" s="81">
        <f t="shared" si="1"/>
        <v>29.01</v>
      </c>
      <c r="AM10" s="81">
        <f t="shared" si="1"/>
        <v>29.3</v>
      </c>
      <c r="AN10" s="81">
        <f t="shared" si="1"/>
        <v>32.22</v>
      </c>
    </row>
    <row r="11" spans="1:40" ht="24" hidden="1" customHeight="1" x14ac:dyDescent="0.25">
      <c r="A11" s="183"/>
      <c r="B11" s="159"/>
      <c r="C11" s="75" t="s">
        <v>52</v>
      </c>
      <c r="D11" s="76">
        <v>187</v>
      </c>
      <c r="E11" s="77">
        <v>7.5</v>
      </c>
      <c r="F11" s="77">
        <f>ROUND((F26/$D26)/$E26,2)</f>
        <v>23.97</v>
      </c>
      <c r="G11" s="77" t="e">
        <f t="shared" ref="G11:S11" si="2">ROUND((#REF!/#REF!)/#REF!,2)</f>
        <v>#REF!</v>
      </c>
      <c r="H11" s="77" t="e">
        <f t="shared" si="2"/>
        <v>#REF!</v>
      </c>
      <c r="I11" s="77" t="e">
        <f t="shared" si="2"/>
        <v>#REF!</v>
      </c>
      <c r="J11" s="77" t="e">
        <f t="shared" si="2"/>
        <v>#REF!</v>
      </c>
      <c r="K11" s="77" t="e">
        <f t="shared" si="2"/>
        <v>#REF!</v>
      </c>
      <c r="L11" s="77" t="e">
        <f t="shared" si="2"/>
        <v>#REF!</v>
      </c>
      <c r="M11" s="77" t="e">
        <f t="shared" si="2"/>
        <v>#REF!</v>
      </c>
      <c r="N11" s="77" t="e">
        <f t="shared" si="2"/>
        <v>#REF!</v>
      </c>
      <c r="O11" s="77" t="e">
        <f t="shared" si="2"/>
        <v>#REF!</v>
      </c>
      <c r="P11" s="77" t="e">
        <f t="shared" si="2"/>
        <v>#REF!</v>
      </c>
      <c r="Q11" s="77" t="e">
        <f t="shared" si="2"/>
        <v>#REF!</v>
      </c>
      <c r="R11" s="77" t="e">
        <f t="shared" si="2"/>
        <v>#REF!</v>
      </c>
      <c r="S11" s="77" t="e">
        <f t="shared" si="2"/>
        <v>#REF!</v>
      </c>
      <c r="T11" s="64"/>
      <c r="U11" s="64"/>
      <c r="V11" s="196"/>
      <c r="W11" s="159"/>
      <c r="X11" s="79" t="s">
        <v>52</v>
      </c>
      <c r="Y11" s="80">
        <v>187</v>
      </c>
      <c r="Z11" s="81">
        <v>7.5</v>
      </c>
      <c r="AA11" s="81">
        <f>ROUND((AA26/$D26)/$E26,2)</f>
        <v>23.5</v>
      </c>
      <c r="AB11" s="81" t="e">
        <f t="shared" ref="AB11:AN11" si="3">ROUND((#REF!/#REF!)/#REF!,2)</f>
        <v>#REF!</v>
      </c>
      <c r="AC11" s="81" t="e">
        <f t="shared" si="3"/>
        <v>#REF!</v>
      </c>
      <c r="AD11" s="81" t="e">
        <f t="shared" si="3"/>
        <v>#REF!</v>
      </c>
      <c r="AE11" s="81" t="e">
        <f t="shared" si="3"/>
        <v>#REF!</v>
      </c>
      <c r="AF11" s="81" t="e">
        <f t="shared" si="3"/>
        <v>#REF!</v>
      </c>
      <c r="AG11" s="81" t="e">
        <f t="shared" si="3"/>
        <v>#REF!</v>
      </c>
      <c r="AH11" s="81" t="e">
        <f t="shared" si="3"/>
        <v>#REF!</v>
      </c>
      <c r="AI11" s="81" t="e">
        <f t="shared" si="3"/>
        <v>#REF!</v>
      </c>
      <c r="AJ11" s="81" t="e">
        <f t="shared" si="3"/>
        <v>#REF!</v>
      </c>
      <c r="AK11" s="81" t="e">
        <f t="shared" si="3"/>
        <v>#REF!</v>
      </c>
      <c r="AL11" s="81" t="e">
        <f t="shared" si="3"/>
        <v>#REF!</v>
      </c>
      <c r="AM11" s="81" t="e">
        <f t="shared" si="3"/>
        <v>#REF!</v>
      </c>
      <c r="AN11" s="81" t="e">
        <f t="shared" si="3"/>
        <v>#REF!</v>
      </c>
    </row>
    <row r="12" spans="1:40" ht="24" hidden="1" customHeight="1" x14ac:dyDescent="0.25">
      <c r="A12" s="74"/>
      <c r="B12" s="82"/>
      <c r="C12" s="83" t="s">
        <v>53</v>
      </c>
      <c r="D12" s="84">
        <v>240</v>
      </c>
      <c r="E12" s="85">
        <v>7.5</v>
      </c>
      <c r="F12" s="77">
        <f t="shared" ref="F12:S12" si="4">ROUND((F26/$D26)/$E26,2)</f>
        <v>23.97</v>
      </c>
      <c r="G12" s="77">
        <f t="shared" si="4"/>
        <v>24.23</v>
      </c>
      <c r="H12" s="77">
        <f t="shared" si="4"/>
        <v>24.48</v>
      </c>
      <c r="I12" s="77">
        <f t="shared" si="4"/>
        <v>24.74</v>
      </c>
      <c r="J12" s="77">
        <f t="shared" si="4"/>
        <v>24.99</v>
      </c>
      <c r="K12" s="77">
        <f t="shared" si="4"/>
        <v>25.25</v>
      </c>
      <c r="L12" s="77">
        <f t="shared" si="4"/>
        <v>25.5</v>
      </c>
      <c r="M12" s="77">
        <f t="shared" si="4"/>
        <v>25.76</v>
      </c>
      <c r="N12" s="77">
        <f t="shared" si="4"/>
        <v>26.01</v>
      </c>
      <c r="O12" s="77">
        <f t="shared" si="4"/>
        <v>26.27</v>
      </c>
      <c r="P12" s="77">
        <f t="shared" si="4"/>
        <v>26.52</v>
      </c>
      <c r="Q12" s="77">
        <f t="shared" si="4"/>
        <v>26.78</v>
      </c>
      <c r="R12" s="77">
        <f t="shared" si="4"/>
        <v>27.03</v>
      </c>
      <c r="S12" s="77">
        <f t="shared" si="4"/>
        <v>27.29</v>
      </c>
      <c r="T12" s="64"/>
      <c r="U12" s="64"/>
      <c r="V12" s="78"/>
      <c r="W12" s="86"/>
      <c r="X12" s="87" t="s">
        <v>53</v>
      </c>
      <c r="Y12" s="88">
        <v>240</v>
      </c>
      <c r="Z12" s="89">
        <v>7.5</v>
      </c>
      <c r="AA12" s="81">
        <f t="shared" ref="AA12:AN12" si="5">ROUND((AA26/$D26)/$E26,2)</f>
        <v>23.5</v>
      </c>
      <c r="AB12" s="81">
        <f t="shared" si="5"/>
        <v>23.75</v>
      </c>
      <c r="AC12" s="81">
        <f t="shared" si="5"/>
        <v>24</v>
      </c>
      <c r="AD12" s="81">
        <f t="shared" si="5"/>
        <v>24.25</v>
      </c>
      <c r="AE12" s="81">
        <f t="shared" si="5"/>
        <v>24.5</v>
      </c>
      <c r="AF12" s="81">
        <f t="shared" si="5"/>
        <v>24.75</v>
      </c>
      <c r="AG12" s="81">
        <f t="shared" si="5"/>
        <v>25</v>
      </c>
      <c r="AH12" s="81">
        <f t="shared" si="5"/>
        <v>25.25</v>
      </c>
      <c r="AI12" s="81">
        <f t="shared" si="5"/>
        <v>25.5</v>
      </c>
      <c r="AJ12" s="81">
        <f t="shared" si="5"/>
        <v>25.75</v>
      </c>
      <c r="AK12" s="81">
        <f t="shared" si="5"/>
        <v>26</v>
      </c>
      <c r="AL12" s="81">
        <f t="shared" si="5"/>
        <v>26.25</v>
      </c>
      <c r="AM12" s="81">
        <f t="shared" si="5"/>
        <v>26.5</v>
      </c>
      <c r="AN12" s="81">
        <f t="shared" si="5"/>
        <v>26.75</v>
      </c>
    </row>
    <row r="13" spans="1:40" ht="24" hidden="1" customHeight="1" x14ac:dyDescent="0.25">
      <c r="A13" s="74"/>
      <c r="B13" s="82"/>
      <c r="C13" s="83" t="s">
        <v>54</v>
      </c>
      <c r="D13" s="84">
        <v>240</v>
      </c>
      <c r="E13" s="85">
        <v>7.5</v>
      </c>
      <c r="F13" s="77">
        <f t="shared" ref="F13:S13" si="6">ROUND((F28/$D28)/$E28,2)</f>
        <v>20.399999999999999</v>
      </c>
      <c r="G13" s="77">
        <f t="shared" si="6"/>
        <v>20.6</v>
      </c>
      <c r="H13" s="77">
        <f t="shared" si="6"/>
        <v>20.81</v>
      </c>
      <c r="I13" s="77">
        <f t="shared" si="6"/>
        <v>21.01</v>
      </c>
      <c r="J13" s="77">
        <f t="shared" si="6"/>
        <v>21.23</v>
      </c>
      <c r="K13" s="77">
        <f t="shared" si="6"/>
        <v>21.44</v>
      </c>
      <c r="L13" s="77">
        <f t="shared" si="6"/>
        <v>21.65</v>
      </c>
      <c r="M13" s="77">
        <f t="shared" si="6"/>
        <v>21.87</v>
      </c>
      <c r="N13" s="77">
        <f t="shared" si="6"/>
        <v>22.08</v>
      </c>
      <c r="O13" s="77">
        <f t="shared" si="6"/>
        <v>22.31</v>
      </c>
      <c r="P13" s="77">
        <f t="shared" si="6"/>
        <v>22.53</v>
      </c>
      <c r="Q13" s="77">
        <f t="shared" si="6"/>
        <v>22.76</v>
      </c>
      <c r="R13" s="77">
        <f t="shared" si="6"/>
        <v>22.98</v>
      </c>
      <c r="S13" s="77">
        <f t="shared" si="6"/>
        <v>23.22</v>
      </c>
      <c r="T13" s="64"/>
      <c r="U13" s="64"/>
      <c r="V13" s="78"/>
      <c r="W13" s="86"/>
      <c r="X13" s="87" t="s">
        <v>54</v>
      </c>
      <c r="Y13" s="88">
        <v>240</v>
      </c>
      <c r="Z13" s="89">
        <v>7.5</v>
      </c>
      <c r="AA13" s="81">
        <f t="shared" ref="AA13:AN13" si="7">ROUND((AA28/$D28)/$E28,2)</f>
        <v>20</v>
      </c>
      <c r="AB13" s="81">
        <f t="shared" si="7"/>
        <v>20.2</v>
      </c>
      <c r="AC13" s="81">
        <f t="shared" si="7"/>
        <v>20.399999999999999</v>
      </c>
      <c r="AD13" s="81">
        <f t="shared" si="7"/>
        <v>20.6</v>
      </c>
      <c r="AE13" s="81">
        <f t="shared" si="7"/>
        <v>20.81</v>
      </c>
      <c r="AF13" s="81">
        <f t="shared" si="7"/>
        <v>21.02</v>
      </c>
      <c r="AG13" s="81">
        <f t="shared" si="7"/>
        <v>21.23</v>
      </c>
      <c r="AH13" s="81">
        <f t="shared" si="7"/>
        <v>21.44</v>
      </c>
      <c r="AI13" s="81">
        <f t="shared" si="7"/>
        <v>21.65</v>
      </c>
      <c r="AJ13" s="81">
        <f t="shared" si="7"/>
        <v>21.87</v>
      </c>
      <c r="AK13" s="81">
        <f t="shared" si="7"/>
        <v>22.09</v>
      </c>
      <c r="AL13" s="81">
        <f t="shared" si="7"/>
        <v>22.31</v>
      </c>
      <c r="AM13" s="81">
        <f t="shared" si="7"/>
        <v>22.53</v>
      </c>
      <c r="AN13" s="81">
        <f t="shared" si="7"/>
        <v>22.76</v>
      </c>
    </row>
    <row r="14" spans="1:40" ht="24" hidden="1" customHeight="1" x14ac:dyDescent="0.25">
      <c r="A14" s="74"/>
      <c r="B14" s="82"/>
      <c r="C14" s="83" t="s">
        <v>54</v>
      </c>
      <c r="D14" s="84">
        <v>202</v>
      </c>
      <c r="E14" s="85">
        <v>7.5</v>
      </c>
      <c r="F14" s="77" t="e">
        <f t="shared" ref="F14:S14" si="8">ROUND((#REF!/#REF!)/#REF!,2)</f>
        <v>#REF!</v>
      </c>
      <c r="G14" s="77" t="e">
        <f t="shared" si="8"/>
        <v>#REF!</v>
      </c>
      <c r="H14" s="77" t="e">
        <f t="shared" si="8"/>
        <v>#REF!</v>
      </c>
      <c r="I14" s="77" t="e">
        <f t="shared" si="8"/>
        <v>#REF!</v>
      </c>
      <c r="J14" s="77" t="e">
        <f t="shared" si="8"/>
        <v>#REF!</v>
      </c>
      <c r="K14" s="77" t="e">
        <f t="shared" si="8"/>
        <v>#REF!</v>
      </c>
      <c r="L14" s="77" t="e">
        <f t="shared" si="8"/>
        <v>#REF!</v>
      </c>
      <c r="M14" s="77" t="e">
        <f t="shared" si="8"/>
        <v>#REF!</v>
      </c>
      <c r="N14" s="77" t="e">
        <f t="shared" si="8"/>
        <v>#REF!</v>
      </c>
      <c r="O14" s="77" t="e">
        <f t="shared" si="8"/>
        <v>#REF!</v>
      </c>
      <c r="P14" s="77" t="e">
        <f t="shared" si="8"/>
        <v>#REF!</v>
      </c>
      <c r="Q14" s="77" t="e">
        <f t="shared" si="8"/>
        <v>#REF!</v>
      </c>
      <c r="R14" s="77" t="e">
        <f t="shared" si="8"/>
        <v>#REF!</v>
      </c>
      <c r="S14" s="77" t="e">
        <f t="shared" si="8"/>
        <v>#REF!</v>
      </c>
      <c r="T14" s="64"/>
      <c r="U14" s="64"/>
      <c r="V14" s="78"/>
      <c r="W14" s="86"/>
      <c r="X14" s="87" t="s">
        <v>54</v>
      </c>
      <c r="Y14" s="88">
        <v>202</v>
      </c>
      <c r="Z14" s="89">
        <v>7.5</v>
      </c>
      <c r="AA14" s="81" t="e">
        <f t="shared" ref="AA14:AN14" si="9">ROUND((#REF!/#REF!)/#REF!,2)</f>
        <v>#REF!</v>
      </c>
      <c r="AB14" s="81" t="e">
        <f t="shared" si="9"/>
        <v>#REF!</v>
      </c>
      <c r="AC14" s="81" t="e">
        <f t="shared" si="9"/>
        <v>#REF!</v>
      </c>
      <c r="AD14" s="81" t="e">
        <f t="shared" si="9"/>
        <v>#REF!</v>
      </c>
      <c r="AE14" s="81" t="e">
        <f t="shared" si="9"/>
        <v>#REF!</v>
      </c>
      <c r="AF14" s="81" t="e">
        <f t="shared" si="9"/>
        <v>#REF!</v>
      </c>
      <c r="AG14" s="81" t="e">
        <f t="shared" si="9"/>
        <v>#REF!</v>
      </c>
      <c r="AH14" s="81" t="e">
        <f t="shared" si="9"/>
        <v>#REF!</v>
      </c>
      <c r="AI14" s="81" t="e">
        <f t="shared" si="9"/>
        <v>#REF!</v>
      </c>
      <c r="AJ14" s="81" t="e">
        <f t="shared" si="9"/>
        <v>#REF!</v>
      </c>
      <c r="AK14" s="81" t="e">
        <f t="shared" si="9"/>
        <v>#REF!</v>
      </c>
      <c r="AL14" s="81" t="e">
        <f t="shared" si="9"/>
        <v>#REF!</v>
      </c>
      <c r="AM14" s="81" t="e">
        <f t="shared" si="9"/>
        <v>#REF!</v>
      </c>
      <c r="AN14" s="81" t="e">
        <f t="shared" si="9"/>
        <v>#REF!</v>
      </c>
    </row>
    <row r="15" spans="1:40" ht="24" hidden="1" customHeight="1" x14ac:dyDescent="0.25">
      <c r="A15" s="183"/>
      <c r="B15" s="159"/>
      <c r="C15" s="75" t="s">
        <v>55</v>
      </c>
      <c r="D15" s="76">
        <v>240</v>
      </c>
      <c r="E15" s="77">
        <v>7.5</v>
      </c>
      <c r="F15" s="77">
        <f t="shared" ref="F15:S15" si="10">ROUND((F30/$D30)/$E30,2)</f>
        <v>26.52</v>
      </c>
      <c r="G15" s="77">
        <f t="shared" si="10"/>
        <v>26.79</v>
      </c>
      <c r="H15" s="77">
        <f t="shared" si="10"/>
        <v>27.05</v>
      </c>
      <c r="I15" s="77">
        <f t="shared" si="10"/>
        <v>27.33</v>
      </c>
      <c r="J15" s="77">
        <f t="shared" si="10"/>
        <v>27.6</v>
      </c>
      <c r="K15" s="77">
        <f t="shared" si="10"/>
        <v>27.88</v>
      </c>
      <c r="L15" s="77">
        <f t="shared" si="10"/>
        <v>28.15</v>
      </c>
      <c r="M15" s="77">
        <f t="shared" si="10"/>
        <v>28.44</v>
      </c>
      <c r="N15" s="77">
        <f t="shared" si="10"/>
        <v>28.72</v>
      </c>
      <c r="O15" s="77">
        <f t="shared" si="10"/>
        <v>29.01</v>
      </c>
      <c r="P15" s="77">
        <f t="shared" si="10"/>
        <v>29.29</v>
      </c>
      <c r="Q15" s="77">
        <f t="shared" si="10"/>
        <v>29.59</v>
      </c>
      <c r="R15" s="77">
        <f t="shared" si="10"/>
        <v>29.89</v>
      </c>
      <c r="S15" s="77">
        <f t="shared" si="10"/>
        <v>30.18</v>
      </c>
      <c r="T15" s="64"/>
      <c r="U15" s="64"/>
      <c r="V15" s="196"/>
      <c r="W15" s="159"/>
      <c r="X15" s="79" t="s">
        <v>55</v>
      </c>
      <c r="Y15" s="80">
        <v>240</v>
      </c>
      <c r="Z15" s="81">
        <v>7.5</v>
      </c>
      <c r="AA15" s="81">
        <f t="shared" ref="AA15:AN15" si="11">ROUND((AA30/$D30)/$E30,2)</f>
        <v>26</v>
      </c>
      <c r="AB15" s="81">
        <f t="shared" si="11"/>
        <v>26.26</v>
      </c>
      <c r="AC15" s="81">
        <f t="shared" si="11"/>
        <v>26.52</v>
      </c>
      <c r="AD15" s="81">
        <f t="shared" si="11"/>
        <v>26.79</v>
      </c>
      <c r="AE15" s="81">
        <f t="shared" si="11"/>
        <v>27.06</v>
      </c>
      <c r="AF15" s="81">
        <f t="shared" si="11"/>
        <v>27.33</v>
      </c>
      <c r="AG15" s="81">
        <f t="shared" si="11"/>
        <v>27.6</v>
      </c>
      <c r="AH15" s="81">
        <f t="shared" si="11"/>
        <v>27.88</v>
      </c>
      <c r="AI15" s="81">
        <f t="shared" si="11"/>
        <v>28.16</v>
      </c>
      <c r="AJ15" s="81">
        <f t="shared" si="11"/>
        <v>28.44</v>
      </c>
      <c r="AK15" s="81">
        <f t="shared" si="11"/>
        <v>28.72</v>
      </c>
      <c r="AL15" s="81">
        <f t="shared" si="11"/>
        <v>29.01</v>
      </c>
      <c r="AM15" s="81">
        <f t="shared" si="11"/>
        <v>29.3</v>
      </c>
      <c r="AN15" s="81">
        <f t="shared" si="11"/>
        <v>29.59</v>
      </c>
    </row>
    <row r="16" spans="1:40" ht="24" hidden="1" customHeight="1" x14ac:dyDescent="0.25">
      <c r="A16" s="183"/>
      <c r="B16" s="159"/>
      <c r="C16" s="75" t="s">
        <v>56</v>
      </c>
      <c r="D16" s="76">
        <v>240</v>
      </c>
      <c r="E16" s="77">
        <v>7.5</v>
      </c>
      <c r="F16" s="77">
        <f t="shared" ref="F16:S16" si="12">ROUND((F32/$D32)/$E32,2)</f>
        <v>28.56</v>
      </c>
      <c r="G16" s="77">
        <f t="shared" si="12"/>
        <v>28.85</v>
      </c>
      <c r="H16" s="77">
        <f t="shared" si="12"/>
        <v>29.13</v>
      </c>
      <c r="I16" s="77">
        <f t="shared" si="12"/>
        <v>29.43</v>
      </c>
      <c r="J16" s="77">
        <f t="shared" si="12"/>
        <v>29.72</v>
      </c>
      <c r="K16" s="77">
        <f t="shared" si="12"/>
        <v>30.02</v>
      </c>
      <c r="L16" s="77">
        <f t="shared" si="12"/>
        <v>30.31</v>
      </c>
      <c r="M16" s="77">
        <f t="shared" si="12"/>
        <v>30.62</v>
      </c>
      <c r="N16" s="77">
        <f t="shared" si="12"/>
        <v>30.93</v>
      </c>
      <c r="O16" s="77">
        <f t="shared" si="12"/>
        <v>31.23</v>
      </c>
      <c r="P16" s="77">
        <f t="shared" si="12"/>
        <v>31.55</v>
      </c>
      <c r="Q16" s="77">
        <f t="shared" si="12"/>
        <v>31.86</v>
      </c>
      <c r="R16" s="77">
        <f t="shared" si="12"/>
        <v>32.18</v>
      </c>
      <c r="S16" s="77">
        <f t="shared" si="12"/>
        <v>32.51</v>
      </c>
      <c r="T16" s="64"/>
      <c r="U16" s="64"/>
      <c r="V16" s="196"/>
      <c r="W16" s="159"/>
      <c r="X16" s="79" t="s">
        <v>56</v>
      </c>
      <c r="Y16" s="80">
        <v>240</v>
      </c>
      <c r="Z16" s="81">
        <v>7.5</v>
      </c>
      <c r="AA16" s="81">
        <f t="shared" ref="AA16:AN16" si="13">ROUND((AA32/$D32)/$E32,2)</f>
        <v>28</v>
      </c>
      <c r="AB16" s="81">
        <f t="shared" si="13"/>
        <v>28.28</v>
      </c>
      <c r="AC16" s="81">
        <f t="shared" si="13"/>
        <v>28.56</v>
      </c>
      <c r="AD16" s="81">
        <f t="shared" si="13"/>
        <v>28.85</v>
      </c>
      <c r="AE16" s="81">
        <f t="shared" si="13"/>
        <v>29.14</v>
      </c>
      <c r="AF16" s="81">
        <f t="shared" si="13"/>
        <v>29.43</v>
      </c>
      <c r="AG16" s="81">
        <f t="shared" si="13"/>
        <v>29.72</v>
      </c>
      <c r="AH16" s="81">
        <f t="shared" si="13"/>
        <v>30.02</v>
      </c>
      <c r="AI16" s="81">
        <f t="shared" si="13"/>
        <v>30.32</v>
      </c>
      <c r="AJ16" s="81">
        <f t="shared" si="13"/>
        <v>30.62</v>
      </c>
      <c r="AK16" s="81">
        <f t="shared" si="13"/>
        <v>30.93</v>
      </c>
      <c r="AL16" s="81">
        <f t="shared" si="13"/>
        <v>31.24</v>
      </c>
      <c r="AM16" s="81">
        <f t="shared" si="13"/>
        <v>31.55</v>
      </c>
      <c r="AN16" s="81">
        <f t="shared" si="13"/>
        <v>31.87</v>
      </c>
    </row>
    <row r="17" spans="1:40" ht="24" hidden="1" customHeight="1" x14ac:dyDescent="0.25">
      <c r="A17" s="184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64"/>
      <c r="U17" s="64"/>
      <c r="V17" s="186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</row>
    <row r="18" spans="1:40" ht="18" hidden="1" customHeight="1" x14ac:dyDescent="0.25">
      <c r="A18" s="185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64"/>
      <c r="U18" s="64"/>
      <c r="V18" s="18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</row>
    <row r="19" spans="1:40" ht="18" hidden="1" customHeight="1" x14ac:dyDescent="0.25">
      <c r="A19" s="185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64"/>
      <c r="U19" s="64"/>
      <c r="V19" s="18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</row>
    <row r="20" spans="1:40" ht="18" hidden="1" customHeight="1" x14ac:dyDescent="0.25">
      <c r="A20" s="156"/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64"/>
      <c r="U20" s="64"/>
      <c r="V20" s="156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</row>
    <row r="21" spans="1:40" ht="24" hidden="1" customHeight="1" x14ac:dyDescent="0.25">
      <c r="A21" s="184"/>
      <c r="B21" s="155"/>
      <c r="C21" s="155"/>
      <c r="D21" s="155"/>
      <c r="E21" s="164"/>
      <c r="F21" s="152" t="s">
        <v>30</v>
      </c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64"/>
      <c r="U21" s="64"/>
      <c r="V21" s="186"/>
      <c r="W21" s="155"/>
      <c r="X21" s="155"/>
      <c r="Y21" s="155"/>
      <c r="Z21" s="164"/>
      <c r="AA21" s="181" t="s">
        <v>30</v>
      </c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</row>
    <row r="22" spans="1:40" ht="24" customHeight="1" x14ac:dyDescent="0.25">
      <c r="A22" s="156"/>
      <c r="B22" s="157"/>
      <c r="C22" s="157"/>
      <c r="D22" s="157"/>
      <c r="E22" s="165"/>
      <c r="F22" s="166" t="s">
        <v>4</v>
      </c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64"/>
      <c r="U22" s="64"/>
      <c r="V22" s="156"/>
      <c r="W22" s="157"/>
      <c r="X22" s="157"/>
      <c r="Y22" s="157"/>
      <c r="Z22" s="165"/>
      <c r="AA22" s="182" t="s">
        <v>4</v>
      </c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</row>
    <row r="23" spans="1:40" ht="18" customHeight="1" x14ac:dyDescent="0.25">
      <c r="A23" s="188"/>
      <c r="B23" s="159"/>
      <c r="C23" s="6" t="s">
        <v>5</v>
      </c>
      <c r="D23" s="7" t="s">
        <v>6</v>
      </c>
      <c r="E23" s="7" t="s">
        <v>7</v>
      </c>
      <c r="F23" s="8" t="s">
        <v>8</v>
      </c>
      <c r="G23" s="8" t="s">
        <v>9</v>
      </c>
      <c r="H23" s="8" t="s">
        <v>10</v>
      </c>
      <c r="I23" s="8" t="s">
        <v>11</v>
      </c>
      <c r="J23" s="8" t="s">
        <v>12</v>
      </c>
      <c r="K23" s="8" t="s">
        <v>13</v>
      </c>
      <c r="L23" s="8" t="s">
        <v>14</v>
      </c>
      <c r="M23" s="8" t="s">
        <v>15</v>
      </c>
      <c r="N23" s="8" t="s">
        <v>16</v>
      </c>
      <c r="O23" s="8" t="s">
        <v>17</v>
      </c>
      <c r="P23" s="8" t="s">
        <v>18</v>
      </c>
      <c r="Q23" s="8" t="s">
        <v>19</v>
      </c>
      <c r="R23" s="8" t="s">
        <v>20</v>
      </c>
      <c r="S23" s="67" t="s">
        <v>21</v>
      </c>
      <c r="T23" s="68"/>
      <c r="U23" s="68"/>
      <c r="V23" s="200"/>
      <c r="W23" s="159"/>
      <c r="X23" s="70" t="s">
        <v>5</v>
      </c>
      <c r="Y23" s="71" t="s">
        <v>6</v>
      </c>
      <c r="Z23" s="71" t="s">
        <v>7</v>
      </c>
      <c r="AA23" s="72" t="s">
        <v>8</v>
      </c>
      <c r="AB23" s="72" t="s">
        <v>9</v>
      </c>
      <c r="AC23" s="72" t="s">
        <v>10</v>
      </c>
      <c r="AD23" s="72" t="s">
        <v>11</v>
      </c>
      <c r="AE23" s="72" t="s">
        <v>12</v>
      </c>
      <c r="AF23" s="72" t="s">
        <v>13</v>
      </c>
      <c r="AG23" s="72" t="s">
        <v>14</v>
      </c>
      <c r="AH23" s="72" t="s">
        <v>15</v>
      </c>
      <c r="AI23" s="72" t="s">
        <v>16</v>
      </c>
      <c r="AJ23" s="72" t="s">
        <v>17</v>
      </c>
      <c r="AK23" s="72" t="s">
        <v>18</v>
      </c>
      <c r="AL23" s="72" t="s">
        <v>19</v>
      </c>
      <c r="AM23" s="72" t="s">
        <v>20</v>
      </c>
      <c r="AN23" s="73" t="s">
        <v>21</v>
      </c>
    </row>
    <row r="24" spans="1:40" ht="24" customHeight="1" x14ac:dyDescent="0.25">
      <c r="A24" s="183"/>
      <c r="B24" s="159"/>
      <c r="C24" s="75" t="s">
        <v>57</v>
      </c>
      <c r="D24" s="76">
        <v>240</v>
      </c>
      <c r="E24" s="77">
        <v>7.5</v>
      </c>
      <c r="F24" s="90">
        <f t="shared" ref="F24:S24" si="14">+AA24*1.02</f>
        <v>47736</v>
      </c>
      <c r="G24" s="90">
        <f t="shared" si="14"/>
        <v>48213.36</v>
      </c>
      <c r="H24" s="90">
        <f t="shared" si="14"/>
        <v>48690.720000000001</v>
      </c>
      <c r="I24" s="90">
        <f t="shared" si="14"/>
        <v>49186.44</v>
      </c>
      <c r="J24" s="90">
        <f t="shared" si="14"/>
        <v>49682.16</v>
      </c>
      <c r="K24" s="90">
        <f t="shared" si="14"/>
        <v>50177.88</v>
      </c>
      <c r="L24" s="90">
        <f t="shared" si="14"/>
        <v>50673.599999999999</v>
      </c>
      <c r="M24" s="90">
        <f t="shared" si="14"/>
        <v>51187.68</v>
      </c>
      <c r="N24" s="90">
        <f t="shared" si="14"/>
        <v>51701.760000000002</v>
      </c>
      <c r="O24" s="90">
        <f t="shared" si="14"/>
        <v>52215.840000000004</v>
      </c>
      <c r="P24" s="90">
        <f t="shared" si="14"/>
        <v>52729.919999999998</v>
      </c>
      <c r="Q24" s="90">
        <f t="shared" si="14"/>
        <v>53262.36</v>
      </c>
      <c r="R24" s="90">
        <f t="shared" si="14"/>
        <v>53794.8</v>
      </c>
      <c r="S24" s="90">
        <f t="shared" si="14"/>
        <v>59155.92</v>
      </c>
      <c r="T24" s="64"/>
      <c r="U24" s="64"/>
      <c r="V24" s="196"/>
      <c r="W24" s="159"/>
      <c r="X24" s="79" t="s">
        <v>58</v>
      </c>
      <c r="Y24" s="80">
        <v>240</v>
      </c>
      <c r="Z24" s="81">
        <v>7.5</v>
      </c>
      <c r="AA24" s="91">
        <f t="shared" ref="AA24:AN24" si="15">AA25*1800</f>
        <v>46800</v>
      </c>
      <c r="AB24" s="91">
        <f t="shared" si="15"/>
        <v>47268</v>
      </c>
      <c r="AC24" s="91">
        <f t="shared" si="15"/>
        <v>47736</v>
      </c>
      <c r="AD24" s="91">
        <f t="shared" si="15"/>
        <v>48222</v>
      </c>
      <c r="AE24" s="91">
        <f t="shared" si="15"/>
        <v>48708</v>
      </c>
      <c r="AF24" s="91">
        <f t="shared" si="15"/>
        <v>49194</v>
      </c>
      <c r="AG24" s="91">
        <f t="shared" si="15"/>
        <v>49680</v>
      </c>
      <c r="AH24" s="91">
        <f t="shared" si="15"/>
        <v>50184</v>
      </c>
      <c r="AI24" s="91">
        <f t="shared" si="15"/>
        <v>50688</v>
      </c>
      <c r="AJ24" s="91">
        <f t="shared" si="15"/>
        <v>51192</v>
      </c>
      <c r="AK24" s="91">
        <f t="shared" si="15"/>
        <v>51696</v>
      </c>
      <c r="AL24" s="91">
        <f t="shared" si="15"/>
        <v>52218</v>
      </c>
      <c r="AM24" s="91">
        <f t="shared" si="15"/>
        <v>52740</v>
      </c>
      <c r="AN24" s="91">
        <f t="shared" si="15"/>
        <v>57996</v>
      </c>
    </row>
    <row r="25" spans="1:40" ht="24" customHeight="1" x14ac:dyDescent="0.25">
      <c r="A25" s="74"/>
      <c r="B25" s="82"/>
      <c r="C25" s="75"/>
      <c r="D25" s="76"/>
      <c r="E25" s="77"/>
      <c r="F25" s="77">
        <f t="shared" ref="F25:S25" si="16">+F24/$E24/$D24</f>
        <v>26.52</v>
      </c>
      <c r="G25" s="77">
        <f t="shared" si="16"/>
        <v>26.7852</v>
      </c>
      <c r="H25" s="77">
        <f t="shared" si="16"/>
        <v>27.050400000000003</v>
      </c>
      <c r="I25" s="77">
        <f t="shared" si="16"/>
        <v>27.325800000000001</v>
      </c>
      <c r="J25" s="77">
        <f t="shared" si="16"/>
        <v>27.601200000000002</v>
      </c>
      <c r="K25" s="77">
        <f t="shared" si="16"/>
        <v>27.8766</v>
      </c>
      <c r="L25" s="77">
        <f t="shared" si="16"/>
        <v>28.151999999999997</v>
      </c>
      <c r="M25" s="77">
        <f t="shared" si="16"/>
        <v>28.4376</v>
      </c>
      <c r="N25" s="77">
        <f t="shared" si="16"/>
        <v>28.723200000000002</v>
      </c>
      <c r="O25" s="77">
        <f t="shared" si="16"/>
        <v>29.008800000000001</v>
      </c>
      <c r="P25" s="77">
        <f t="shared" si="16"/>
        <v>29.2944</v>
      </c>
      <c r="Q25" s="77">
        <f t="shared" si="16"/>
        <v>29.590199999999999</v>
      </c>
      <c r="R25" s="77">
        <f t="shared" si="16"/>
        <v>29.886000000000003</v>
      </c>
      <c r="S25" s="77">
        <f t="shared" si="16"/>
        <v>32.864400000000003</v>
      </c>
      <c r="T25" s="64"/>
      <c r="U25" s="64"/>
      <c r="V25" s="78"/>
      <c r="W25" s="86"/>
      <c r="X25" s="79"/>
      <c r="Y25" s="80"/>
      <c r="Z25" s="81"/>
      <c r="AA25" s="81">
        <v>26</v>
      </c>
      <c r="AB25" s="81">
        <v>26.26</v>
      </c>
      <c r="AC25" s="81">
        <v>26.52</v>
      </c>
      <c r="AD25" s="81">
        <v>26.79</v>
      </c>
      <c r="AE25" s="81">
        <v>27.06</v>
      </c>
      <c r="AF25" s="81">
        <v>27.33</v>
      </c>
      <c r="AG25" s="81">
        <v>27.6</v>
      </c>
      <c r="AH25" s="81">
        <v>27.88</v>
      </c>
      <c r="AI25" s="81">
        <v>28.16</v>
      </c>
      <c r="AJ25" s="81">
        <v>28.44</v>
      </c>
      <c r="AK25" s="81">
        <v>28.72</v>
      </c>
      <c r="AL25" s="81">
        <v>29.01</v>
      </c>
      <c r="AM25" s="81">
        <v>29.3</v>
      </c>
      <c r="AN25" s="81">
        <v>32.22</v>
      </c>
    </row>
    <row r="26" spans="1:40" ht="24" customHeight="1" x14ac:dyDescent="0.25">
      <c r="A26" s="74"/>
      <c r="B26" s="82"/>
      <c r="C26" s="75" t="s">
        <v>53</v>
      </c>
      <c r="D26" s="76">
        <v>240</v>
      </c>
      <c r="E26" s="77">
        <v>7.5</v>
      </c>
      <c r="F26" s="90">
        <f t="shared" ref="F26:S26" si="17">+AA26*1.02</f>
        <v>43146</v>
      </c>
      <c r="G26" s="90">
        <f t="shared" si="17"/>
        <v>43605</v>
      </c>
      <c r="H26" s="90">
        <f t="shared" si="17"/>
        <v>44064</v>
      </c>
      <c r="I26" s="90">
        <f t="shared" si="17"/>
        <v>44523</v>
      </c>
      <c r="J26" s="90">
        <f t="shared" si="17"/>
        <v>44982</v>
      </c>
      <c r="K26" s="90">
        <f t="shared" si="17"/>
        <v>45441</v>
      </c>
      <c r="L26" s="90">
        <f t="shared" si="17"/>
        <v>45900</v>
      </c>
      <c r="M26" s="90">
        <f t="shared" si="17"/>
        <v>46359</v>
      </c>
      <c r="N26" s="90">
        <f t="shared" si="17"/>
        <v>46818</v>
      </c>
      <c r="O26" s="90">
        <f t="shared" si="17"/>
        <v>47277</v>
      </c>
      <c r="P26" s="90">
        <f t="shared" si="17"/>
        <v>47736</v>
      </c>
      <c r="Q26" s="90">
        <f t="shared" si="17"/>
        <v>48195</v>
      </c>
      <c r="R26" s="90">
        <f t="shared" si="17"/>
        <v>48654</v>
      </c>
      <c r="S26" s="90">
        <f t="shared" si="17"/>
        <v>49113</v>
      </c>
      <c r="T26" s="64"/>
      <c r="U26" s="64"/>
      <c r="V26" s="78"/>
      <c r="W26" s="86"/>
      <c r="X26" s="79" t="s">
        <v>53</v>
      </c>
      <c r="Y26" s="80">
        <v>240</v>
      </c>
      <c r="Z26" s="81">
        <v>7.5</v>
      </c>
      <c r="AA26" s="91">
        <f t="shared" ref="AA26:AN26" si="18">AA27*1800</f>
        <v>42300</v>
      </c>
      <c r="AB26" s="91">
        <f t="shared" si="18"/>
        <v>42750</v>
      </c>
      <c r="AC26" s="91">
        <f t="shared" si="18"/>
        <v>43200</v>
      </c>
      <c r="AD26" s="91">
        <f t="shared" si="18"/>
        <v>43650</v>
      </c>
      <c r="AE26" s="91">
        <f t="shared" si="18"/>
        <v>44100</v>
      </c>
      <c r="AF26" s="91">
        <f t="shared" si="18"/>
        <v>44550</v>
      </c>
      <c r="AG26" s="91">
        <f t="shared" si="18"/>
        <v>45000</v>
      </c>
      <c r="AH26" s="91">
        <f t="shared" si="18"/>
        <v>45450</v>
      </c>
      <c r="AI26" s="91">
        <f t="shared" si="18"/>
        <v>45900</v>
      </c>
      <c r="AJ26" s="91">
        <f t="shared" si="18"/>
        <v>46350</v>
      </c>
      <c r="AK26" s="91">
        <f t="shared" si="18"/>
        <v>46800</v>
      </c>
      <c r="AL26" s="91">
        <f t="shared" si="18"/>
        <v>47250</v>
      </c>
      <c r="AM26" s="91">
        <f t="shared" si="18"/>
        <v>47700</v>
      </c>
      <c r="AN26" s="91">
        <f t="shared" si="18"/>
        <v>48150</v>
      </c>
    </row>
    <row r="27" spans="1:40" ht="24" customHeight="1" x14ac:dyDescent="0.25">
      <c r="A27" s="74"/>
      <c r="B27" s="82"/>
      <c r="C27" s="75"/>
      <c r="D27" s="76"/>
      <c r="E27" s="77"/>
      <c r="F27" s="77">
        <f t="shared" ref="F27:S27" si="19">+F26/$E26/$D26</f>
        <v>23.970000000000002</v>
      </c>
      <c r="G27" s="77">
        <f t="shared" si="19"/>
        <v>24.225000000000001</v>
      </c>
      <c r="H27" s="77">
        <f t="shared" si="19"/>
        <v>24.48</v>
      </c>
      <c r="I27" s="77">
        <f t="shared" si="19"/>
        <v>24.734999999999999</v>
      </c>
      <c r="J27" s="77">
        <f t="shared" si="19"/>
        <v>24.990000000000002</v>
      </c>
      <c r="K27" s="77">
        <f t="shared" si="19"/>
        <v>25.245000000000001</v>
      </c>
      <c r="L27" s="77">
        <f t="shared" si="19"/>
        <v>25.5</v>
      </c>
      <c r="M27" s="77">
        <f t="shared" si="19"/>
        <v>25.754999999999999</v>
      </c>
      <c r="N27" s="77">
        <f t="shared" si="19"/>
        <v>26.009999999999998</v>
      </c>
      <c r="O27" s="77">
        <f t="shared" si="19"/>
        <v>26.265000000000001</v>
      </c>
      <c r="P27" s="77">
        <f t="shared" si="19"/>
        <v>26.52</v>
      </c>
      <c r="Q27" s="77">
        <f t="shared" si="19"/>
        <v>26.774999999999999</v>
      </c>
      <c r="R27" s="77">
        <f t="shared" si="19"/>
        <v>27.029999999999998</v>
      </c>
      <c r="S27" s="77">
        <f t="shared" si="19"/>
        <v>27.285</v>
      </c>
      <c r="T27" s="64"/>
      <c r="U27" s="64"/>
      <c r="V27" s="78"/>
      <c r="W27" s="86"/>
      <c r="X27" s="79"/>
      <c r="Y27" s="80"/>
      <c r="Z27" s="81"/>
      <c r="AA27" s="81">
        <v>23.5</v>
      </c>
      <c r="AB27" s="81">
        <v>23.75</v>
      </c>
      <c r="AC27" s="81">
        <v>24</v>
      </c>
      <c r="AD27" s="81">
        <v>24.25</v>
      </c>
      <c r="AE27" s="81">
        <v>24.5</v>
      </c>
      <c r="AF27" s="81">
        <v>24.75</v>
      </c>
      <c r="AG27" s="81">
        <v>25</v>
      </c>
      <c r="AH27" s="81">
        <v>25.25</v>
      </c>
      <c r="AI27" s="81">
        <v>25.5</v>
      </c>
      <c r="AJ27" s="81">
        <v>25.75</v>
      </c>
      <c r="AK27" s="81">
        <v>26</v>
      </c>
      <c r="AL27" s="81">
        <v>26.25</v>
      </c>
      <c r="AM27" s="81">
        <v>26.5</v>
      </c>
      <c r="AN27" s="81">
        <v>26.75</v>
      </c>
    </row>
    <row r="28" spans="1:40" ht="24" customHeight="1" x14ac:dyDescent="0.25">
      <c r="A28" s="183"/>
      <c r="B28" s="159"/>
      <c r="C28" s="75" t="s">
        <v>59</v>
      </c>
      <c r="D28" s="76">
        <v>240</v>
      </c>
      <c r="E28" s="77">
        <v>7.5</v>
      </c>
      <c r="F28" s="90">
        <f t="shared" ref="F28:S28" si="20">+AA28*1.02</f>
        <v>36720</v>
      </c>
      <c r="G28" s="90">
        <f t="shared" si="20"/>
        <v>37087.199999999997</v>
      </c>
      <c r="H28" s="90">
        <f t="shared" si="20"/>
        <v>37454.400000000001</v>
      </c>
      <c r="I28" s="90">
        <f t="shared" si="20"/>
        <v>37821.599999999999</v>
      </c>
      <c r="J28" s="90">
        <f t="shared" si="20"/>
        <v>38207.160000000003</v>
      </c>
      <c r="K28" s="90">
        <f t="shared" si="20"/>
        <v>38592.720000000001</v>
      </c>
      <c r="L28" s="90">
        <f t="shared" si="20"/>
        <v>38978.28</v>
      </c>
      <c r="M28" s="90">
        <f t="shared" si="20"/>
        <v>39363.840000000004</v>
      </c>
      <c r="N28" s="90">
        <f t="shared" si="20"/>
        <v>39749.4</v>
      </c>
      <c r="O28" s="90">
        <f t="shared" si="20"/>
        <v>40153.32</v>
      </c>
      <c r="P28" s="90">
        <f t="shared" si="20"/>
        <v>40557.24</v>
      </c>
      <c r="Q28" s="90">
        <f t="shared" si="20"/>
        <v>40961.160000000003</v>
      </c>
      <c r="R28" s="90">
        <f t="shared" si="20"/>
        <v>41365.08</v>
      </c>
      <c r="S28" s="90">
        <f t="shared" si="20"/>
        <v>41787.360000000001</v>
      </c>
      <c r="T28" s="64"/>
      <c r="U28" s="64"/>
      <c r="V28" s="196"/>
      <c r="W28" s="159"/>
      <c r="X28" s="79" t="s">
        <v>59</v>
      </c>
      <c r="Y28" s="80">
        <v>240</v>
      </c>
      <c r="Z28" s="81">
        <v>7.5</v>
      </c>
      <c r="AA28" s="91">
        <f t="shared" ref="AA28:AN28" si="21">AA29*1800</f>
        <v>36000</v>
      </c>
      <c r="AB28" s="91">
        <f t="shared" si="21"/>
        <v>36360</v>
      </c>
      <c r="AC28" s="91">
        <f t="shared" si="21"/>
        <v>36720</v>
      </c>
      <c r="AD28" s="91">
        <f t="shared" si="21"/>
        <v>37080</v>
      </c>
      <c r="AE28" s="91">
        <f t="shared" si="21"/>
        <v>37458</v>
      </c>
      <c r="AF28" s="91">
        <f t="shared" si="21"/>
        <v>37836</v>
      </c>
      <c r="AG28" s="91">
        <f t="shared" si="21"/>
        <v>38214</v>
      </c>
      <c r="AH28" s="91">
        <f t="shared" si="21"/>
        <v>38592</v>
      </c>
      <c r="AI28" s="91">
        <f t="shared" si="21"/>
        <v>38970</v>
      </c>
      <c r="AJ28" s="91">
        <f t="shared" si="21"/>
        <v>39366</v>
      </c>
      <c r="AK28" s="91">
        <f t="shared" si="21"/>
        <v>39762</v>
      </c>
      <c r="AL28" s="91">
        <f t="shared" si="21"/>
        <v>40158</v>
      </c>
      <c r="AM28" s="91">
        <f t="shared" si="21"/>
        <v>40554</v>
      </c>
      <c r="AN28" s="91">
        <f t="shared" si="21"/>
        <v>40968</v>
      </c>
    </row>
    <row r="29" spans="1:40" ht="24" customHeight="1" x14ac:dyDescent="0.25">
      <c r="A29" s="74"/>
      <c r="B29" s="82"/>
      <c r="C29" s="75"/>
      <c r="D29" s="76"/>
      <c r="E29" s="77"/>
      <c r="F29" s="77">
        <f t="shared" ref="F29:S29" si="22">+F28/$E28/$D28</f>
        <v>20.399999999999999</v>
      </c>
      <c r="G29" s="77">
        <f t="shared" si="22"/>
        <v>20.603999999999999</v>
      </c>
      <c r="H29" s="77">
        <f t="shared" si="22"/>
        <v>20.808</v>
      </c>
      <c r="I29" s="77">
        <f t="shared" si="22"/>
        <v>21.012</v>
      </c>
      <c r="J29" s="77">
        <f t="shared" si="22"/>
        <v>21.226200000000002</v>
      </c>
      <c r="K29" s="77">
        <f t="shared" si="22"/>
        <v>21.4404</v>
      </c>
      <c r="L29" s="77">
        <f t="shared" si="22"/>
        <v>21.654600000000002</v>
      </c>
      <c r="M29" s="77">
        <f t="shared" si="22"/>
        <v>21.868800000000004</v>
      </c>
      <c r="N29" s="77">
        <f t="shared" si="22"/>
        <v>22.083000000000002</v>
      </c>
      <c r="O29" s="77">
        <f t="shared" si="22"/>
        <v>22.307399999999998</v>
      </c>
      <c r="P29" s="77">
        <f t="shared" si="22"/>
        <v>22.531799999999997</v>
      </c>
      <c r="Q29" s="77">
        <f t="shared" si="22"/>
        <v>22.7562</v>
      </c>
      <c r="R29" s="77">
        <f t="shared" si="22"/>
        <v>22.980599999999999</v>
      </c>
      <c r="S29" s="77">
        <f t="shared" si="22"/>
        <v>23.215199999999999</v>
      </c>
      <c r="T29" s="64"/>
      <c r="U29" s="64"/>
      <c r="V29" s="78"/>
      <c r="W29" s="86"/>
      <c r="X29" s="79"/>
      <c r="Y29" s="80"/>
      <c r="Z29" s="81"/>
      <c r="AA29" s="81">
        <v>20</v>
      </c>
      <c r="AB29" s="81">
        <v>20.2</v>
      </c>
      <c r="AC29" s="81">
        <v>20.399999999999999</v>
      </c>
      <c r="AD29" s="81">
        <v>20.6</v>
      </c>
      <c r="AE29" s="81">
        <v>20.81</v>
      </c>
      <c r="AF29" s="81">
        <v>21.02</v>
      </c>
      <c r="AG29" s="81">
        <v>21.23</v>
      </c>
      <c r="AH29" s="81">
        <v>21.44</v>
      </c>
      <c r="AI29" s="81">
        <v>21.65</v>
      </c>
      <c r="AJ29" s="81">
        <v>21.87</v>
      </c>
      <c r="AK29" s="81">
        <v>22.09</v>
      </c>
      <c r="AL29" s="81">
        <v>22.31</v>
      </c>
      <c r="AM29" s="81">
        <v>22.53</v>
      </c>
      <c r="AN29" s="81">
        <v>22.76</v>
      </c>
    </row>
    <row r="30" spans="1:40" ht="24" customHeight="1" x14ac:dyDescent="0.25">
      <c r="A30" s="183"/>
      <c r="B30" s="159"/>
      <c r="C30" s="75" t="s">
        <v>55</v>
      </c>
      <c r="D30" s="76">
        <v>240</v>
      </c>
      <c r="E30" s="77">
        <v>7.5</v>
      </c>
      <c r="F30" s="90">
        <f t="shared" ref="F30:S30" si="23">+AA30*1.02</f>
        <v>47736</v>
      </c>
      <c r="G30" s="90">
        <f t="shared" si="23"/>
        <v>48213.36</v>
      </c>
      <c r="H30" s="90">
        <f t="shared" si="23"/>
        <v>48690.720000000001</v>
      </c>
      <c r="I30" s="90">
        <f t="shared" si="23"/>
        <v>49186.44</v>
      </c>
      <c r="J30" s="90">
        <f t="shared" si="23"/>
        <v>49682.16</v>
      </c>
      <c r="K30" s="90">
        <f t="shared" si="23"/>
        <v>50177.88</v>
      </c>
      <c r="L30" s="90">
        <f t="shared" si="23"/>
        <v>50673.599999999999</v>
      </c>
      <c r="M30" s="90">
        <f t="shared" si="23"/>
        <v>51187.68</v>
      </c>
      <c r="N30" s="90">
        <f t="shared" si="23"/>
        <v>51701.760000000002</v>
      </c>
      <c r="O30" s="90">
        <f t="shared" si="23"/>
        <v>52215.840000000004</v>
      </c>
      <c r="P30" s="90">
        <f t="shared" si="23"/>
        <v>52729.919999999998</v>
      </c>
      <c r="Q30" s="90">
        <f t="shared" si="23"/>
        <v>53262.36</v>
      </c>
      <c r="R30" s="90">
        <f t="shared" si="23"/>
        <v>53794.8</v>
      </c>
      <c r="S30" s="90">
        <f t="shared" si="23"/>
        <v>54327.24</v>
      </c>
      <c r="T30" s="64"/>
      <c r="U30" s="64"/>
      <c r="V30" s="196"/>
      <c r="W30" s="159"/>
      <c r="X30" s="79" t="s">
        <v>55</v>
      </c>
      <c r="Y30" s="80">
        <v>240</v>
      </c>
      <c r="Z30" s="81">
        <v>7.5</v>
      </c>
      <c r="AA30" s="91">
        <f t="shared" ref="AA30:AN30" si="24">AA31*1800</f>
        <v>46800</v>
      </c>
      <c r="AB30" s="91">
        <f t="shared" si="24"/>
        <v>47268</v>
      </c>
      <c r="AC30" s="91">
        <f t="shared" si="24"/>
        <v>47736</v>
      </c>
      <c r="AD30" s="91">
        <f t="shared" si="24"/>
        <v>48222</v>
      </c>
      <c r="AE30" s="91">
        <f t="shared" si="24"/>
        <v>48708</v>
      </c>
      <c r="AF30" s="91">
        <f t="shared" si="24"/>
        <v>49194</v>
      </c>
      <c r="AG30" s="91">
        <f t="shared" si="24"/>
        <v>49680</v>
      </c>
      <c r="AH30" s="91">
        <f t="shared" si="24"/>
        <v>50184</v>
      </c>
      <c r="AI30" s="91">
        <f t="shared" si="24"/>
        <v>50688</v>
      </c>
      <c r="AJ30" s="91">
        <f t="shared" si="24"/>
        <v>51192</v>
      </c>
      <c r="AK30" s="91">
        <f t="shared" si="24"/>
        <v>51696</v>
      </c>
      <c r="AL30" s="91">
        <f t="shared" si="24"/>
        <v>52218</v>
      </c>
      <c r="AM30" s="91">
        <f t="shared" si="24"/>
        <v>52740</v>
      </c>
      <c r="AN30" s="91">
        <f t="shared" si="24"/>
        <v>53262</v>
      </c>
    </row>
    <row r="31" spans="1:40" ht="24" customHeight="1" x14ac:dyDescent="0.25">
      <c r="A31" s="74"/>
      <c r="B31" s="82"/>
      <c r="C31" s="75"/>
      <c r="D31" s="76"/>
      <c r="E31" s="77"/>
      <c r="F31" s="77">
        <f t="shared" ref="F31:S31" si="25">+F30/$E30/$D30</f>
        <v>26.52</v>
      </c>
      <c r="G31" s="77">
        <f t="shared" si="25"/>
        <v>26.7852</v>
      </c>
      <c r="H31" s="77">
        <f t="shared" si="25"/>
        <v>27.050400000000003</v>
      </c>
      <c r="I31" s="77">
        <f t="shared" si="25"/>
        <v>27.325800000000001</v>
      </c>
      <c r="J31" s="77">
        <f t="shared" si="25"/>
        <v>27.601200000000002</v>
      </c>
      <c r="K31" s="77">
        <f t="shared" si="25"/>
        <v>27.8766</v>
      </c>
      <c r="L31" s="77">
        <f t="shared" si="25"/>
        <v>28.151999999999997</v>
      </c>
      <c r="M31" s="77">
        <f t="shared" si="25"/>
        <v>28.4376</v>
      </c>
      <c r="N31" s="77">
        <f t="shared" si="25"/>
        <v>28.723200000000002</v>
      </c>
      <c r="O31" s="77">
        <f t="shared" si="25"/>
        <v>29.008800000000001</v>
      </c>
      <c r="P31" s="77">
        <f t="shared" si="25"/>
        <v>29.2944</v>
      </c>
      <c r="Q31" s="77">
        <f t="shared" si="25"/>
        <v>29.590199999999999</v>
      </c>
      <c r="R31" s="77">
        <f t="shared" si="25"/>
        <v>29.886000000000003</v>
      </c>
      <c r="S31" s="77">
        <f t="shared" si="25"/>
        <v>30.181799999999999</v>
      </c>
      <c r="T31" s="64"/>
      <c r="U31" s="64"/>
      <c r="V31" s="78"/>
      <c r="W31" s="86"/>
      <c r="X31" s="79"/>
      <c r="Y31" s="80"/>
      <c r="Z31" s="81"/>
      <c r="AA31" s="81">
        <v>26</v>
      </c>
      <c r="AB31" s="81">
        <v>26.26</v>
      </c>
      <c r="AC31" s="81">
        <v>26.52</v>
      </c>
      <c r="AD31" s="81">
        <v>26.79</v>
      </c>
      <c r="AE31" s="81">
        <v>27.06</v>
      </c>
      <c r="AF31" s="81">
        <v>27.33</v>
      </c>
      <c r="AG31" s="81">
        <v>27.6</v>
      </c>
      <c r="AH31" s="81">
        <v>27.88</v>
      </c>
      <c r="AI31" s="81">
        <v>28.16</v>
      </c>
      <c r="AJ31" s="81">
        <v>28.44</v>
      </c>
      <c r="AK31" s="81">
        <v>28.72</v>
      </c>
      <c r="AL31" s="81">
        <v>29.01</v>
      </c>
      <c r="AM31" s="81">
        <v>29.3</v>
      </c>
      <c r="AN31" s="81">
        <v>29.59</v>
      </c>
    </row>
    <row r="32" spans="1:40" ht="24" customHeight="1" x14ac:dyDescent="0.25">
      <c r="A32" s="191"/>
      <c r="B32" s="164"/>
      <c r="C32" s="93" t="s">
        <v>56</v>
      </c>
      <c r="D32" s="94">
        <v>240</v>
      </c>
      <c r="E32" s="95">
        <v>7.5</v>
      </c>
      <c r="F32" s="90">
        <f t="shared" ref="F32:S32" si="26">+AA32*1.02</f>
        <v>51408</v>
      </c>
      <c r="G32" s="90">
        <f t="shared" si="26"/>
        <v>51922.080000000002</v>
      </c>
      <c r="H32" s="90">
        <f t="shared" si="26"/>
        <v>52436.160000000003</v>
      </c>
      <c r="I32" s="90">
        <f t="shared" si="26"/>
        <v>52968.6</v>
      </c>
      <c r="J32" s="90">
        <f t="shared" si="26"/>
        <v>53501.04</v>
      </c>
      <c r="K32" s="90">
        <f t="shared" si="26"/>
        <v>54033.48</v>
      </c>
      <c r="L32" s="90">
        <f t="shared" si="26"/>
        <v>54565.919999999998</v>
      </c>
      <c r="M32" s="90">
        <f t="shared" si="26"/>
        <v>55116.72</v>
      </c>
      <c r="N32" s="90">
        <f t="shared" si="26"/>
        <v>55667.520000000004</v>
      </c>
      <c r="O32" s="90">
        <f t="shared" si="26"/>
        <v>56218.32</v>
      </c>
      <c r="P32" s="90">
        <f t="shared" si="26"/>
        <v>56787.48</v>
      </c>
      <c r="Q32" s="90">
        <f t="shared" si="26"/>
        <v>57356.639999999999</v>
      </c>
      <c r="R32" s="90">
        <f t="shared" si="26"/>
        <v>57925.8</v>
      </c>
      <c r="S32" s="90">
        <f t="shared" si="26"/>
        <v>58513.32</v>
      </c>
      <c r="T32" s="64"/>
      <c r="U32" s="64"/>
      <c r="V32" s="201"/>
      <c r="W32" s="164"/>
      <c r="X32" s="96" t="s">
        <v>56</v>
      </c>
      <c r="Y32" s="97">
        <v>240</v>
      </c>
      <c r="Z32" s="98">
        <v>7.5</v>
      </c>
      <c r="AA32" s="91">
        <f t="shared" ref="AA32:AN32" si="27">AA33*1800</f>
        <v>50400</v>
      </c>
      <c r="AB32" s="91">
        <f t="shared" si="27"/>
        <v>50904</v>
      </c>
      <c r="AC32" s="91">
        <f t="shared" si="27"/>
        <v>51408</v>
      </c>
      <c r="AD32" s="91">
        <f t="shared" si="27"/>
        <v>51930</v>
      </c>
      <c r="AE32" s="91">
        <f t="shared" si="27"/>
        <v>52452</v>
      </c>
      <c r="AF32" s="91">
        <f t="shared" si="27"/>
        <v>52974</v>
      </c>
      <c r="AG32" s="91">
        <f t="shared" si="27"/>
        <v>53496</v>
      </c>
      <c r="AH32" s="91">
        <f t="shared" si="27"/>
        <v>54036</v>
      </c>
      <c r="AI32" s="91">
        <f t="shared" si="27"/>
        <v>54576</v>
      </c>
      <c r="AJ32" s="91">
        <f t="shared" si="27"/>
        <v>55116</v>
      </c>
      <c r="AK32" s="91">
        <f t="shared" si="27"/>
        <v>55674</v>
      </c>
      <c r="AL32" s="91">
        <f t="shared" si="27"/>
        <v>56232</v>
      </c>
      <c r="AM32" s="91">
        <f t="shared" si="27"/>
        <v>56790</v>
      </c>
      <c r="AN32" s="91">
        <f t="shared" si="27"/>
        <v>57366</v>
      </c>
    </row>
    <row r="33" spans="1:40" ht="24" customHeight="1" x14ac:dyDescent="0.25">
      <c r="A33" s="99"/>
      <c r="B33" s="99"/>
      <c r="C33" s="75"/>
      <c r="D33" s="76"/>
      <c r="E33" s="77"/>
      <c r="F33" s="77">
        <f t="shared" ref="F33:S33" si="28">+F32/$E32/$D32</f>
        <v>28.56</v>
      </c>
      <c r="G33" s="77">
        <f t="shared" si="28"/>
        <v>28.845600000000001</v>
      </c>
      <c r="H33" s="77">
        <f t="shared" si="28"/>
        <v>29.1312</v>
      </c>
      <c r="I33" s="77">
        <f t="shared" si="28"/>
        <v>29.427</v>
      </c>
      <c r="J33" s="77">
        <f t="shared" si="28"/>
        <v>29.722799999999999</v>
      </c>
      <c r="K33" s="77">
        <f t="shared" si="28"/>
        <v>30.018600000000003</v>
      </c>
      <c r="L33" s="77">
        <f t="shared" si="28"/>
        <v>30.314399999999999</v>
      </c>
      <c r="M33" s="77">
        <f t="shared" si="28"/>
        <v>30.6204</v>
      </c>
      <c r="N33" s="77">
        <f t="shared" si="28"/>
        <v>30.926400000000001</v>
      </c>
      <c r="O33" s="77">
        <f t="shared" si="28"/>
        <v>31.232399999999998</v>
      </c>
      <c r="P33" s="77">
        <f t="shared" si="28"/>
        <v>31.548600000000004</v>
      </c>
      <c r="Q33" s="77">
        <f t="shared" si="28"/>
        <v>31.864799999999999</v>
      </c>
      <c r="R33" s="77">
        <f t="shared" si="28"/>
        <v>32.181000000000004</v>
      </c>
      <c r="S33" s="77">
        <f t="shared" si="28"/>
        <v>32.507399999999997</v>
      </c>
      <c r="T33" s="64"/>
      <c r="U33" s="64"/>
      <c r="V33" s="100"/>
      <c r="W33" s="100"/>
      <c r="X33" s="79"/>
      <c r="Y33" s="80"/>
      <c r="Z33" s="81"/>
      <c r="AA33" s="101">
        <v>28</v>
      </c>
      <c r="AB33" s="81">
        <v>28.28</v>
      </c>
      <c r="AC33" s="81">
        <v>28.56</v>
      </c>
      <c r="AD33" s="81">
        <v>28.85</v>
      </c>
      <c r="AE33" s="81">
        <v>29.14</v>
      </c>
      <c r="AF33" s="81">
        <v>29.43</v>
      </c>
      <c r="AG33" s="81">
        <v>29.72</v>
      </c>
      <c r="AH33" s="81">
        <v>30.02</v>
      </c>
      <c r="AI33" s="81">
        <v>30.32</v>
      </c>
      <c r="AJ33" s="81">
        <v>30.62</v>
      </c>
      <c r="AK33" s="81">
        <v>30.93</v>
      </c>
      <c r="AL33" s="81">
        <v>31.24</v>
      </c>
      <c r="AM33" s="81">
        <v>31.55</v>
      </c>
      <c r="AN33" s="81">
        <v>31.87</v>
      </c>
    </row>
    <row r="34" spans="1:40" ht="24" customHeight="1" x14ac:dyDescent="0.25">
      <c r="A34" s="192"/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64"/>
      <c r="U34" s="64"/>
      <c r="V34" s="186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03"/>
    </row>
    <row r="35" spans="1:40" ht="24" customHeight="1" x14ac:dyDescent="0.25">
      <c r="A35" s="185"/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64"/>
      <c r="U35" s="64"/>
      <c r="V35" s="156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03"/>
    </row>
    <row r="36" spans="1:40" ht="24" customHeight="1" x14ac:dyDescent="0.2">
      <c r="A36" s="193" t="s">
        <v>60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64"/>
      <c r="T36" s="104"/>
      <c r="U36" s="104"/>
      <c r="V36" s="19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03"/>
    </row>
    <row r="37" spans="1:40" ht="7.5" customHeight="1" x14ac:dyDescent="0.2">
      <c r="A37" s="156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65"/>
      <c r="T37" s="104"/>
      <c r="U37" s="104"/>
      <c r="V37" s="156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03"/>
    </row>
    <row r="38" spans="1:40" ht="24" customHeight="1" x14ac:dyDescent="0.25">
      <c r="A38" s="195" t="s">
        <v>32</v>
      </c>
      <c r="B38" s="159"/>
      <c r="C38" s="168" t="s">
        <v>33</v>
      </c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9"/>
      <c r="T38" s="104"/>
      <c r="U38" s="104"/>
      <c r="V38" s="189"/>
      <c r="W38" s="159"/>
      <c r="X38" s="19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03"/>
    </row>
    <row r="39" spans="1:40" ht="7.5" customHeight="1" x14ac:dyDescent="0.2">
      <c r="A39" s="187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9"/>
      <c r="T39" s="104"/>
      <c r="U39" s="104"/>
      <c r="V39" s="197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03"/>
    </row>
    <row r="40" spans="1:40" ht="24" customHeight="1" x14ac:dyDescent="0.25">
      <c r="A40" s="195" t="s">
        <v>34</v>
      </c>
      <c r="B40" s="159"/>
      <c r="C40" s="168" t="s">
        <v>35</v>
      </c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9"/>
      <c r="T40" s="104"/>
      <c r="U40" s="104"/>
      <c r="V40" s="189"/>
      <c r="W40" s="159"/>
      <c r="X40" s="19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03"/>
    </row>
    <row r="41" spans="1:40" ht="7.5" customHeight="1" x14ac:dyDescent="0.2">
      <c r="A41" s="187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9"/>
      <c r="T41" s="104"/>
      <c r="U41" s="104"/>
      <c r="V41" s="187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</row>
    <row r="42" spans="1:40" ht="24" customHeight="1" x14ac:dyDescent="0.25">
      <c r="A42" s="195" t="s">
        <v>36</v>
      </c>
      <c r="B42" s="159"/>
      <c r="C42" s="168" t="s">
        <v>37</v>
      </c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9"/>
      <c r="T42" s="104"/>
      <c r="U42" s="104"/>
      <c r="V42" s="169"/>
      <c r="W42" s="159"/>
      <c r="X42" s="168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</row>
    <row r="43" spans="1:40" ht="7.5" customHeight="1" x14ac:dyDescent="0.2">
      <c r="A43" s="187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9"/>
      <c r="T43" s="104"/>
      <c r="U43" s="104"/>
      <c r="V43" s="187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</row>
    <row r="44" spans="1:40" ht="24" customHeight="1" x14ac:dyDescent="0.25">
      <c r="A44" s="195" t="s">
        <v>61</v>
      </c>
      <c r="B44" s="159"/>
      <c r="C44" s="168" t="s">
        <v>62</v>
      </c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9"/>
      <c r="T44" s="104"/>
      <c r="U44" s="104"/>
      <c r="V44" s="169"/>
      <c r="W44" s="159"/>
      <c r="X44" s="168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</row>
    <row r="45" spans="1:40" ht="18" customHeight="1" x14ac:dyDescent="0.25">
      <c r="A45" s="64"/>
      <c r="B45" s="64"/>
      <c r="C45" s="64"/>
      <c r="D45" s="64"/>
      <c r="E45" s="64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64"/>
      <c r="U45" s="64"/>
      <c r="V45" s="64"/>
      <c r="W45" s="64"/>
      <c r="X45" s="64"/>
      <c r="Y45" s="64"/>
      <c r="Z45" s="64"/>
      <c r="AA45" s="64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</row>
    <row r="46" spans="1:40" ht="18" customHeight="1" x14ac:dyDescent="0.25">
      <c r="A46" s="64"/>
      <c r="B46" s="64"/>
      <c r="C46" s="64"/>
      <c r="D46" s="64"/>
      <c r="E46" s="64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64"/>
      <c r="U46" s="64"/>
      <c r="V46" s="64"/>
      <c r="W46" s="64"/>
      <c r="X46" s="64"/>
      <c r="Y46" s="64"/>
      <c r="Z46" s="64"/>
      <c r="AA46" s="64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</row>
    <row r="47" spans="1:40" ht="18" customHeight="1" x14ac:dyDescent="0.25">
      <c r="A47" s="64"/>
      <c r="B47" s="64"/>
      <c r="C47" s="64"/>
      <c r="D47" s="64"/>
      <c r="E47" s="64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64"/>
      <c r="U47" s="64"/>
      <c r="V47" s="64"/>
      <c r="W47" s="64"/>
      <c r="X47" s="64"/>
      <c r="Y47" s="64"/>
      <c r="Z47" s="64"/>
      <c r="AA47" s="64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</row>
    <row r="48" spans="1:40" ht="18" customHeight="1" x14ac:dyDescent="0.25">
      <c r="A48" s="64"/>
      <c r="B48" s="64"/>
      <c r="C48" s="64"/>
      <c r="D48" s="64"/>
      <c r="E48" s="64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64"/>
      <c r="U48" s="64"/>
      <c r="V48" s="64"/>
      <c r="W48" s="64"/>
      <c r="X48" s="64"/>
      <c r="Y48" s="64"/>
      <c r="Z48" s="64"/>
      <c r="AA48" s="64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</row>
    <row r="49" spans="1:39" ht="18" customHeight="1" x14ac:dyDescent="0.25">
      <c r="A49" s="64"/>
      <c r="B49" s="64"/>
      <c r="C49" s="64"/>
      <c r="D49" s="64"/>
      <c r="E49" s="64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64"/>
      <c r="U49" s="64"/>
      <c r="V49" s="64"/>
      <c r="W49" s="64"/>
      <c r="X49" s="64"/>
      <c r="Y49" s="64"/>
      <c r="Z49" s="64"/>
      <c r="AA49" s="64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</row>
    <row r="50" spans="1:39" ht="18" customHeight="1" x14ac:dyDescent="0.25">
      <c r="A50" s="64"/>
      <c r="B50" s="64"/>
      <c r="C50" s="64"/>
      <c r="D50" s="64"/>
      <c r="E50" s="64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64"/>
      <c r="U50" s="64"/>
      <c r="V50" s="64"/>
      <c r="W50" s="64"/>
      <c r="X50" s="64"/>
      <c r="Y50" s="64"/>
      <c r="Z50" s="64"/>
      <c r="AA50" s="64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</row>
    <row r="51" spans="1:39" ht="18" customHeight="1" x14ac:dyDescent="0.25">
      <c r="A51" s="64"/>
      <c r="B51" s="64"/>
      <c r="C51" s="64"/>
      <c r="D51" s="64"/>
      <c r="E51" s="64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64"/>
      <c r="U51" s="64"/>
      <c r="V51" s="64"/>
      <c r="W51" s="64"/>
      <c r="X51" s="64"/>
      <c r="Y51" s="64"/>
      <c r="Z51" s="64"/>
      <c r="AA51" s="64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</row>
    <row r="52" spans="1:39" ht="18" customHeight="1" x14ac:dyDescent="0.25">
      <c r="A52" s="64"/>
      <c r="B52" s="64"/>
      <c r="C52" s="64"/>
      <c r="D52" s="64"/>
      <c r="E52" s="64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64"/>
      <c r="U52" s="64"/>
      <c r="V52" s="64"/>
      <c r="W52" s="64"/>
      <c r="X52" s="64"/>
      <c r="Y52" s="64"/>
      <c r="Z52" s="64"/>
      <c r="AA52" s="64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</row>
    <row r="53" spans="1:39" ht="18" customHeight="1" x14ac:dyDescent="0.25">
      <c r="A53" s="64"/>
      <c r="B53" s="64"/>
      <c r="C53" s="64"/>
      <c r="D53" s="64"/>
      <c r="E53" s="64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64"/>
      <c r="U53" s="64"/>
      <c r="V53" s="64"/>
      <c r="W53" s="64"/>
      <c r="X53" s="64"/>
      <c r="Y53" s="64"/>
      <c r="Z53" s="64"/>
      <c r="AA53" s="64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</row>
    <row r="54" spans="1:39" ht="18" customHeight="1" x14ac:dyDescent="0.25">
      <c r="A54" s="64"/>
      <c r="B54" s="64"/>
      <c r="C54" s="64"/>
      <c r="D54" s="64"/>
      <c r="E54" s="64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64"/>
      <c r="U54" s="64"/>
      <c r="V54" s="64"/>
      <c r="W54" s="64"/>
      <c r="X54" s="64"/>
      <c r="Y54" s="64"/>
      <c r="Z54" s="64"/>
      <c r="AA54" s="64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</row>
    <row r="55" spans="1:39" ht="18" customHeight="1" x14ac:dyDescent="0.25">
      <c r="A55" s="64"/>
      <c r="B55" s="64"/>
      <c r="C55" s="64"/>
      <c r="D55" s="64"/>
      <c r="E55" s="64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64"/>
      <c r="U55" s="64"/>
      <c r="V55" s="64"/>
      <c r="W55" s="64"/>
      <c r="X55" s="64"/>
      <c r="Y55" s="64"/>
      <c r="Z55" s="64"/>
      <c r="AA55" s="64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</row>
    <row r="56" spans="1:39" ht="18" customHeight="1" x14ac:dyDescent="0.25">
      <c r="A56" s="64"/>
      <c r="B56" s="64"/>
      <c r="C56" s="64"/>
      <c r="D56" s="64"/>
      <c r="E56" s="64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64"/>
      <c r="U56" s="64"/>
      <c r="V56" s="64"/>
      <c r="W56" s="64"/>
      <c r="X56" s="64"/>
      <c r="Y56" s="64"/>
      <c r="Z56" s="64"/>
      <c r="AA56" s="64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</row>
    <row r="57" spans="1:39" ht="18" customHeight="1" x14ac:dyDescent="0.25">
      <c r="A57" s="64"/>
      <c r="B57" s="64"/>
      <c r="C57" s="64"/>
      <c r="D57" s="64"/>
      <c r="E57" s="64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64"/>
      <c r="U57" s="64"/>
      <c r="V57" s="64"/>
      <c r="W57" s="64"/>
      <c r="X57" s="64"/>
      <c r="Y57" s="64"/>
      <c r="Z57" s="64"/>
      <c r="AA57" s="64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</row>
    <row r="58" spans="1:39" ht="18" customHeight="1" x14ac:dyDescent="0.25">
      <c r="A58" s="64"/>
      <c r="B58" s="64"/>
      <c r="C58" s="64"/>
      <c r="D58" s="64"/>
      <c r="E58" s="64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64"/>
      <c r="U58" s="64"/>
      <c r="V58" s="64"/>
      <c r="W58" s="64"/>
      <c r="X58" s="64"/>
      <c r="Y58" s="64"/>
      <c r="Z58" s="64"/>
      <c r="AA58" s="64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</row>
    <row r="59" spans="1:39" ht="18" customHeight="1" x14ac:dyDescent="0.25">
      <c r="A59" s="64"/>
      <c r="B59" s="64"/>
      <c r="C59" s="64"/>
      <c r="D59" s="64"/>
      <c r="E59" s="64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64"/>
      <c r="U59" s="64"/>
      <c r="V59" s="64"/>
      <c r="W59" s="64"/>
      <c r="X59" s="64"/>
      <c r="Y59" s="64"/>
      <c r="Z59" s="64"/>
      <c r="AA59" s="64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</row>
    <row r="60" spans="1:39" ht="18" customHeight="1" x14ac:dyDescent="0.25">
      <c r="A60" s="64"/>
      <c r="B60" s="64"/>
      <c r="C60" s="64"/>
      <c r="D60" s="64"/>
      <c r="E60" s="64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64"/>
      <c r="U60" s="64"/>
      <c r="V60" s="64"/>
      <c r="W60" s="64"/>
      <c r="X60" s="64"/>
      <c r="Y60" s="64"/>
      <c r="Z60" s="64"/>
      <c r="AA60" s="64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</row>
    <row r="61" spans="1:39" ht="18" customHeight="1" x14ac:dyDescent="0.25">
      <c r="A61" s="64"/>
      <c r="B61" s="64"/>
      <c r="C61" s="64"/>
      <c r="D61" s="64"/>
      <c r="E61" s="64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64"/>
      <c r="U61" s="64"/>
      <c r="V61" s="64"/>
      <c r="W61" s="64"/>
      <c r="X61" s="64"/>
      <c r="Y61" s="64"/>
      <c r="Z61" s="64"/>
      <c r="AA61" s="64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</row>
    <row r="62" spans="1:39" ht="18" customHeight="1" x14ac:dyDescent="0.25">
      <c r="A62" s="64"/>
      <c r="B62" s="64"/>
      <c r="C62" s="64"/>
      <c r="D62" s="64"/>
      <c r="E62" s="64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64"/>
      <c r="U62" s="64"/>
      <c r="V62" s="64"/>
      <c r="W62" s="64"/>
      <c r="X62" s="64"/>
      <c r="Y62" s="64"/>
      <c r="Z62" s="64"/>
      <c r="AA62" s="64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</row>
    <row r="63" spans="1:39" ht="18" customHeight="1" x14ac:dyDescent="0.25">
      <c r="A63" s="64"/>
      <c r="B63" s="64"/>
      <c r="C63" s="64"/>
      <c r="D63" s="64"/>
      <c r="E63" s="64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64"/>
      <c r="U63" s="64"/>
      <c r="V63" s="64"/>
      <c r="W63" s="64"/>
      <c r="X63" s="64"/>
      <c r="Y63" s="64"/>
      <c r="Z63" s="64"/>
      <c r="AA63" s="64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</row>
    <row r="64" spans="1:39" ht="18" customHeight="1" x14ac:dyDescent="0.25">
      <c r="A64" s="64"/>
      <c r="B64" s="64"/>
      <c r="C64" s="64"/>
      <c r="D64" s="64"/>
      <c r="E64" s="64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64"/>
      <c r="U64" s="64"/>
      <c r="V64" s="64"/>
      <c r="W64" s="64"/>
      <c r="X64" s="64"/>
      <c r="Y64" s="64"/>
      <c r="Z64" s="64"/>
      <c r="AA64" s="64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</row>
    <row r="65" spans="1:39" ht="18" customHeight="1" x14ac:dyDescent="0.25">
      <c r="A65" s="64"/>
      <c r="B65" s="64"/>
      <c r="C65" s="64"/>
      <c r="D65" s="64"/>
      <c r="E65" s="64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64"/>
      <c r="U65" s="64"/>
      <c r="V65" s="64"/>
      <c r="W65" s="64"/>
      <c r="X65" s="64"/>
      <c r="Y65" s="64"/>
      <c r="Z65" s="64"/>
      <c r="AA65" s="64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</row>
    <row r="66" spans="1:39" ht="18" customHeight="1" x14ac:dyDescent="0.25">
      <c r="A66" s="64"/>
      <c r="B66" s="64"/>
      <c r="C66" s="64"/>
      <c r="D66" s="64"/>
      <c r="E66" s="64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64"/>
      <c r="U66" s="64"/>
      <c r="V66" s="64"/>
      <c r="W66" s="64"/>
      <c r="X66" s="64"/>
      <c r="Y66" s="64"/>
      <c r="Z66" s="64"/>
      <c r="AA66" s="64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</row>
    <row r="67" spans="1:39" ht="18" customHeight="1" x14ac:dyDescent="0.25">
      <c r="A67" s="64"/>
      <c r="B67" s="64"/>
      <c r="C67" s="64"/>
      <c r="D67" s="64"/>
      <c r="E67" s="64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64"/>
      <c r="U67" s="64"/>
      <c r="V67" s="64"/>
      <c r="W67" s="64"/>
      <c r="X67" s="64"/>
      <c r="Y67" s="64"/>
      <c r="Z67" s="64"/>
      <c r="AA67" s="64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</row>
    <row r="68" spans="1:39" ht="18" customHeight="1" x14ac:dyDescent="0.25">
      <c r="A68" s="64"/>
      <c r="B68" s="64"/>
      <c r="C68" s="64"/>
      <c r="D68" s="64"/>
      <c r="E68" s="64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64"/>
      <c r="U68" s="64"/>
      <c r="V68" s="64"/>
      <c r="W68" s="64"/>
      <c r="X68" s="64"/>
      <c r="Y68" s="64"/>
      <c r="Z68" s="64"/>
      <c r="AA68" s="64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</row>
    <row r="69" spans="1:39" ht="18" customHeight="1" x14ac:dyDescent="0.25">
      <c r="A69" s="64"/>
      <c r="B69" s="64"/>
      <c r="C69" s="64"/>
      <c r="D69" s="64"/>
      <c r="E69" s="64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64"/>
      <c r="U69" s="64"/>
      <c r="V69" s="64"/>
      <c r="W69" s="64"/>
      <c r="X69" s="64"/>
      <c r="Y69" s="64"/>
      <c r="Z69" s="64"/>
      <c r="AA69" s="64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</row>
    <row r="70" spans="1:39" ht="18" customHeight="1" x14ac:dyDescent="0.25">
      <c r="A70" s="64"/>
      <c r="B70" s="64"/>
      <c r="C70" s="64"/>
      <c r="D70" s="64"/>
      <c r="E70" s="64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64"/>
      <c r="U70" s="64"/>
      <c r="V70" s="64"/>
      <c r="W70" s="64"/>
      <c r="X70" s="64"/>
      <c r="Y70" s="64"/>
      <c r="Z70" s="64"/>
      <c r="AA70" s="64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</row>
    <row r="71" spans="1:39" ht="18" customHeight="1" x14ac:dyDescent="0.25">
      <c r="A71" s="64"/>
      <c r="B71" s="64"/>
      <c r="C71" s="64"/>
      <c r="D71" s="64"/>
      <c r="E71" s="64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64"/>
      <c r="U71" s="64"/>
      <c r="V71" s="64"/>
      <c r="W71" s="64"/>
      <c r="X71" s="64"/>
      <c r="Y71" s="64"/>
      <c r="Z71" s="64"/>
      <c r="AA71" s="64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</row>
    <row r="72" spans="1:39" ht="18" customHeight="1" x14ac:dyDescent="0.25">
      <c r="A72" s="64"/>
      <c r="B72" s="64"/>
      <c r="C72" s="64"/>
      <c r="D72" s="64"/>
      <c r="E72" s="64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64"/>
      <c r="U72" s="64"/>
      <c r="V72" s="64"/>
      <c r="W72" s="64"/>
      <c r="X72" s="64"/>
      <c r="Y72" s="64"/>
      <c r="Z72" s="64"/>
      <c r="AA72" s="64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</row>
    <row r="73" spans="1:39" ht="18" customHeight="1" x14ac:dyDescent="0.25">
      <c r="A73" s="64"/>
      <c r="B73" s="64"/>
      <c r="C73" s="64"/>
      <c r="D73" s="64"/>
      <c r="E73" s="64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64"/>
      <c r="U73" s="64"/>
      <c r="V73" s="64"/>
      <c r="W73" s="64"/>
      <c r="X73" s="64"/>
      <c r="Y73" s="64"/>
      <c r="Z73" s="64"/>
      <c r="AA73" s="64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</row>
    <row r="74" spans="1:39" ht="18" customHeight="1" x14ac:dyDescent="0.25">
      <c r="A74" s="64"/>
      <c r="B74" s="64"/>
      <c r="C74" s="64"/>
      <c r="D74" s="64"/>
      <c r="E74" s="64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64"/>
      <c r="U74" s="64"/>
      <c r="V74" s="64"/>
      <c r="W74" s="64"/>
      <c r="X74" s="64"/>
      <c r="Y74" s="64"/>
      <c r="Z74" s="64"/>
      <c r="AA74" s="64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</row>
    <row r="75" spans="1:39" ht="18" customHeight="1" x14ac:dyDescent="0.25">
      <c r="A75" s="64"/>
      <c r="B75" s="64"/>
      <c r="C75" s="64"/>
      <c r="D75" s="64"/>
      <c r="E75" s="64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64"/>
      <c r="U75" s="64"/>
      <c r="V75" s="64"/>
      <c r="W75" s="64"/>
      <c r="X75" s="64"/>
      <c r="Y75" s="64"/>
      <c r="Z75" s="64"/>
      <c r="AA75" s="64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</row>
    <row r="76" spans="1:39" ht="18" customHeight="1" x14ac:dyDescent="0.25">
      <c r="A76" s="64"/>
      <c r="B76" s="64"/>
      <c r="C76" s="64"/>
      <c r="D76" s="64"/>
      <c r="E76" s="64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64"/>
      <c r="U76" s="64"/>
      <c r="V76" s="64"/>
      <c r="W76" s="64"/>
      <c r="X76" s="64"/>
      <c r="Y76" s="64"/>
      <c r="Z76" s="64"/>
      <c r="AA76" s="64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</row>
    <row r="77" spans="1:39" ht="18" customHeight="1" x14ac:dyDescent="0.25">
      <c r="A77" s="64"/>
      <c r="B77" s="64"/>
      <c r="C77" s="64"/>
      <c r="D77" s="64"/>
      <c r="E77" s="64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64"/>
      <c r="U77" s="64"/>
      <c r="V77" s="64"/>
      <c r="W77" s="64"/>
      <c r="X77" s="64"/>
      <c r="Y77" s="64"/>
      <c r="Z77" s="64"/>
      <c r="AA77" s="64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</row>
    <row r="78" spans="1:39" ht="18" customHeight="1" x14ac:dyDescent="0.25">
      <c r="A78" s="64"/>
      <c r="B78" s="64"/>
      <c r="C78" s="64"/>
      <c r="D78" s="64"/>
      <c r="E78" s="64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64"/>
      <c r="U78" s="64"/>
      <c r="V78" s="64"/>
      <c r="W78" s="64"/>
      <c r="X78" s="64"/>
      <c r="Y78" s="64"/>
      <c r="Z78" s="64"/>
      <c r="AA78" s="64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</row>
    <row r="79" spans="1:39" ht="18" customHeight="1" x14ac:dyDescent="0.25">
      <c r="A79" s="64"/>
      <c r="B79" s="64"/>
      <c r="C79" s="64"/>
      <c r="D79" s="64"/>
      <c r="E79" s="64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64"/>
      <c r="U79" s="64"/>
      <c r="V79" s="64"/>
      <c r="W79" s="64"/>
      <c r="X79" s="64"/>
      <c r="Y79" s="64"/>
      <c r="Z79" s="64"/>
      <c r="AA79" s="64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</row>
    <row r="80" spans="1:39" ht="18" customHeight="1" x14ac:dyDescent="0.25">
      <c r="A80" s="64"/>
      <c r="B80" s="64"/>
      <c r="C80" s="64"/>
      <c r="D80" s="64"/>
      <c r="E80" s="64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64"/>
      <c r="U80" s="64"/>
      <c r="V80" s="64"/>
      <c r="W80" s="64"/>
      <c r="X80" s="64"/>
      <c r="Y80" s="64"/>
      <c r="Z80" s="64"/>
      <c r="AA80" s="64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</row>
    <row r="81" spans="1:39" ht="18" customHeight="1" x14ac:dyDescent="0.25">
      <c r="A81" s="64"/>
      <c r="B81" s="64"/>
      <c r="C81" s="64"/>
      <c r="D81" s="64"/>
      <c r="E81" s="64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64"/>
      <c r="U81" s="64"/>
      <c r="V81" s="64"/>
      <c r="W81" s="64"/>
      <c r="X81" s="64"/>
      <c r="Y81" s="64"/>
      <c r="Z81" s="64"/>
      <c r="AA81" s="64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</row>
    <row r="82" spans="1:39" ht="18" customHeight="1" x14ac:dyDescent="0.25">
      <c r="A82" s="64"/>
      <c r="B82" s="64"/>
      <c r="C82" s="64"/>
      <c r="D82" s="64"/>
      <c r="E82" s="64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64"/>
      <c r="U82" s="64"/>
      <c r="V82" s="64"/>
      <c r="W82" s="64"/>
      <c r="X82" s="64"/>
      <c r="Y82" s="64"/>
      <c r="Z82" s="64"/>
      <c r="AA82" s="64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</row>
    <row r="83" spans="1:39" ht="18" customHeight="1" x14ac:dyDescent="0.25">
      <c r="A83" s="64"/>
      <c r="B83" s="64"/>
      <c r="C83" s="64"/>
      <c r="D83" s="64"/>
      <c r="E83" s="64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64"/>
      <c r="U83" s="64"/>
      <c r="V83" s="64"/>
      <c r="W83" s="64"/>
      <c r="X83" s="64"/>
      <c r="Y83" s="64"/>
      <c r="Z83" s="64"/>
      <c r="AA83" s="64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</row>
    <row r="84" spans="1:39" ht="18" customHeight="1" x14ac:dyDescent="0.25">
      <c r="A84" s="64"/>
      <c r="B84" s="64"/>
      <c r="C84" s="64"/>
      <c r="D84" s="64"/>
      <c r="E84" s="64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64"/>
      <c r="U84" s="64"/>
      <c r="V84" s="64"/>
      <c r="W84" s="64"/>
      <c r="X84" s="64"/>
      <c r="Y84" s="64"/>
      <c r="Z84" s="64"/>
      <c r="AA84" s="64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</row>
    <row r="85" spans="1:39" ht="18" customHeight="1" x14ac:dyDescent="0.25">
      <c r="A85" s="64"/>
      <c r="B85" s="64"/>
      <c r="C85" s="64"/>
      <c r="D85" s="64"/>
      <c r="E85" s="64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64"/>
      <c r="U85" s="64"/>
      <c r="V85" s="64"/>
      <c r="W85" s="64"/>
      <c r="X85" s="64"/>
      <c r="Y85" s="64"/>
      <c r="Z85" s="64"/>
      <c r="AA85" s="64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</row>
    <row r="86" spans="1:39" ht="18" customHeight="1" x14ac:dyDescent="0.25">
      <c r="A86" s="64"/>
      <c r="B86" s="64"/>
      <c r="C86" s="64"/>
      <c r="D86" s="64"/>
      <c r="E86" s="64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64"/>
      <c r="U86" s="64"/>
      <c r="V86" s="64"/>
      <c r="W86" s="64"/>
      <c r="X86" s="64"/>
      <c r="Y86" s="64"/>
      <c r="Z86" s="64"/>
      <c r="AA86" s="64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</row>
    <row r="87" spans="1:39" ht="18" customHeight="1" x14ac:dyDescent="0.25">
      <c r="A87" s="64"/>
      <c r="B87" s="64"/>
      <c r="C87" s="64"/>
      <c r="D87" s="64"/>
      <c r="E87" s="64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64"/>
      <c r="U87" s="64"/>
      <c r="V87" s="64"/>
      <c r="W87" s="64"/>
      <c r="X87" s="64"/>
      <c r="Y87" s="64"/>
      <c r="Z87" s="64"/>
      <c r="AA87" s="64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</row>
    <row r="88" spans="1:39" ht="18" customHeight="1" x14ac:dyDescent="0.25">
      <c r="A88" s="64"/>
      <c r="B88" s="64"/>
      <c r="C88" s="64"/>
      <c r="D88" s="64"/>
      <c r="E88" s="64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64"/>
      <c r="U88" s="64"/>
      <c r="V88" s="64"/>
      <c r="W88" s="64"/>
      <c r="X88" s="64"/>
      <c r="Y88" s="64"/>
      <c r="Z88" s="64"/>
      <c r="AA88" s="64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</row>
    <row r="89" spans="1:39" ht="18" customHeight="1" x14ac:dyDescent="0.25">
      <c r="A89" s="64"/>
      <c r="B89" s="64"/>
      <c r="C89" s="64"/>
      <c r="D89" s="64"/>
      <c r="E89" s="64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64"/>
      <c r="U89" s="64"/>
      <c r="V89" s="64"/>
      <c r="W89" s="64"/>
      <c r="X89" s="64"/>
      <c r="Y89" s="64"/>
      <c r="Z89" s="64"/>
      <c r="AA89" s="64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</row>
    <row r="90" spans="1:39" ht="18" customHeight="1" x14ac:dyDescent="0.25">
      <c r="A90" s="64"/>
      <c r="B90" s="64"/>
      <c r="C90" s="64"/>
      <c r="D90" s="64"/>
      <c r="E90" s="64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64"/>
      <c r="U90" s="64"/>
      <c r="V90" s="64"/>
      <c r="W90" s="64"/>
      <c r="X90" s="64"/>
      <c r="Y90" s="64"/>
      <c r="Z90" s="64"/>
      <c r="AA90" s="64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</row>
    <row r="91" spans="1:39" ht="18" customHeight="1" x14ac:dyDescent="0.25">
      <c r="A91" s="64"/>
      <c r="B91" s="64"/>
      <c r="C91" s="64"/>
      <c r="D91" s="64"/>
      <c r="E91" s="64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64"/>
      <c r="U91" s="64"/>
      <c r="V91" s="64"/>
      <c r="W91" s="64"/>
      <c r="X91" s="64"/>
      <c r="Y91" s="64"/>
      <c r="Z91" s="64"/>
      <c r="AA91" s="64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</row>
    <row r="92" spans="1:39" ht="18" customHeight="1" x14ac:dyDescent="0.25">
      <c r="A92" s="64"/>
      <c r="B92" s="64"/>
      <c r="C92" s="64"/>
      <c r="D92" s="64"/>
      <c r="E92" s="64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64"/>
      <c r="U92" s="64"/>
      <c r="V92" s="64"/>
      <c r="W92" s="64"/>
      <c r="X92" s="64"/>
      <c r="Y92" s="64"/>
      <c r="Z92" s="64"/>
      <c r="AA92" s="64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</row>
    <row r="93" spans="1:39" ht="18" customHeight="1" x14ac:dyDescent="0.25">
      <c r="A93" s="64"/>
      <c r="B93" s="64"/>
      <c r="C93" s="64"/>
      <c r="D93" s="64"/>
      <c r="E93" s="64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64"/>
      <c r="U93" s="64"/>
      <c r="V93" s="64"/>
      <c r="W93" s="64"/>
      <c r="X93" s="64"/>
      <c r="Y93" s="64"/>
      <c r="Z93" s="64"/>
      <c r="AA93" s="64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</row>
    <row r="94" spans="1:39" ht="18" customHeight="1" x14ac:dyDescent="0.25">
      <c r="A94" s="64"/>
      <c r="B94" s="64"/>
      <c r="C94" s="64"/>
      <c r="D94" s="64"/>
      <c r="E94" s="64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64"/>
      <c r="U94" s="64"/>
      <c r="V94" s="64"/>
      <c r="W94" s="64"/>
      <c r="X94" s="64"/>
      <c r="Y94" s="64"/>
      <c r="Z94" s="64"/>
      <c r="AA94" s="64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</row>
    <row r="95" spans="1:39" ht="18" customHeight="1" x14ac:dyDescent="0.25">
      <c r="A95" s="64"/>
      <c r="B95" s="64"/>
      <c r="C95" s="64"/>
      <c r="D95" s="64"/>
      <c r="E95" s="64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64"/>
      <c r="U95" s="64"/>
      <c r="V95" s="64"/>
      <c r="W95" s="64"/>
      <c r="X95" s="64"/>
      <c r="Y95" s="64"/>
      <c r="Z95" s="64"/>
      <c r="AA95" s="64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</row>
    <row r="96" spans="1:39" ht="18" customHeight="1" x14ac:dyDescent="0.25">
      <c r="A96" s="64"/>
      <c r="B96" s="64"/>
      <c r="C96" s="64"/>
      <c r="D96" s="64"/>
      <c r="E96" s="64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64"/>
      <c r="U96" s="64"/>
      <c r="V96" s="64"/>
      <c r="W96" s="64"/>
      <c r="X96" s="64"/>
      <c r="Y96" s="64"/>
      <c r="Z96" s="64"/>
      <c r="AA96" s="64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</row>
    <row r="97" spans="1:39" ht="18" customHeight="1" x14ac:dyDescent="0.25">
      <c r="A97" s="64"/>
      <c r="B97" s="64"/>
      <c r="C97" s="64"/>
      <c r="D97" s="64"/>
      <c r="E97" s="64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64"/>
      <c r="U97" s="64"/>
      <c r="V97" s="64"/>
      <c r="W97" s="64"/>
      <c r="X97" s="64"/>
      <c r="Y97" s="64"/>
      <c r="Z97" s="64"/>
      <c r="AA97" s="64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</row>
    <row r="98" spans="1:39" ht="18" customHeight="1" x14ac:dyDescent="0.25">
      <c r="A98" s="64"/>
      <c r="B98" s="64"/>
      <c r="C98" s="64"/>
      <c r="D98" s="64"/>
      <c r="E98" s="64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64"/>
      <c r="U98" s="64"/>
      <c r="V98" s="64"/>
      <c r="W98" s="64"/>
      <c r="X98" s="64"/>
      <c r="Y98" s="64"/>
      <c r="Z98" s="64"/>
      <c r="AA98" s="64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</row>
    <row r="99" spans="1:39" ht="18" customHeight="1" x14ac:dyDescent="0.25">
      <c r="A99" s="64"/>
      <c r="B99" s="64"/>
      <c r="C99" s="64"/>
      <c r="D99" s="64"/>
      <c r="E99" s="64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64"/>
      <c r="U99" s="64"/>
      <c r="V99" s="64"/>
      <c r="W99" s="64"/>
      <c r="X99" s="64"/>
      <c r="Y99" s="64"/>
      <c r="Z99" s="64"/>
      <c r="AA99" s="64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</row>
    <row r="100" spans="1:39" ht="18" customHeight="1" x14ac:dyDescent="0.25">
      <c r="A100" s="64"/>
      <c r="B100" s="64"/>
      <c r="C100" s="64"/>
      <c r="D100" s="64"/>
      <c r="E100" s="64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64"/>
      <c r="U100" s="64"/>
      <c r="V100" s="64"/>
      <c r="W100" s="64"/>
      <c r="X100" s="64"/>
      <c r="Y100" s="64"/>
      <c r="Z100" s="64"/>
      <c r="AA100" s="64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</row>
    <row r="101" spans="1:39" ht="18" customHeight="1" x14ac:dyDescent="0.25">
      <c r="A101" s="64"/>
      <c r="B101" s="64"/>
      <c r="C101" s="64"/>
      <c r="D101" s="64"/>
      <c r="E101" s="64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64"/>
      <c r="U101" s="64"/>
      <c r="V101" s="64"/>
      <c r="W101" s="64"/>
      <c r="X101" s="64"/>
      <c r="Y101" s="64"/>
      <c r="Z101" s="64"/>
      <c r="AA101" s="64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</row>
    <row r="102" spans="1:39" ht="18" customHeight="1" x14ac:dyDescent="0.25">
      <c r="A102" s="64"/>
      <c r="B102" s="64"/>
      <c r="C102" s="64"/>
      <c r="D102" s="64"/>
      <c r="E102" s="64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64"/>
      <c r="U102" s="64"/>
      <c r="V102" s="64"/>
      <c r="W102" s="64"/>
      <c r="X102" s="64"/>
      <c r="Y102" s="64"/>
      <c r="Z102" s="64"/>
      <c r="AA102" s="64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</row>
    <row r="103" spans="1:39" ht="18" customHeight="1" x14ac:dyDescent="0.25">
      <c r="A103" s="64"/>
      <c r="B103" s="64"/>
      <c r="C103" s="64"/>
      <c r="D103" s="64"/>
      <c r="E103" s="64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64"/>
      <c r="U103" s="64"/>
      <c r="V103" s="64"/>
      <c r="W103" s="64"/>
      <c r="X103" s="64"/>
      <c r="Y103" s="64"/>
      <c r="Z103" s="64"/>
      <c r="AA103" s="64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</row>
    <row r="104" spans="1:39" ht="18" customHeight="1" x14ac:dyDescent="0.25">
      <c r="A104" s="64"/>
      <c r="B104" s="64"/>
      <c r="C104" s="64"/>
      <c r="D104" s="64"/>
      <c r="E104" s="64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64"/>
      <c r="U104" s="64"/>
      <c r="V104" s="64"/>
      <c r="W104" s="64"/>
      <c r="X104" s="64"/>
      <c r="Y104" s="64"/>
      <c r="Z104" s="64"/>
      <c r="AA104" s="64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</row>
    <row r="105" spans="1:39" ht="18" customHeight="1" x14ac:dyDescent="0.25">
      <c r="A105" s="64"/>
      <c r="B105" s="64"/>
      <c r="C105" s="64"/>
      <c r="D105" s="64"/>
      <c r="E105" s="64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64"/>
      <c r="U105" s="64"/>
      <c r="V105" s="64"/>
      <c r="W105" s="64"/>
      <c r="X105" s="64"/>
      <c r="Y105" s="64"/>
      <c r="Z105" s="64"/>
      <c r="AA105" s="64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</row>
    <row r="106" spans="1:39" ht="18" customHeight="1" x14ac:dyDescent="0.25">
      <c r="A106" s="64"/>
      <c r="B106" s="64"/>
      <c r="C106" s="64"/>
      <c r="D106" s="64"/>
      <c r="E106" s="64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64"/>
      <c r="U106" s="64"/>
      <c r="V106" s="64"/>
      <c r="W106" s="64"/>
      <c r="X106" s="64"/>
      <c r="Y106" s="64"/>
      <c r="Z106" s="64"/>
      <c r="AA106" s="64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</row>
    <row r="107" spans="1:39" ht="18" customHeight="1" x14ac:dyDescent="0.25">
      <c r="A107" s="64"/>
      <c r="B107" s="64"/>
      <c r="C107" s="64"/>
      <c r="D107" s="64"/>
      <c r="E107" s="64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64"/>
      <c r="U107" s="64"/>
      <c r="V107" s="64"/>
      <c r="W107" s="64"/>
      <c r="X107" s="64"/>
      <c r="Y107" s="64"/>
      <c r="Z107" s="64"/>
      <c r="AA107" s="64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</row>
    <row r="108" spans="1:39" ht="18" customHeight="1" x14ac:dyDescent="0.25">
      <c r="A108" s="64"/>
      <c r="B108" s="64"/>
      <c r="C108" s="64"/>
      <c r="D108" s="64"/>
      <c r="E108" s="64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64"/>
      <c r="U108" s="64"/>
      <c r="V108" s="64"/>
      <c r="W108" s="64"/>
      <c r="X108" s="64"/>
      <c r="Y108" s="64"/>
      <c r="Z108" s="64"/>
      <c r="AA108" s="64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</row>
    <row r="109" spans="1:39" ht="18" customHeight="1" x14ac:dyDescent="0.25">
      <c r="A109" s="64"/>
      <c r="B109" s="64"/>
      <c r="C109" s="64"/>
      <c r="D109" s="64"/>
      <c r="E109" s="64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64"/>
      <c r="U109" s="64"/>
      <c r="V109" s="64"/>
      <c r="W109" s="64"/>
      <c r="X109" s="64"/>
      <c r="Y109" s="64"/>
      <c r="Z109" s="64"/>
      <c r="AA109" s="64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</row>
    <row r="110" spans="1:39" ht="18" customHeight="1" x14ac:dyDescent="0.25">
      <c r="A110" s="64"/>
      <c r="B110" s="64"/>
      <c r="C110" s="64"/>
      <c r="D110" s="64"/>
      <c r="E110" s="64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64"/>
      <c r="U110" s="64"/>
      <c r="V110" s="64"/>
      <c r="W110" s="64"/>
      <c r="X110" s="64"/>
      <c r="Y110" s="64"/>
      <c r="Z110" s="64"/>
      <c r="AA110" s="64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</row>
    <row r="111" spans="1:39" ht="18" customHeight="1" x14ac:dyDescent="0.25">
      <c r="A111" s="64"/>
      <c r="B111" s="64"/>
      <c r="C111" s="64"/>
      <c r="D111" s="64"/>
      <c r="E111" s="64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64"/>
      <c r="U111" s="64"/>
      <c r="V111" s="64"/>
      <c r="W111" s="64"/>
      <c r="X111" s="64"/>
      <c r="Y111" s="64"/>
      <c r="Z111" s="64"/>
      <c r="AA111" s="64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</row>
    <row r="112" spans="1:39" ht="18" customHeight="1" x14ac:dyDescent="0.25">
      <c r="A112" s="64"/>
      <c r="B112" s="64"/>
      <c r="C112" s="64"/>
      <c r="D112" s="64"/>
      <c r="E112" s="64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64"/>
      <c r="U112" s="64"/>
      <c r="V112" s="64"/>
      <c r="W112" s="64"/>
      <c r="X112" s="64"/>
      <c r="Y112" s="64"/>
      <c r="Z112" s="64"/>
      <c r="AA112" s="64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</row>
    <row r="113" spans="1:39" ht="18" customHeight="1" x14ac:dyDescent="0.25">
      <c r="A113" s="64"/>
      <c r="B113" s="64"/>
      <c r="C113" s="64"/>
      <c r="D113" s="64"/>
      <c r="E113" s="64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64"/>
      <c r="U113" s="64"/>
      <c r="V113" s="64"/>
      <c r="W113" s="64"/>
      <c r="X113" s="64"/>
      <c r="Y113" s="64"/>
      <c r="Z113" s="64"/>
      <c r="AA113" s="64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</row>
    <row r="114" spans="1:39" ht="18" customHeight="1" x14ac:dyDescent="0.25">
      <c r="A114" s="64"/>
      <c r="B114" s="64"/>
      <c r="C114" s="64"/>
      <c r="D114" s="64"/>
      <c r="E114" s="64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64"/>
      <c r="U114" s="64"/>
      <c r="V114" s="64"/>
      <c r="W114" s="64"/>
      <c r="X114" s="64"/>
      <c r="Y114" s="64"/>
      <c r="Z114" s="64"/>
      <c r="AA114" s="64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</row>
    <row r="115" spans="1:39" ht="18" customHeight="1" x14ac:dyDescent="0.25">
      <c r="A115" s="64"/>
      <c r="B115" s="64"/>
      <c r="C115" s="64"/>
      <c r="D115" s="64"/>
      <c r="E115" s="64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64"/>
      <c r="U115" s="64"/>
      <c r="V115" s="64"/>
      <c r="W115" s="64"/>
      <c r="X115" s="64"/>
      <c r="Y115" s="64"/>
      <c r="Z115" s="64"/>
      <c r="AA115" s="64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</row>
    <row r="116" spans="1:39" ht="18" customHeight="1" x14ac:dyDescent="0.25">
      <c r="A116" s="64"/>
      <c r="B116" s="64"/>
      <c r="C116" s="64"/>
      <c r="D116" s="64"/>
      <c r="E116" s="64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64"/>
      <c r="U116" s="64"/>
      <c r="V116" s="64"/>
      <c r="W116" s="64"/>
      <c r="X116" s="64"/>
      <c r="Y116" s="64"/>
      <c r="Z116" s="64"/>
      <c r="AA116" s="64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</row>
    <row r="117" spans="1:39" ht="18" customHeight="1" x14ac:dyDescent="0.25">
      <c r="A117" s="64"/>
      <c r="B117" s="64"/>
      <c r="C117" s="64"/>
      <c r="D117" s="64"/>
      <c r="E117" s="64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64"/>
      <c r="U117" s="64"/>
      <c r="V117" s="64"/>
      <c r="W117" s="64"/>
      <c r="X117" s="64"/>
      <c r="Y117" s="64"/>
      <c r="Z117" s="64"/>
      <c r="AA117" s="64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</row>
    <row r="118" spans="1:39" ht="18" customHeight="1" x14ac:dyDescent="0.25">
      <c r="A118" s="64"/>
      <c r="B118" s="64"/>
      <c r="C118" s="64"/>
      <c r="D118" s="64"/>
      <c r="E118" s="64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64"/>
      <c r="U118" s="64"/>
      <c r="V118" s="64"/>
      <c r="W118" s="64"/>
      <c r="X118" s="64"/>
      <c r="Y118" s="64"/>
      <c r="Z118" s="64"/>
      <c r="AA118" s="64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</row>
    <row r="119" spans="1:39" ht="18" customHeight="1" x14ac:dyDescent="0.25">
      <c r="A119" s="64"/>
      <c r="B119" s="64"/>
      <c r="C119" s="64"/>
      <c r="D119" s="64"/>
      <c r="E119" s="64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64"/>
      <c r="U119" s="64"/>
      <c r="V119" s="64"/>
      <c r="W119" s="64"/>
      <c r="X119" s="64"/>
      <c r="Y119" s="64"/>
      <c r="Z119" s="64"/>
      <c r="AA119" s="64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</row>
    <row r="120" spans="1:39" ht="18" customHeight="1" x14ac:dyDescent="0.25">
      <c r="A120" s="64"/>
      <c r="B120" s="64"/>
      <c r="C120" s="64"/>
      <c r="D120" s="64"/>
      <c r="E120" s="64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64"/>
      <c r="U120" s="64"/>
      <c r="V120" s="64"/>
      <c r="W120" s="64"/>
      <c r="X120" s="64"/>
      <c r="Y120" s="64"/>
      <c r="Z120" s="64"/>
      <c r="AA120" s="64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</row>
    <row r="121" spans="1:39" ht="18" customHeight="1" x14ac:dyDescent="0.25">
      <c r="A121" s="64"/>
      <c r="B121" s="64"/>
      <c r="C121" s="64"/>
      <c r="D121" s="64"/>
      <c r="E121" s="64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64"/>
      <c r="U121" s="64"/>
      <c r="V121" s="64"/>
      <c r="W121" s="64"/>
      <c r="X121" s="64"/>
      <c r="Y121" s="64"/>
      <c r="Z121" s="64"/>
      <c r="AA121" s="64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</row>
    <row r="122" spans="1:39" ht="18" customHeight="1" x14ac:dyDescent="0.25">
      <c r="A122" s="64"/>
      <c r="B122" s="64"/>
      <c r="C122" s="64"/>
      <c r="D122" s="64"/>
      <c r="E122" s="64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64"/>
      <c r="U122" s="64"/>
      <c r="V122" s="64"/>
      <c r="W122" s="64"/>
      <c r="X122" s="64"/>
      <c r="Y122" s="64"/>
      <c r="Z122" s="64"/>
      <c r="AA122" s="64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</row>
    <row r="123" spans="1:39" ht="18" customHeight="1" x14ac:dyDescent="0.25">
      <c r="A123" s="64"/>
      <c r="B123" s="64"/>
      <c r="C123" s="64"/>
      <c r="D123" s="64"/>
      <c r="E123" s="64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64"/>
      <c r="U123" s="64"/>
      <c r="V123" s="64"/>
      <c r="W123" s="64"/>
      <c r="X123" s="64"/>
      <c r="Y123" s="64"/>
      <c r="Z123" s="64"/>
      <c r="AA123" s="64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</row>
    <row r="124" spans="1:39" ht="18" customHeight="1" x14ac:dyDescent="0.25">
      <c r="A124" s="64"/>
      <c r="B124" s="64"/>
      <c r="C124" s="64"/>
      <c r="D124" s="64"/>
      <c r="E124" s="64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64"/>
      <c r="U124" s="64"/>
      <c r="V124" s="64"/>
      <c r="W124" s="64"/>
      <c r="X124" s="64"/>
      <c r="Y124" s="64"/>
      <c r="Z124" s="64"/>
      <c r="AA124" s="64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</row>
    <row r="125" spans="1:39" ht="18" customHeight="1" x14ac:dyDescent="0.25">
      <c r="A125" s="64"/>
      <c r="B125" s="64"/>
      <c r="C125" s="64"/>
      <c r="D125" s="64"/>
      <c r="E125" s="64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64"/>
      <c r="U125" s="64"/>
      <c r="V125" s="64"/>
      <c r="W125" s="64"/>
      <c r="X125" s="64"/>
      <c r="Y125" s="64"/>
      <c r="Z125" s="64"/>
      <c r="AA125" s="64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</row>
    <row r="126" spans="1:39" ht="18" customHeight="1" x14ac:dyDescent="0.25">
      <c r="A126" s="64"/>
      <c r="B126" s="64"/>
      <c r="C126" s="64"/>
      <c r="D126" s="64"/>
      <c r="E126" s="64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64"/>
      <c r="U126" s="64"/>
      <c r="V126" s="64"/>
      <c r="W126" s="64"/>
      <c r="X126" s="64"/>
      <c r="Y126" s="64"/>
      <c r="Z126" s="64"/>
      <c r="AA126" s="64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</row>
    <row r="127" spans="1:39" ht="18" customHeight="1" x14ac:dyDescent="0.25">
      <c r="A127" s="64"/>
      <c r="B127" s="64"/>
      <c r="C127" s="64"/>
      <c r="D127" s="64"/>
      <c r="E127" s="64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64"/>
      <c r="U127" s="64"/>
      <c r="V127" s="64"/>
      <c r="W127" s="64"/>
      <c r="X127" s="64"/>
      <c r="Y127" s="64"/>
      <c r="Z127" s="64"/>
      <c r="AA127" s="64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</row>
    <row r="128" spans="1:39" ht="18" customHeight="1" x14ac:dyDescent="0.25">
      <c r="A128" s="64"/>
      <c r="B128" s="64"/>
      <c r="C128" s="64"/>
      <c r="D128" s="64"/>
      <c r="E128" s="64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64"/>
      <c r="U128" s="64"/>
      <c r="V128" s="64"/>
      <c r="W128" s="64"/>
      <c r="X128" s="64"/>
      <c r="Y128" s="64"/>
      <c r="Z128" s="64"/>
      <c r="AA128" s="64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</row>
    <row r="129" spans="1:39" ht="18" customHeight="1" x14ac:dyDescent="0.25">
      <c r="A129" s="64"/>
      <c r="B129" s="64"/>
      <c r="C129" s="64"/>
      <c r="D129" s="64"/>
      <c r="E129" s="64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64"/>
      <c r="U129" s="64"/>
      <c r="V129" s="64"/>
      <c r="W129" s="64"/>
      <c r="X129" s="64"/>
      <c r="Y129" s="64"/>
      <c r="Z129" s="64"/>
      <c r="AA129" s="64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</row>
    <row r="130" spans="1:39" ht="18" customHeight="1" x14ac:dyDescent="0.25">
      <c r="A130" s="64"/>
      <c r="B130" s="64"/>
      <c r="C130" s="64"/>
      <c r="D130" s="64"/>
      <c r="E130" s="64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64"/>
      <c r="U130" s="64"/>
      <c r="V130" s="64"/>
      <c r="W130" s="64"/>
      <c r="X130" s="64"/>
      <c r="Y130" s="64"/>
      <c r="Z130" s="64"/>
      <c r="AA130" s="64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</row>
    <row r="131" spans="1:39" ht="18" customHeight="1" x14ac:dyDescent="0.25">
      <c r="A131" s="64"/>
      <c r="B131" s="64"/>
      <c r="C131" s="64"/>
      <c r="D131" s="64"/>
      <c r="E131" s="64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64"/>
      <c r="U131" s="64"/>
      <c r="V131" s="64"/>
      <c r="W131" s="64"/>
      <c r="X131" s="64"/>
      <c r="Y131" s="64"/>
      <c r="Z131" s="64"/>
      <c r="AA131" s="64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</row>
    <row r="132" spans="1:39" ht="18" customHeight="1" x14ac:dyDescent="0.25">
      <c r="A132" s="64"/>
      <c r="B132" s="64"/>
      <c r="C132" s="64"/>
      <c r="D132" s="64"/>
      <c r="E132" s="64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64"/>
      <c r="U132" s="64"/>
      <c r="V132" s="64"/>
      <c r="W132" s="64"/>
      <c r="X132" s="64"/>
      <c r="Y132" s="64"/>
      <c r="Z132" s="64"/>
      <c r="AA132" s="64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</row>
    <row r="133" spans="1:39" ht="18" customHeight="1" x14ac:dyDescent="0.25">
      <c r="A133" s="64"/>
      <c r="B133" s="64"/>
      <c r="C133" s="64"/>
      <c r="D133" s="64"/>
      <c r="E133" s="64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64"/>
      <c r="U133" s="64"/>
      <c r="V133" s="64"/>
      <c r="W133" s="64"/>
      <c r="X133" s="64"/>
      <c r="Y133" s="64"/>
      <c r="Z133" s="64"/>
      <c r="AA133" s="64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</row>
    <row r="134" spans="1:39" ht="18" customHeight="1" x14ac:dyDescent="0.25">
      <c r="A134" s="64"/>
      <c r="B134" s="64"/>
      <c r="C134" s="64"/>
      <c r="D134" s="64"/>
      <c r="E134" s="64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64"/>
      <c r="U134" s="64"/>
      <c r="V134" s="64"/>
      <c r="W134" s="64"/>
      <c r="X134" s="64"/>
      <c r="Y134" s="64"/>
      <c r="Z134" s="64"/>
      <c r="AA134" s="64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</row>
    <row r="135" spans="1:39" ht="18" customHeight="1" x14ac:dyDescent="0.25">
      <c r="A135" s="64"/>
      <c r="B135" s="64"/>
      <c r="C135" s="64"/>
      <c r="D135" s="64"/>
      <c r="E135" s="64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64"/>
      <c r="U135" s="64"/>
      <c r="V135" s="64"/>
      <c r="W135" s="64"/>
      <c r="X135" s="64"/>
      <c r="Y135" s="64"/>
      <c r="Z135" s="64"/>
      <c r="AA135" s="64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</row>
    <row r="136" spans="1:39" ht="18" customHeight="1" x14ac:dyDescent="0.25">
      <c r="A136" s="64"/>
      <c r="B136" s="64"/>
      <c r="C136" s="64"/>
      <c r="D136" s="64"/>
      <c r="E136" s="64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64"/>
      <c r="U136" s="64"/>
      <c r="V136" s="64"/>
      <c r="W136" s="64"/>
      <c r="X136" s="64"/>
      <c r="Y136" s="64"/>
      <c r="Z136" s="64"/>
      <c r="AA136" s="64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</row>
    <row r="137" spans="1:39" ht="18" customHeight="1" x14ac:dyDescent="0.25">
      <c r="A137" s="64"/>
      <c r="B137" s="64"/>
      <c r="C137" s="64"/>
      <c r="D137" s="64"/>
      <c r="E137" s="64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64"/>
      <c r="U137" s="64"/>
      <c r="V137" s="64"/>
      <c r="W137" s="64"/>
      <c r="X137" s="64"/>
      <c r="Y137" s="64"/>
      <c r="Z137" s="64"/>
      <c r="AA137" s="64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</row>
    <row r="138" spans="1:39" ht="18" customHeight="1" x14ac:dyDescent="0.25">
      <c r="A138" s="64"/>
      <c r="B138" s="64"/>
      <c r="C138" s="64"/>
      <c r="D138" s="64"/>
      <c r="E138" s="64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64"/>
      <c r="U138" s="64"/>
      <c r="V138" s="64"/>
      <c r="W138" s="64"/>
      <c r="X138" s="64"/>
      <c r="Y138" s="64"/>
      <c r="Z138" s="64"/>
      <c r="AA138" s="64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</row>
    <row r="139" spans="1:39" ht="18" customHeight="1" x14ac:dyDescent="0.25">
      <c r="A139" s="64"/>
      <c r="B139" s="64"/>
      <c r="C139" s="64"/>
      <c r="D139" s="64"/>
      <c r="E139" s="64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64"/>
      <c r="U139" s="64"/>
      <c r="V139" s="64"/>
      <c r="W139" s="64"/>
      <c r="X139" s="64"/>
      <c r="Y139" s="64"/>
      <c r="Z139" s="64"/>
      <c r="AA139" s="64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</row>
    <row r="140" spans="1:39" ht="18" customHeight="1" x14ac:dyDescent="0.25">
      <c r="A140" s="64"/>
      <c r="B140" s="64"/>
      <c r="C140" s="64"/>
      <c r="D140" s="64"/>
      <c r="E140" s="64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64"/>
      <c r="U140" s="64"/>
      <c r="V140" s="64"/>
      <c r="W140" s="64"/>
      <c r="X140" s="64"/>
      <c r="Y140" s="64"/>
      <c r="Z140" s="64"/>
      <c r="AA140" s="64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</row>
    <row r="141" spans="1:39" ht="18" customHeight="1" x14ac:dyDescent="0.25">
      <c r="A141" s="64"/>
      <c r="B141" s="64"/>
      <c r="C141" s="64"/>
      <c r="D141" s="64"/>
      <c r="E141" s="64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64"/>
      <c r="U141" s="64"/>
      <c r="V141" s="64"/>
      <c r="W141" s="64"/>
      <c r="X141" s="64"/>
      <c r="Y141" s="64"/>
      <c r="Z141" s="64"/>
      <c r="AA141" s="64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</row>
    <row r="142" spans="1:39" ht="18" customHeight="1" x14ac:dyDescent="0.25">
      <c r="A142" s="64"/>
      <c r="B142" s="64"/>
      <c r="C142" s="64"/>
      <c r="D142" s="64"/>
      <c r="E142" s="64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64"/>
      <c r="U142" s="64"/>
      <c r="V142" s="64"/>
      <c r="W142" s="64"/>
      <c r="X142" s="64"/>
      <c r="Y142" s="64"/>
      <c r="Z142" s="64"/>
      <c r="AA142" s="64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</row>
    <row r="143" spans="1:39" ht="18" customHeight="1" x14ac:dyDescent="0.25">
      <c r="A143" s="64"/>
      <c r="B143" s="64"/>
      <c r="C143" s="64"/>
      <c r="D143" s="64"/>
      <c r="E143" s="64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64"/>
      <c r="U143" s="64"/>
      <c r="V143" s="64"/>
      <c r="W143" s="64"/>
      <c r="X143" s="64"/>
      <c r="Y143" s="64"/>
      <c r="Z143" s="64"/>
      <c r="AA143" s="64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</row>
    <row r="144" spans="1:39" ht="18" customHeight="1" x14ac:dyDescent="0.25">
      <c r="A144" s="64"/>
      <c r="B144" s="64"/>
      <c r="C144" s="64"/>
      <c r="D144" s="64"/>
      <c r="E144" s="64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64"/>
      <c r="U144" s="64"/>
      <c r="V144" s="64"/>
      <c r="W144" s="64"/>
      <c r="X144" s="64"/>
      <c r="Y144" s="64"/>
      <c r="Z144" s="64"/>
      <c r="AA144" s="64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</row>
    <row r="145" spans="1:39" ht="18" customHeight="1" x14ac:dyDescent="0.25">
      <c r="A145" s="64"/>
      <c r="B145" s="64"/>
      <c r="C145" s="64"/>
      <c r="D145" s="64"/>
      <c r="E145" s="64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64"/>
      <c r="U145" s="64"/>
      <c r="V145" s="64"/>
      <c r="W145" s="64"/>
      <c r="X145" s="64"/>
      <c r="Y145" s="64"/>
      <c r="Z145" s="64"/>
      <c r="AA145" s="64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</row>
    <row r="146" spans="1:39" ht="18" customHeight="1" x14ac:dyDescent="0.25">
      <c r="A146" s="64"/>
      <c r="B146" s="64"/>
      <c r="C146" s="64"/>
      <c r="D146" s="64"/>
      <c r="E146" s="64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64"/>
      <c r="U146" s="64"/>
      <c r="V146" s="64"/>
      <c r="W146" s="64"/>
      <c r="X146" s="64"/>
      <c r="Y146" s="64"/>
      <c r="Z146" s="64"/>
      <c r="AA146" s="64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</row>
    <row r="147" spans="1:39" ht="18" customHeight="1" x14ac:dyDescent="0.25">
      <c r="A147" s="64"/>
      <c r="B147" s="64"/>
      <c r="C147" s="64"/>
      <c r="D147" s="64"/>
      <c r="E147" s="64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64"/>
      <c r="U147" s="64"/>
      <c r="V147" s="64"/>
      <c r="W147" s="64"/>
      <c r="X147" s="64"/>
      <c r="Y147" s="64"/>
      <c r="Z147" s="64"/>
      <c r="AA147" s="64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</row>
    <row r="148" spans="1:39" ht="18" customHeight="1" x14ac:dyDescent="0.25">
      <c r="A148" s="64"/>
      <c r="B148" s="64"/>
      <c r="C148" s="64"/>
      <c r="D148" s="64"/>
      <c r="E148" s="64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64"/>
      <c r="U148" s="64"/>
      <c r="V148" s="64"/>
      <c r="W148" s="64"/>
      <c r="X148" s="64"/>
      <c r="Y148" s="64"/>
      <c r="Z148" s="64"/>
      <c r="AA148" s="64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</row>
    <row r="149" spans="1:39" ht="18" customHeight="1" x14ac:dyDescent="0.25">
      <c r="A149" s="64"/>
      <c r="B149" s="64"/>
      <c r="C149" s="64"/>
      <c r="D149" s="64"/>
      <c r="E149" s="64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64"/>
      <c r="U149" s="64"/>
      <c r="V149" s="64"/>
      <c r="W149" s="64"/>
      <c r="X149" s="64"/>
      <c r="Y149" s="64"/>
      <c r="Z149" s="64"/>
      <c r="AA149" s="64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</row>
    <row r="150" spans="1:39" ht="18" customHeight="1" x14ac:dyDescent="0.25">
      <c r="A150" s="64"/>
      <c r="B150" s="64"/>
      <c r="C150" s="64"/>
      <c r="D150" s="64"/>
      <c r="E150" s="64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64"/>
      <c r="U150" s="64"/>
      <c r="V150" s="64"/>
      <c r="W150" s="64"/>
      <c r="X150" s="64"/>
      <c r="Y150" s="64"/>
      <c r="Z150" s="64"/>
      <c r="AA150" s="64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</row>
    <row r="151" spans="1:39" ht="18" customHeight="1" x14ac:dyDescent="0.25">
      <c r="A151" s="64"/>
      <c r="B151" s="64"/>
      <c r="C151" s="64"/>
      <c r="D151" s="64"/>
      <c r="E151" s="64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64"/>
      <c r="U151" s="64"/>
      <c r="V151" s="64"/>
      <c r="W151" s="64"/>
      <c r="X151" s="64"/>
      <c r="Y151" s="64"/>
      <c r="Z151" s="64"/>
      <c r="AA151" s="64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</row>
    <row r="152" spans="1:39" ht="18" customHeight="1" x14ac:dyDescent="0.25">
      <c r="A152" s="64"/>
      <c r="B152" s="64"/>
      <c r="C152" s="64"/>
      <c r="D152" s="64"/>
      <c r="E152" s="64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64"/>
      <c r="U152" s="64"/>
      <c r="V152" s="64"/>
      <c r="W152" s="64"/>
      <c r="X152" s="64"/>
      <c r="Y152" s="64"/>
      <c r="Z152" s="64"/>
      <c r="AA152" s="64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</row>
    <row r="153" spans="1:39" ht="18" customHeight="1" x14ac:dyDescent="0.25">
      <c r="A153" s="64"/>
      <c r="B153" s="64"/>
      <c r="C153" s="64"/>
      <c r="D153" s="64"/>
      <c r="E153" s="64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64"/>
      <c r="U153" s="64"/>
      <c r="V153" s="64"/>
      <c r="W153" s="64"/>
      <c r="X153" s="64"/>
      <c r="Y153" s="64"/>
      <c r="Z153" s="64"/>
      <c r="AA153" s="64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</row>
    <row r="154" spans="1:39" ht="18" customHeight="1" x14ac:dyDescent="0.25">
      <c r="A154" s="64"/>
      <c r="B154" s="64"/>
      <c r="C154" s="64"/>
      <c r="D154" s="64"/>
      <c r="E154" s="64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64"/>
      <c r="U154" s="64"/>
      <c r="V154" s="64"/>
      <c r="W154" s="64"/>
      <c r="X154" s="64"/>
      <c r="Y154" s="64"/>
      <c r="Z154" s="64"/>
      <c r="AA154" s="64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</row>
    <row r="155" spans="1:39" ht="18" customHeight="1" x14ac:dyDescent="0.25">
      <c r="A155" s="64"/>
      <c r="B155" s="64"/>
      <c r="C155" s="64"/>
      <c r="D155" s="64"/>
      <c r="E155" s="64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64"/>
      <c r="U155" s="64"/>
      <c r="V155" s="64"/>
      <c r="W155" s="64"/>
      <c r="X155" s="64"/>
      <c r="Y155" s="64"/>
      <c r="Z155" s="64"/>
      <c r="AA155" s="64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</row>
    <row r="156" spans="1:39" ht="18" customHeight="1" x14ac:dyDescent="0.25">
      <c r="A156" s="64"/>
      <c r="B156" s="64"/>
      <c r="C156" s="64"/>
      <c r="D156" s="64"/>
      <c r="E156" s="64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64"/>
      <c r="U156" s="64"/>
      <c r="V156" s="64"/>
      <c r="W156" s="64"/>
      <c r="X156" s="64"/>
      <c r="Y156" s="64"/>
      <c r="Z156" s="64"/>
      <c r="AA156" s="64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</row>
    <row r="157" spans="1:39" ht="18" customHeight="1" x14ac:dyDescent="0.25">
      <c r="A157" s="64"/>
      <c r="B157" s="64"/>
      <c r="C157" s="64"/>
      <c r="D157" s="64"/>
      <c r="E157" s="64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64"/>
      <c r="U157" s="64"/>
      <c r="V157" s="64"/>
      <c r="W157" s="64"/>
      <c r="X157" s="64"/>
      <c r="Y157" s="64"/>
      <c r="Z157" s="64"/>
      <c r="AA157" s="64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</row>
    <row r="158" spans="1:39" ht="18" customHeight="1" x14ac:dyDescent="0.25">
      <c r="A158" s="64"/>
      <c r="B158" s="64"/>
      <c r="C158" s="64"/>
      <c r="D158" s="64"/>
      <c r="E158" s="64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64"/>
      <c r="U158" s="64"/>
      <c r="V158" s="64"/>
      <c r="W158" s="64"/>
      <c r="X158" s="64"/>
      <c r="Y158" s="64"/>
      <c r="Z158" s="64"/>
      <c r="AA158" s="64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</row>
    <row r="159" spans="1:39" ht="18" customHeight="1" x14ac:dyDescent="0.25">
      <c r="A159" s="64"/>
      <c r="B159" s="64"/>
      <c r="C159" s="64"/>
      <c r="D159" s="64"/>
      <c r="E159" s="64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64"/>
      <c r="U159" s="64"/>
      <c r="V159" s="64"/>
      <c r="W159" s="64"/>
      <c r="X159" s="64"/>
      <c r="Y159" s="64"/>
      <c r="Z159" s="64"/>
      <c r="AA159" s="64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</row>
    <row r="160" spans="1:39" ht="18" customHeight="1" x14ac:dyDescent="0.25">
      <c r="A160" s="64"/>
      <c r="B160" s="64"/>
      <c r="C160" s="64"/>
      <c r="D160" s="64"/>
      <c r="E160" s="64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64"/>
      <c r="U160" s="64"/>
      <c r="V160" s="64"/>
      <c r="W160" s="64"/>
      <c r="X160" s="64"/>
      <c r="Y160" s="64"/>
      <c r="Z160" s="64"/>
      <c r="AA160" s="64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</row>
    <row r="161" spans="1:39" ht="18" customHeight="1" x14ac:dyDescent="0.25">
      <c r="A161" s="64"/>
      <c r="B161" s="64"/>
      <c r="C161" s="64"/>
      <c r="D161" s="64"/>
      <c r="E161" s="64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64"/>
      <c r="U161" s="64"/>
      <c r="V161" s="64"/>
      <c r="W161" s="64"/>
      <c r="X161" s="64"/>
      <c r="Y161" s="64"/>
      <c r="Z161" s="64"/>
      <c r="AA161" s="64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</row>
    <row r="162" spans="1:39" ht="18" customHeight="1" x14ac:dyDescent="0.25">
      <c r="A162" s="64"/>
      <c r="B162" s="64"/>
      <c r="C162" s="64"/>
      <c r="D162" s="64"/>
      <c r="E162" s="64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64"/>
      <c r="U162" s="64"/>
      <c r="V162" s="64"/>
      <c r="W162" s="64"/>
      <c r="X162" s="64"/>
      <c r="Y162" s="64"/>
      <c r="Z162" s="64"/>
      <c r="AA162" s="64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</row>
    <row r="163" spans="1:39" ht="18" customHeight="1" x14ac:dyDescent="0.25">
      <c r="A163" s="64"/>
      <c r="B163" s="64"/>
      <c r="C163" s="64"/>
      <c r="D163" s="64"/>
      <c r="E163" s="64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64"/>
      <c r="U163" s="64"/>
      <c r="V163" s="64"/>
      <c r="W163" s="64"/>
      <c r="X163" s="64"/>
      <c r="Y163" s="64"/>
      <c r="Z163" s="64"/>
      <c r="AA163" s="64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</row>
    <row r="164" spans="1:39" ht="18" customHeight="1" x14ac:dyDescent="0.25">
      <c r="A164" s="64"/>
      <c r="B164" s="64"/>
      <c r="C164" s="64"/>
      <c r="D164" s="64"/>
      <c r="E164" s="64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64"/>
      <c r="U164" s="64"/>
      <c r="V164" s="64"/>
      <c r="W164" s="64"/>
      <c r="X164" s="64"/>
      <c r="Y164" s="64"/>
      <c r="Z164" s="64"/>
      <c r="AA164" s="64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</row>
    <row r="165" spans="1:39" ht="18" customHeight="1" x14ac:dyDescent="0.25">
      <c r="A165" s="64"/>
      <c r="B165" s="64"/>
      <c r="C165" s="64"/>
      <c r="D165" s="64"/>
      <c r="E165" s="64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64"/>
      <c r="U165" s="64"/>
      <c r="V165" s="64"/>
      <c r="W165" s="64"/>
      <c r="X165" s="64"/>
      <c r="Y165" s="64"/>
      <c r="Z165" s="64"/>
      <c r="AA165" s="64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</row>
    <row r="166" spans="1:39" ht="18" customHeight="1" x14ac:dyDescent="0.25">
      <c r="A166" s="64"/>
      <c r="B166" s="64"/>
      <c r="C166" s="64"/>
      <c r="D166" s="64"/>
      <c r="E166" s="64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64"/>
      <c r="U166" s="64"/>
      <c r="V166" s="64"/>
      <c r="W166" s="64"/>
      <c r="X166" s="64"/>
      <c r="Y166" s="64"/>
      <c r="Z166" s="64"/>
      <c r="AA166" s="64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</row>
    <row r="167" spans="1:39" ht="18" customHeight="1" x14ac:dyDescent="0.25">
      <c r="A167" s="64"/>
      <c r="B167" s="64"/>
      <c r="C167" s="64"/>
      <c r="D167" s="64"/>
      <c r="E167" s="64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64"/>
      <c r="U167" s="64"/>
      <c r="V167" s="64"/>
      <c r="W167" s="64"/>
      <c r="X167" s="64"/>
      <c r="Y167" s="64"/>
      <c r="Z167" s="64"/>
      <c r="AA167" s="64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</row>
    <row r="168" spans="1:39" ht="18" customHeight="1" x14ac:dyDescent="0.25">
      <c r="A168" s="64"/>
      <c r="B168" s="64"/>
      <c r="C168" s="64"/>
      <c r="D168" s="64"/>
      <c r="E168" s="6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64"/>
      <c r="U168" s="64"/>
      <c r="V168" s="64"/>
      <c r="W168" s="64"/>
      <c r="X168" s="64"/>
      <c r="Y168" s="64"/>
      <c r="Z168" s="64"/>
      <c r="AA168" s="64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</row>
    <row r="169" spans="1:39" ht="18" customHeight="1" x14ac:dyDescent="0.25">
      <c r="A169" s="64"/>
      <c r="B169" s="64"/>
      <c r="C169" s="64"/>
      <c r="D169" s="64"/>
      <c r="E169" s="64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64"/>
      <c r="U169" s="64"/>
      <c r="V169" s="64"/>
      <c r="W169" s="64"/>
      <c r="X169" s="64"/>
      <c r="Y169" s="64"/>
      <c r="Z169" s="64"/>
      <c r="AA169" s="64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</row>
    <row r="170" spans="1:39" ht="18" customHeight="1" x14ac:dyDescent="0.25">
      <c r="A170" s="64"/>
      <c r="B170" s="64"/>
      <c r="C170" s="64"/>
      <c r="D170" s="64"/>
      <c r="E170" s="64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64"/>
      <c r="U170" s="64"/>
      <c r="V170" s="64"/>
      <c r="W170" s="64"/>
      <c r="X170" s="64"/>
      <c r="Y170" s="64"/>
      <c r="Z170" s="64"/>
      <c r="AA170" s="64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</row>
    <row r="171" spans="1:39" ht="18" customHeight="1" x14ac:dyDescent="0.25">
      <c r="A171" s="64"/>
      <c r="B171" s="64"/>
      <c r="C171" s="64"/>
      <c r="D171" s="64"/>
      <c r="E171" s="6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64"/>
      <c r="U171" s="64"/>
      <c r="V171" s="64"/>
      <c r="W171" s="64"/>
      <c r="X171" s="64"/>
      <c r="Y171" s="64"/>
      <c r="Z171" s="64"/>
      <c r="AA171" s="64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</row>
    <row r="172" spans="1:39" ht="18" customHeight="1" x14ac:dyDescent="0.25">
      <c r="A172" s="64"/>
      <c r="B172" s="64"/>
      <c r="C172" s="64"/>
      <c r="D172" s="64"/>
      <c r="E172" s="64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64"/>
      <c r="U172" s="64"/>
      <c r="V172" s="64"/>
      <c r="W172" s="64"/>
      <c r="X172" s="64"/>
      <c r="Y172" s="64"/>
      <c r="Z172" s="64"/>
      <c r="AA172" s="64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</row>
    <row r="173" spans="1:39" ht="18" customHeight="1" x14ac:dyDescent="0.25">
      <c r="A173" s="64"/>
      <c r="B173" s="64"/>
      <c r="C173" s="64"/>
      <c r="D173" s="64"/>
      <c r="E173" s="6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64"/>
      <c r="U173" s="64"/>
      <c r="V173" s="64"/>
      <c r="W173" s="64"/>
      <c r="X173" s="64"/>
      <c r="Y173" s="64"/>
      <c r="Z173" s="64"/>
      <c r="AA173" s="64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</row>
    <row r="174" spans="1:39" ht="18" customHeight="1" x14ac:dyDescent="0.25">
      <c r="A174" s="64"/>
      <c r="B174" s="64"/>
      <c r="C174" s="64"/>
      <c r="D174" s="64"/>
      <c r="E174" s="64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64"/>
      <c r="U174" s="64"/>
      <c r="V174" s="64"/>
      <c r="W174" s="64"/>
      <c r="X174" s="64"/>
      <c r="Y174" s="64"/>
      <c r="Z174" s="64"/>
      <c r="AA174" s="64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</row>
    <row r="175" spans="1:39" ht="18" customHeight="1" x14ac:dyDescent="0.25">
      <c r="A175" s="64"/>
      <c r="B175" s="64"/>
      <c r="C175" s="64"/>
      <c r="D175" s="64"/>
      <c r="E175" s="64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64"/>
      <c r="U175" s="64"/>
      <c r="V175" s="64"/>
      <c r="W175" s="64"/>
      <c r="X175" s="64"/>
      <c r="Y175" s="64"/>
      <c r="Z175" s="64"/>
      <c r="AA175" s="64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</row>
    <row r="176" spans="1:39" ht="18" customHeight="1" x14ac:dyDescent="0.25">
      <c r="A176" s="64"/>
      <c r="B176" s="64"/>
      <c r="C176" s="64"/>
      <c r="D176" s="64"/>
      <c r="E176" s="64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64"/>
      <c r="U176" s="64"/>
      <c r="V176" s="64"/>
      <c r="W176" s="64"/>
      <c r="X176" s="64"/>
      <c r="Y176" s="64"/>
      <c r="Z176" s="64"/>
      <c r="AA176" s="64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</row>
    <row r="177" spans="1:39" ht="18" customHeight="1" x14ac:dyDescent="0.25">
      <c r="A177" s="64"/>
      <c r="B177" s="64"/>
      <c r="C177" s="64"/>
      <c r="D177" s="64"/>
      <c r="E177" s="64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64"/>
      <c r="U177" s="64"/>
      <c r="V177" s="64"/>
      <c r="W177" s="64"/>
      <c r="X177" s="64"/>
      <c r="Y177" s="64"/>
      <c r="Z177" s="64"/>
      <c r="AA177" s="64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</row>
    <row r="178" spans="1:39" ht="18" customHeight="1" x14ac:dyDescent="0.25">
      <c r="A178" s="64"/>
      <c r="B178" s="64"/>
      <c r="C178" s="64"/>
      <c r="D178" s="64"/>
      <c r="E178" s="64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64"/>
      <c r="U178" s="64"/>
      <c r="V178" s="64"/>
      <c r="W178" s="64"/>
      <c r="X178" s="64"/>
      <c r="Y178" s="64"/>
      <c r="Z178" s="64"/>
      <c r="AA178" s="64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</row>
    <row r="179" spans="1:39" ht="18" customHeight="1" x14ac:dyDescent="0.25">
      <c r="A179" s="64"/>
      <c r="B179" s="64"/>
      <c r="C179" s="64"/>
      <c r="D179" s="64"/>
      <c r="E179" s="64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64"/>
      <c r="U179" s="64"/>
      <c r="V179" s="64"/>
      <c r="W179" s="64"/>
      <c r="X179" s="64"/>
      <c r="Y179" s="64"/>
      <c r="Z179" s="64"/>
      <c r="AA179" s="64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</row>
    <row r="180" spans="1:39" ht="18" customHeight="1" x14ac:dyDescent="0.25">
      <c r="A180" s="64"/>
      <c r="B180" s="64"/>
      <c r="C180" s="64"/>
      <c r="D180" s="64"/>
      <c r="E180" s="64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64"/>
      <c r="U180" s="64"/>
      <c r="V180" s="64"/>
      <c r="W180" s="64"/>
      <c r="X180" s="64"/>
      <c r="Y180" s="64"/>
      <c r="Z180" s="64"/>
      <c r="AA180" s="64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</row>
    <row r="181" spans="1:39" ht="18" customHeight="1" x14ac:dyDescent="0.25">
      <c r="A181" s="64"/>
      <c r="B181" s="64"/>
      <c r="C181" s="64"/>
      <c r="D181" s="64"/>
      <c r="E181" s="64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64"/>
      <c r="U181" s="64"/>
      <c r="V181" s="64"/>
      <c r="W181" s="64"/>
      <c r="X181" s="64"/>
      <c r="Y181" s="64"/>
      <c r="Z181" s="64"/>
      <c r="AA181" s="64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</row>
    <row r="182" spans="1:39" ht="18" customHeight="1" x14ac:dyDescent="0.25">
      <c r="A182" s="64"/>
      <c r="B182" s="64"/>
      <c r="C182" s="64"/>
      <c r="D182" s="64"/>
      <c r="E182" s="64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64"/>
      <c r="U182" s="64"/>
      <c r="V182" s="64"/>
      <c r="W182" s="64"/>
      <c r="X182" s="64"/>
      <c r="Y182" s="64"/>
      <c r="Z182" s="64"/>
      <c r="AA182" s="64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</row>
    <row r="183" spans="1:39" ht="18" customHeight="1" x14ac:dyDescent="0.25">
      <c r="A183" s="64"/>
      <c r="B183" s="64"/>
      <c r="C183" s="64"/>
      <c r="D183" s="64"/>
      <c r="E183" s="64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64"/>
      <c r="U183" s="64"/>
      <c r="V183" s="64"/>
      <c r="W183" s="64"/>
      <c r="X183" s="64"/>
      <c r="Y183" s="64"/>
      <c r="Z183" s="64"/>
      <c r="AA183" s="64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</row>
    <row r="184" spans="1:39" ht="18" customHeight="1" x14ac:dyDescent="0.25">
      <c r="A184" s="64"/>
      <c r="B184" s="64"/>
      <c r="C184" s="64"/>
      <c r="D184" s="64"/>
      <c r="E184" s="64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64"/>
      <c r="U184" s="64"/>
      <c r="V184" s="64"/>
      <c r="W184" s="64"/>
      <c r="X184" s="64"/>
      <c r="Y184" s="64"/>
      <c r="Z184" s="64"/>
      <c r="AA184" s="64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</row>
    <row r="185" spans="1:39" ht="18" customHeight="1" x14ac:dyDescent="0.25">
      <c r="A185" s="64"/>
      <c r="B185" s="64"/>
      <c r="C185" s="64"/>
      <c r="D185" s="64"/>
      <c r="E185" s="64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64"/>
      <c r="U185" s="64"/>
      <c r="V185" s="64"/>
      <c r="W185" s="64"/>
      <c r="X185" s="64"/>
      <c r="Y185" s="64"/>
      <c r="Z185" s="64"/>
      <c r="AA185" s="64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</row>
    <row r="186" spans="1:39" ht="18" customHeight="1" x14ac:dyDescent="0.25">
      <c r="A186" s="64"/>
      <c r="B186" s="64"/>
      <c r="C186" s="64"/>
      <c r="D186" s="64"/>
      <c r="E186" s="64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64"/>
      <c r="U186" s="64"/>
      <c r="V186" s="64"/>
      <c r="W186" s="64"/>
      <c r="X186" s="64"/>
      <c r="Y186" s="64"/>
      <c r="Z186" s="64"/>
      <c r="AA186" s="64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</row>
    <row r="187" spans="1:39" ht="18" customHeight="1" x14ac:dyDescent="0.25">
      <c r="A187" s="64"/>
      <c r="B187" s="64"/>
      <c r="C187" s="64"/>
      <c r="D187" s="64"/>
      <c r="E187" s="64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64"/>
      <c r="U187" s="64"/>
      <c r="V187" s="64"/>
      <c r="W187" s="64"/>
      <c r="X187" s="64"/>
      <c r="Y187" s="64"/>
      <c r="Z187" s="64"/>
      <c r="AA187" s="64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</row>
    <row r="188" spans="1:39" ht="18" customHeight="1" x14ac:dyDescent="0.25">
      <c r="A188" s="64"/>
      <c r="B188" s="64"/>
      <c r="C188" s="64"/>
      <c r="D188" s="64"/>
      <c r="E188" s="64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64"/>
      <c r="U188" s="64"/>
      <c r="V188" s="64"/>
      <c r="W188" s="64"/>
      <c r="X188" s="64"/>
      <c r="Y188" s="64"/>
      <c r="Z188" s="64"/>
      <c r="AA188" s="64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</row>
    <row r="189" spans="1:39" ht="18" customHeight="1" x14ac:dyDescent="0.25">
      <c r="A189" s="64"/>
      <c r="B189" s="64"/>
      <c r="C189" s="64"/>
      <c r="D189" s="64"/>
      <c r="E189" s="64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64"/>
      <c r="U189" s="64"/>
      <c r="V189" s="64"/>
      <c r="W189" s="64"/>
      <c r="X189" s="64"/>
      <c r="Y189" s="64"/>
      <c r="Z189" s="64"/>
      <c r="AA189" s="64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</row>
    <row r="190" spans="1:39" ht="18" customHeight="1" x14ac:dyDescent="0.25">
      <c r="A190" s="64"/>
      <c r="B190" s="64"/>
      <c r="C190" s="64"/>
      <c r="D190" s="64"/>
      <c r="E190" s="64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64"/>
      <c r="U190" s="64"/>
      <c r="V190" s="64"/>
      <c r="W190" s="64"/>
      <c r="X190" s="64"/>
      <c r="Y190" s="64"/>
      <c r="Z190" s="64"/>
      <c r="AA190" s="64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</row>
    <row r="191" spans="1:39" ht="18" customHeight="1" x14ac:dyDescent="0.25">
      <c r="A191" s="64"/>
      <c r="B191" s="64"/>
      <c r="C191" s="64"/>
      <c r="D191" s="64"/>
      <c r="E191" s="64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64"/>
      <c r="U191" s="64"/>
      <c r="V191" s="64"/>
      <c r="W191" s="64"/>
      <c r="X191" s="64"/>
      <c r="Y191" s="64"/>
      <c r="Z191" s="64"/>
      <c r="AA191" s="64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</row>
    <row r="192" spans="1:39" ht="18" customHeight="1" x14ac:dyDescent="0.25">
      <c r="A192" s="64"/>
      <c r="B192" s="64"/>
      <c r="C192" s="64"/>
      <c r="D192" s="64"/>
      <c r="E192" s="64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64"/>
      <c r="U192" s="64"/>
      <c r="V192" s="64"/>
      <c r="W192" s="64"/>
      <c r="X192" s="64"/>
      <c r="Y192" s="64"/>
      <c r="Z192" s="64"/>
      <c r="AA192" s="64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</row>
    <row r="193" spans="1:39" ht="18" customHeight="1" x14ac:dyDescent="0.25">
      <c r="A193" s="64"/>
      <c r="B193" s="64"/>
      <c r="C193" s="64"/>
      <c r="D193" s="64"/>
      <c r="E193" s="64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64"/>
      <c r="U193" s="64"/>
      <c r="V193" s="64"/>
      <c r="W193" s="64"/>
      <c r="X193" s="64"/>
      <c r="Y193" s="64"/>
      <c r="Z193" s="64"/>
      <c r="AA193" s="64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</row>
    <row r="194" spans="1:39" ht="18" customHeight="1" x14ac:dyDescent="0.25">
      <c r="A194" s="64"/>
      <c r="B194" s="64"/>
      <c r="C194" s="64"/>
      <c r="D194" s="64"/>
      <c r="E194" s="64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64"/>
      <c r="U194" s="64"/>
      <c r="V194" s="64"/>
      <c r="W194" s="64"/>
      <c r="X194" s="64"/>
      <c r="Y194" s="64"/>
      <c r="Z194" s="64"/>
      <c r="AA194" s="64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</row>
    <row r="195" spans="1:39" ht="18" customHeight="1" x14ac:dyDescent="0.25">
      <c r="A195" s="64"/>
      <c r="B195" s="64"/>
      <c r="C195" s="64"/>
      <c r="D195" s="64"/>
      <c r="E195" s="64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64"/>
      <c r="U195" s="64"/>
      <c r="V195" s="64"/>
      <c r="W195" s="64"/>
      <c r="X195" s="64"/>
      <c r="Y195" s="64"/>
      <c r="Z195" s="64"/>
      <c r="AA195" s="64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</row>
    <row r="196" spans="1:39" ht="18" customHeight="1" x14ac:dyDescent="0.25">
      <c r="A196" s="64"/>
      <c r="B196" s="64"/>
      <c r="C196" s="64"/>
      <c r="D196" s="64"/>
      <c r="E196" s="64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64"/>
      <c r="U196" s="64"/>
      <c r="V196" s="64"/>
      <c r="W196" s="64"/>
      <c r="X196" s="64"/>
      <c r="Y196" s="64"/>
      <c r="Z196" s="64"/>
      <c r="AA196" s="64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</row>
    <row r="197" spans="1:39" ht="18" customHeight="1" x14ac:dyDescent="0.25">
      <c r="A197" s="64"/>
      <c r="B197" s="64"/>
      <c r="C197" s="64"/>
      <c r="D197" s="64"/>
      <c r="E197" s="64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64"/>
      <c r="U197" s="64"/>
      <c r="V197" s="64"/>
      <c r="W197" s="64"/>
      <c r="X197" s="64"/>
      <c r="Y197" s="64"/>
      <c r="Z197" s="64"/>
      <c r="AA197" s="64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</row>
    <row r="198" spans="1:39" ht="18" customHeight="1" x14ac:dyDescent="0.25">
      <c r="A198" s="64"/>
      <c r="B198" s="64"/>
      <c r="C198" s="64"/>
      <c r="D198" s="64"/>
      <c r="E198" s="64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64"/>
      <c r="U198" s="64"/>
      <c r="V198" s="64"/>
      <c r="W198" s="64"/>
      <c r="X198" s="64"/>
      <c r="Y198" s="64"/>
      <c r="Z198" s="64"/>
      <c r="AA198" s="64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</row>
    <row r="199" spans="1:39" ht="18" customHeight="1" x14ac:dyDescent="0.25">
      <c r="A199" s="64"/>
      <c r="B199" s="64"/>
      <c r="C199" s="64"/>
      <c r="D199" s="64"/>
      <c r="E199" s="64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64"/>
      <c r="U199" s="64"/>
      <c r="V199" s="64"/>
      <c r="W199" s="64"/>
      <c r="X199" s="64"/>
      <c r="Y199" s="64"/>
      <c r="Z199" s="64"/>
      <c r="AA199" s="64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</row>
    <row r="200" spans="1:39" ht="18" customHeight="1" x14ac:dyDescent="0.25">
      <c r="A200" s="64"/>
      <c r="B200" s="64"/>
      <c r="C200" s="64"/>
      <c r="D200" s="64"/>
      <c r="E200" s="64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64"/>
      <c r="U200" s="64"/>
      <c r="V200" s="64"/>
      <c r="W200" s="64"/>
      <c r="X200" s="64"/>
      <c r="Y200" s="64"/>
      <c r="Z200" s="64"/>
      <c r="AA200" s="64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</row>
    <row r="201" spans="1:39" ht="18" customHeight="1" x14ac:dyDescent="0.25">
      <c r="A201" s="64"/>
      <c r="B201" s="64"/>
      <c r="C201" s="64"/>
      <c r="D201" s="64"/>
      <c r="E201" s="64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64"/>
      <c r="U201" s="64"/>
      <c r="V201" s="64"/>
      <c r="W201" s="64"/>
      <c r="X201" s="64"/>
      <c r="Y201" s="64"/>
      <c r="Z201" s="64"/>
      <c r="AA201" s="64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</row>
    <row r="202" spans="1:39" ht="18" customHeight="1" x14ac:dyDescent="0.25">
      <c r="A202" s="64"/>
      <c r="B202" s="64"/>
      <c r="C202" s="64"/>
      <c r="D202" s="64"/>
      <c r="E202" s="64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64"/>
      <c r="U202" s="64"/>
      <c r="V202" s="64"/>
      <c r="W202" s="64"/>
      <c r="X202" s="64"/>
      <c r="Y202" s="64"/>
      <c r="Z202" s="64"/>
      <c r="AA202" s="64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</row>
    <row r="203" spans="1:39" ht="18" customHeight="1" x14ac:dyDescent="0.25">
      <c r="A203" s="64"/>
      <c r="B203" s="64"/>
      <c r="C203" s="64"/>
      <c r="D203" s="64"/>
      <c r="E203" s="64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64"/>
      <c r="U203" s="64"/>
      <c r="V203" s="64"/>
      <c r="W203" s="64"/>
      <c r="X203" s="64"/>
      <c r="Y203" s="64"/>
      <c r="Z203" s="64"/>
      <c r="AA203" s="64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</row>
    <row r="204" spans="1:39" ht="18" customHeight="1" x14ac:dyDescent="0.25">
      <c r="A204" s="64"/>
      <c r="B204" s="64"/>
      <c r="C204" s="64"/>
      <c r="D204" s="64"/>
      <c r="E204" s="64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64"/>
      <c r="U204" s="64"/>
      <c r="V204" s="64"/>
      <c r="W204" s="64"/>
      <c r="X204" s="64"/>
      <c r="Y204" s="64"/>
      <c r="Z204" s="64"/>
      <c r="AA204" s="64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</row>
    <row r="205" spans="1:39" ht="18" customHeight="1" x14ac:dyDescent="0.25">
      <c r="A205" s="64"/>
      <c r="B205" s="64"/>
      <c r="C205" s="64"/>
      <c r="D205" s="64"/>
      <c r="E205" s="64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64"/>
      <c r="U205" s="64"/>
      <c r="V205" s="64"/>
      <c r="W205" s="64"/>
      <c r="X205" s="64"/>
      <c r="Y205" s="64"/>
      <c r="Z205" s="64"/>
      <c r="AA205" s="64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</row>
    <row r="206" spans="1:39" ht="18" customHeight="1" x14ac:dyDescent="0.25">
      <c r="A206" s="64"/>
      <c r="B206" s="64"/>
      <c r="C206" s="64"/>
      <c r="D206" s="64"/>
      <c r="E206" s="64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64"/>
      <c r="U206" s="64"/>
      <c r="V206" s="64"/>
      <c r="W206" s="64"/>
      <c r="X206" s="64"/>
      <c r="Y206" s="64"/>
      <c r="Z206" s="64"/>
      <c r="AA206" s="64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</row>
    <row r="207" spans="1:39" ht="18" customHeight="1" x14ac:dyDescent="0.25">
      <c r="A207" s="64"/>
      <c r="B207" s="64"/>
      <c r="C207" s="64"/>
      <c r="D207" s="64"/>
      <c r="E207" s="64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64"/>
      <c r="U207" s="64"/>
      <c r="V207" s="64"/>
      <c r="W207" s="64"/>
      <c r="X207" s="64"/>
      <c r="Y207" s="64"/>
      <c r="Z207" s="64"/>
      <c r="AA207" s="64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</row>
    <row r="208" spans="1:39" ht="18" customHeight="1" x14ac:dyDescent="0.25">
      <c r="A208" s="64"/>
      <c r="B208" s="64"/>
      <c r="C208" s="64"/>
      <c r="D208" s="64"/>
      <c r="E208" s="64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64"/>
      <c r="U208" s="64"/>
      <c r="V208" s="64"/>
      <c r="W208" s="64"/>
      <c r="X208" s="64"/>
      <c r="Y208" s="64"/>
      <c r="Z208" s="64"/>
      <c r="AA208" s="64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</row>
    <row r="209" spans="1:39" ht="18" customHeight="1" x14ac:dyDescent="0.25">
      <c r="A209" s="64"/>
      <c r="B209" s="64"/>
      <c r="C209" s="64"/>
      <c r="D209" s="64"/>
      <c r="E209" s="64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64"/>
      <c r="U209" s="64"/>
      <c r="V209" s="64"/>
      <c r="W209" s="64"/>
      <c r="X209" s="64"/>
      <c r="Y209" s="64"/>
      <c r="Z209" s="64"/>
      <c r="AA209" s="64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</row>
    <row r="210" spans="1:39" ht="18" customHeight="1" x14ac:dyDescent="0.25">
      <c r="A210" s="64"/>
      <c r="B210" s="64"/>
      <c r="C210" s="64"/>
      <c r="D210" s="64"/>
      <c r="E210" s="64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64"/>
      <c r="U210" s="64"/>
      <c r="V210" s="64"/>
      <c r="W210" s="64"/>
      <c r="X210" s="64"/>
      <c r="Y210" s="64"/>
      <c r="Z210" s="64"/>
      <c r="AA210" s="64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</row>
    <row r="211" spans="1:39" ht="18" customHeight="1" x14ac:dyDescent="0.25">
      <c r="A211" s="64"/>
      <c r="B211" s="64"/>
      <c r="C211" s="64"/>
      <c r="D211" s="64"/>
      <c r="E211" s="64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64"/>
      <c r="U211" s="64"/>
      <c r="V211" s="64"/>
      <c r="W211" s="64"/>
      <c r="X211" s="64"/>
      <c r="Y211" s="64"/>
      <c r="Z211" s="64"/>
      <c r="AA211" s="64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</row>
    <row r="212" spans="1:39" ht="18" customHeight="1" x14ac:dyDescent="0.25">
      <c r="A212" s="64"/>
      <c r="B212" s="64"/>
      <c r="C212" s="64"/>
      <c r="D212" s="64"/>
      <c r="E212" s="64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64"/>
      <c r="U212" s="64"/>
      <c r="V212" s="64"/>
      <c r="W212" s="64"/>
      <c r="X212" s="64"/>
      <c r="Y212" s="64"/>
      <c r="Z212" s="64"/>
      <c r="AA212" s="64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</row>
    <row r="213" spans="1:39" ht="18" customHeight="1" x14ac:dyDescent="0.25">
      <c r="A213" s="64"/>
      <c r="B213" s="64"/>
      <c r="C213" s="64"/>
      <c r="D213" s="64"/>
      <c r="E213" s="64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64"/>
      <c r="U213" s="64"/>
      <c r="V213" s="64"/>
      <c r="W213" s="64"/>
      <c r="X213" s="64"/>
      <c r="Y213" s="64"/>
      <c r="Z213" s="64"/>
      <c r="AA213" s="64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</row>
    <row r="214" spans="1:39" ht="18" customHeight="1" x14ac:dyDescent="0.25">
      <c r="A214" s="64"/>
      <c r="B214" s="64"/>
      <c r="C214" s="64"/>
      <c r="D214" s="64"/>
      <c r="E214" s="64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64"/>
      <c r="U214" s="64"/>
      <c r="V214" s="64"/>
      <c r="W214" s="64"/>
      <c r="X214" s="64"/>
      <c r="Y214" s="64"/>
      <c r="Z214" s="64"/>
      <c r="AA214" s="64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</row>
    <row r="215" spans="1:39" ht="18" customHeight="1" x14ac:dyDescent="0.25">
      <c r="A215" s="64"/>
      <c r="B215" s="64"/>
      <c r="C215" s="64"/>
      <c r="D215" s="64"/>
      <c r="E215" s="64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64"/>
      <c r="U215" s="64"/>
      <c r="V215" s="64"/>
      <c r="W215" s="64"/>
      <c r="X215" s="64"/>
      <c r="Y215" s="64"/>
      <c r="Z215" s="64"/>
      <c r="AA215" s="64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</row>
    <row r="216" spans="1:39" ht="18" customHeight="1" x14ac:dyDescent="0.25">
      <c r="A216" s="64"/>
      <c r="B216" s="64"/>
      <c r="C216" s="64"/>
      <c r="D216" s="64"/>
      <c r="E216" s="64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64"/>
      <c r="U216" s="64"/>
      <c r="V216" s="64"/>
      <c r="W216" s="64"/>
      <c r="X216" s="64"/>
      <c r="Y216" s="64"/>
      <c r="Z216" s="64"/>
      <c r="AA216" s="64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</row>
    <row r="217" spans="1:39" ht="18" customHeight="1" x14ac:dyDescent="0.25">
      <c r="A217" s="64"/>
      <c r="B217" s="64"/>
      <c r="C217" s="64"/>
      <c r="D217" s="64"/>
      <c r="E217" s="64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64"/>
      <c r="U217" s="64"/>
      <c r="V217" s="64"/>
      <c r="W217" s="64"/>
      <c r="X217" s="64"/>
      <c r="Y217" s="64"/>
      <c r="Z217" s="64"/>
      <c r="AA217" s="64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</row>
    <row r="218" spans="1:39" ht="18" customHeight="1" x14ac:dyDescent="0.25">
      <c r="A218" s="64"/>
      <c r="B218" s="64"/>
      <c r="C218" s="64"/>
      <c r="D218" s="64"/>
      <c r="E218" s="64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64"/>
      <c r="U218" s="64"/>
      <c r="V218" s="64"/>
      <c r="W218" s="64"/>
      <c r="X218" s="64"/>
      <c r="Y218" s="64"/>
      <c r="Z218" s="64"/>
      <c r="AA218" s="64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</row>
    <row r="219" spans="1:39" ht="18" customHeight="1" x14ac:dyDescent="0.25">
      <c r="A219" s="64"/>
      <c r="B219" s="64"/>
      <c r="C219" s="64"/>
      <c r="D219" s="64"/>
      <c r="E219" s="64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64"/>
      <c r="U219" s="64"/>
      <c r="V219" s="64"/>
      <c r="W219" s="64"/>
      <c r="X219" s="64"/>
      <c r="Y219" s="64"/>
      <c r="Z219" s="64"/>
      <c r="AA219" s="64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</row>
    <row r="220" spans="1:39" ht="18" customHeight="1" x14ac:dyDescent="0.25">
      <c r="A220" s="64"/>
      <c r="B220" s="64"/>
      <c r="C220" s="64"/>
      <c r="D220" s="64"/>
      <c r="E220" s="64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64"/>
      <c r="U220" s="64"/>
      <c r="V220" s="64"/>
      <c r="W220" s="64"/>
      <c r="X220" s="64"/>
      <c r="Y220" s="64"/>
      <c r="Z220" s="64"/>
      <c r="AA220" s="64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</row>
    <row r="221" spans="1:39" ht="18" customHeight="1" x14ac:dyDescent="0.25">
      <c r="A221" s="64"/>
      <c r="B221" s="64"/>
      <c r="C221" s="64"/>
      <c r="D221" s="64"/>
      <c r="E221" s="64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64"/>
      <c r="U221" s="64"/>
      <c r="V221" s="64"/>
      <c r="W221" s="64"/>
      <c r="X221" s="64"/>
      <c r="Y221" s="64"/>
      <c r="Z221" s="64"/>
      <c r="AA221" s="64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</row>
    <row r="222" spans="1:39" ht="18" customHeight="1" x14ac:dyDescent="0.25">
      <c r="A222" s="64"/>
      <c r="B222" s="64"/>
      <c r="C222" s="64"/>
      <c r="D222" s="64"/>
      <c r="E222" s="64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64"/>
      <c r="U222" s="64"/>
      <c r="V222" s="64"/>
      <c r="W222" s="64"/>
      <c r="X222" s="64"/>
      <c r="Y222" s="64"/>
      <c r="Z222" s="64"/>
      <c r="AA222" s="64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</row>
    <row r="223" spans="1:39" ht="18" customHeight="1" x14ac:dyDescent="0.25">
      <c r="A223" s="64"/>
      <c r="B223" s="64"/>
      <c r="C223" s="64"/>
      <c r="D223" s="64"/>
      <c r="E223" s="64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64"/>
      <c r="U223" s="64"/>
      <c r="V223" s="64"/>
      <c r="W223" s="64"/>
      <c r="X223" s="64"/>
      <c r="Y223" s="64"/>
      <c r="Z223" s="64"/>
      <c r="AA223" s="64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</row>
    <row r="224" spans="1:39" ht="18" customHeight="1" x14ac:dyDescent="0.25">
      <c r="A224" s="64"/>
      <c r="B224" s="64"/>
      <c r="C224" s="64"/>
      <c r="D224" s="64"/>
      <c r="E224" s="64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64"/>
      <c r="U224" s="64"/>
      <c r="V224" s="64"/>
      <c r="W224" s="64"/>
      <c r="X224" s="64"/>
      <c r="Y224" s="64"/>
      <c r="Z224" s="64"/>
      <c r="AA224" s="64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</row>
    <row r="225" spans="1:39" ht="18" customHeight="1" x14ac:dyDescent="0.25">
      <c r="A225" s="64"/>
      <c r="B225" s="64"/>
      <c r="C225" s="64"/>
      <c r="D225" s="64"/>
      <c r="E225" s="64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64"/>
      <c r="U225" s="64"/>
      <c r="V225" s="64"/>
      <c r="W225" s="64"/>
      <c r="X225" s="64"/>
      <c r="Y225" s="64"/>
      <c r="Z225" s="64"/>
      <c r="AA225" s="64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</row>
    <row r="226" spans="1:39" ht="18" customHeight="1" x14ac:dyDescent="0.25">
      <c r="A226" s="64"/>
      <c r="B226" s="64"/>
      <c r="C226" s="64"/>
      <c r="D226" s="64"/>
      <c r="E226" s="64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64"/>
      <c r="U226" s="64"/>
      <c r="V226" s="64"/>
      <c r="W226" s="64"/>
      <c r="X226" s="64"/>
      <c r="Y226" s="64"/>
      <c r="Z226" s="64"/>
      <c r="AA226" s="64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</row>
    <row r="227" spans="1:39" ht="18" customHeight="1" x14ac:dyDescent="0.25">
      <c r="A227" s="64"/>
      <c r="B227" s="64"/>
      <c r="C227" s="64"/>
      <c r="D227" s="64"/>
      <c r="E227" s="64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64"/>
      <c r="U227" s="64"/>
      <c r="V227" s="64"/>
      <c r="W227" s="64"/>
      <c r="X227" s="64"/>
      <c r="Y227" s="64"/>
      <c r="Z227" s="64"/>
      <c r="AA227" s="64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</row>
    <row r="228" spans="1:39" ht="18" customHeight="1" x14ac:dyDescent="0.25">
      <c r="A228" s="64"/>
      <c r="B228" s="64"/>
      <c r="C228" s="64"/>
      <c r="D228" s="64"/>
      <c r="E228" s="64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64"/>
      <c r="U228" s="64"/>
      <c r="V228" s="64"/>
      <c r="W228" s="64"/>
      <c r="X228" s="64"/>
      <c r="Y228" s="64"/>
      <c r="Z228" s="64"/>
      <c r="AA228" s="64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</row>
    <row r="229" spans="1:39" ht="18" customHeight="1" x14ac:dyDescent="0.25">
      <c r="A229" s="64"/>
      <c r="B229" s="64"/>
      <c r="C229" s="64"/>
      <c r="D229" s="64"/>
      <c r="E229" s="64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64"/>
      <c r="U229" s="64"/>
      <c r="V229" s="64"/>
      <c r="W229" s="64"/>
      <c r="X229" s="64"/>
      <c r="Y229" s="64"/>
      <c r="Z229" s="64"/>
      <c r="AA229" s="64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</row>
    <row r="230" spans="1:39" ht="18" customHeight="1" x14ac:dyDescent="0.25">
      <c r="A230" s="64"/>
      <c r="B230" s="64"/>
      <c r="C230" s="64"/>
      <c r="D230" s="64"/>
      <c r="E230" s="64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64"/>
      <c r="U230" s="64"/>
      <c r="V230" s="64"/>
      <c r="W230" s="64"/>
      <c r="X230" s="64"/>
      <c r="Y230" s="64"/>
      <c r="Z230" s="64"/>
      <c r="AA230" s="64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</row>
    <row r="231" spans="1:39" ht="18" customHeight="1" x14ac:dyDescent="0.25">
      <c r="A231" s="64"/>
      <c r="B231" s="64"/>
      <c r="C231" s="64"/>
      <c r="D231" s="64"/>
      <c r="E231" s="64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64"/>
      <c r="U231" s="64"/>
      <c r="V231" s="64"/>
      <c r="W231" s="64"/>
      <c r="X231" s="64"/>
      <c r="Y231" s="64"/>
      <c r="Z231" s="64"/>
      <c r="AA231" s="64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</row>
    <row r="232" spans="1:39" ht="18" customHeight="1" x14ac:dyDescent="0.25">
      <c r="A232" s="64"/>
      <c r="B232" s="64"/>
      <c r="C232" s="64"/>
      <c r="D232" s="64"/>
      <c r="E232" s="64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64"/>
      <c r="U232" s="64"/>
      <c r="V232" s="64"/>
      <c r="W232" s="64"/>
      <c r="X232" s="64"/>
      <c r="Y232" s="64"/>
      <c r="Z232" s="64"/>
      <c r="AA232" s="64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</row>
    <row r="233" spans="1:39" ht="18" customHeight="1" x14ac:dyDescent="0.25">
      <c r="A233" s="64"/>
      <c r="B233" s="64"/>
      <c r="C233" s="64"/>
      <c r="D233" s="64"/>
      <c r="E233" s="64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64"/>
      <c r="U233" s="64"/>
      <c r="V233" s="64"/>
      <c r="W233" s="64"/>
      <c r="X233" s="64"/>
      <c r="Y233" s="64"/>
      <c r="Z233" s="64"/>
      <c r="AA233" s="64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</row>
    <row r="234" spans="1:39" ht="18" customHeight="1" x14ac:dyDescent="0.25">
      <c r="A234" s="64"/>
      <c r="B234" s="64"/>
      <c r="C234" s="64"/>
      <c r="D234" s="64"/>
      <c r="E234" s="64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64"/>
      <c r="U234" s="64"/>
      <c r="V234" s="64"/>
      <c r="W234" s="64"/>
      <c r="X234" s="64"/>
      <c r="Y234" s="64"/>
      <c r="Z234" s="64"/>
      <c r="AA234" s="64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</row>
    <row r="235" spans="1:39" ht="18" customHeight="1" x14ac:dyDescent="0.25">
      <c r="A235" s="64"/>
      <c r="B235" s="64"/>
      <c r="C235" s="64"/>
      <c r="D235" s="64"/>
      <c r="E235" s="64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64"/>
      <c r="U235" s="64"/>
      <c r="V235" s="64"/>
      <c r="W235" s="64"/>
      <c r="X235" s="64"/>
      <c r="Y235" s="64"/>
      <c r="Z235" s="64"/>
      <c r="AA235" s="64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</row>
    <row r="236" spans="1:39" ht="18" customHeight="1" x14ac:dyDescent="0.25">
      <c r="A236" s="64"/>
      <c r="B236" s="64"/>
      <c r="C236" s="64"/>
      <c r="D236" s="64"/>
      <c r="E236" s="64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64"/>
      <c r="U236" s="64"/>
      <c r="V236" s="64"/>
      <c r="W236" s="64"/>
      <c r="X236" s="64"/>
      <c r="Y236" s="64"/>
      <c r="Z236" s="64"/>
      <c r="AA236" s="64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</row>
    <row r="237" spans="1:39" ht="18" customHeight="1" x14ac:dyDescent="0.25">
      <c r="A237" s="64"/>
      <c r="B237" s="64"/>
      <c r="C237" s="64"/>
      <c r="D237" s="64"/>
      <c r="E237" s="64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64"/>
      <c r="U237" s="64"/>
      <c r="V237" s="64"/>
      <c r="W237" s="64"/>
      <c r="X237" s="64"/>
      <c r="Y237" s="64"/>
      <c r="Z237" s="64"/>
      <c r="AA237" s="64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</row>
    <row r="238" spans="1:39" ht="18" customHeight="1" x14ac:dyDescent="0.25">
      <c r="A238" s="64"/>
      <c r="B238" s="64"/>
      <c r="C238" s="64"/>
      <c r="D238" s="64"/>
      <c r="E238" s="64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64"/>
      <c r="U238" s="64"/>
      <c r="V238" s="64"/>
      <c r="W238" s="64"/>
      <c r="X238" s="64"/>
      <c r="Y238" s="64"/>
      <c r="Z238" s="64"/>
      <c r="AA238" s="64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</row>
    <row r="239" spans="1:39" ht="18" customHeight="1" x14ac:dyDescent="0.25">
      <c r="A239" s="64"/>
      <c r="B239" s="64"/>
      <c r="C239" s="64"/>
      <c r="D239" s="64"/>
      <c r="E239" s="64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64"/>
      <c r="U239" s="64"/>
      <c r="V239" s="64"/>
      <c r="W239" s="64"/>
      <c r="X239" s="64"/>
      <c r="Y239" s="64"/>
      <c r="Z239" s="64"/>
      <c r="AA239" s="64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</row>
    <row r="240" spans="1:39" ht="18" customHeight="1" x14ac:dyDescent="0.25">
      <c r="A240" s="64"/>
      <c r="B240" s="64"/>
      <c r="C240" s="64"/>
      <c r="D240" s="64"/>
      <c r="E240" s="64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64"/>
      <c r="U240" s="64"/>
      <c r="V240" s="64"/>
      <c r="W240" s="64"/>
      <c r="X240" s="64"/>
      <c r="Y240" s="64"/>
      <c r="Z240" s="64"/>
      <c r="AA240" s="64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</row>
    <row r="241" spans="1:39" ht="18" customHeight="1" x14ac:dyDescent="0.25">
      <c r="A241" s="64"/>
      <c r="B241" s="64"/>
      <c r="C241" s="64"/>
      <c r="D241" s="64"/>
      <c r="E241" s="64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64"/>
      <c r="U241" s="64"/>
      <c r="V241" s="64"/>
      <c r="W241" s="64"/>
      <c r="X241" s="64"/>
      <c r="Y241" s="64"/>
      <c r="Z241" s="64"/>
      <c r="AA241" s="64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</row>
    <row r="242" spans="1:39" ht="18" customHeight="1" x14ac:dyDescent="0.25">
      <c r="A242" s="64"/>
      <c r="B242" s="64"/>
      <c r="C242" s="64"/>
      <c r="D242" s="64"/>
      <c r="E242" s="64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64"/>
      <c r="U242" s="64"/>
      <c r="V242" s="64"/>
      <c r="W242" s="64"/>
      <c r="X242" s="64"/>
      <c r="Y242" s="64"/>
      <c r="Z242" s="64"/>
      <c r="AA242" s="64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</row>
    <row r="243" spans="1:39" ht="18" customHeight="1" x14ac:dyDescent="0.25">
      <c r="A243" s="64"/>
      <c r="B243" s="64"/>
      <c r="C243" s="64"/>
      <c r="D243" s="64"/>
      <c r="E243" s="64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64"/>
      <c r="U243" s="64"/>
      <c r="V243" s="64"/>
      <c r="W243" s="64"/>
      <c r="X243" s="64"/>
      <c r="Y243" s="64"/>
      <c r="Z243" s="64"/>
      <c r="AA243" s="64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</row>
    <row r="244" spans="1:39" ht="18" customHeight="1" x14ac:dyDescent="0.25">
      <c r="A244" s="64"/>
      <c r="B244" s="64"/>
      <c r="C244" s="64"/>
      <c r="D244" s="64"/>
      <c r="E244" s="64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64"/>
      <c r="U244" s="64"/>
      <c r="V244" s="64"/>
      <c r="W244" s="64"/>
      <c r="X244" s="64"/>
      <c r="Y244" s="64"/>
      <c r="Z244" s="64"/>
      <c r="AA244" s="64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</row>
    <row r="245" spans="1:39" ht="15.75" customHeight="1" x14ac:dyDescent="0.2"/>
    <row r="246" spans="1:39" ht="15.75" customHeight="1" x14ac:dyDescent="0.2"/>
    <row r="247" spans="1:39" ht="15.75" customHeight="1" x14ac:dyDescent="0.2"/>
    <row r="248" spans="1:39" ht="15.75" customHeight="1" x14ac:dyDescent="0.2"/>
    <row r="249" spans="1:39" ht="15.75" customHeight="1" x14ac:dyDescent="0.2"/>
    <row r="250" spans="1:39" ht="15.75" customHeight="1" x14ac:dyDescent="0.2"/>
    <row r="251" spans="1:39" ht="15.75" customHeight="1" x14ac:dyDescent="0.2"/>
    <row r="252" spans="1:39" ht="15.75" customHeight="1" x14ac:dyDescent="0.2"/>
    <row r="253" spans="1:39" ht="15.75" customHeight="1" x14ac:dyDescent="0.2"/>
    <row r="254" spans="1:39" ht="15.75" customHeight="1" x14ac:dyDescent="0.2"/>
    <row r="255" spans="1:39" ht="15.75" customHeight="1" x14ac:dyDescent="0.2"/>
    <row r="256" spans="1:3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70">
    <mergeCell ref="V32:W32"/>
    <mergeCell ref="A15:B15"/>
    <mergeCell ref="V15:W15"/>
    <mergeCell ref="V16:W16"/>
    <mergeCell ref="V21:Z22"/>
    <mergeCell ref="V23:W23"/>
    <mergeCell ref="A30:B30"/>
    <mergeCell ref="V30:W30"/>
    <mergeCell ref="A9:B9"/>
    <mergeCell ref="A10:B10"/>
    <mergeCell ref="V10:W10"/>
    <mergeCell ref="A11:B11"/>
    <mergeCell ref="V11:W11"/>
    <mergeCell ref="V9:W9"/>
    <mergeCell ref="A4:S4"/>
    <mergeCell ref="A5:S6"/>
    <mergeCell ref="V5:AN6"/>
    <mergeCell ref="A7:E8"/>
    <mergeCell ref="F7:S7"/>
    <mergeCell ref="F8:S8"/>
    <mergeCell ref="V4:AN4"/>
    <mergeCell ref="AA7:AN7"/>
    <mergeCell ref="AA8:AN8"/>
    <mergeCell ref="V7:Z8"/>
    <mergeCell ref="A1:S1"/>
    <mergeCell ref="V1:AM1"/>
    <mergeCell ref="A2:S2"/>
    <mergeCell ref="V2:AM2"/>
    <mergeCell ref="A3:S3"/>
    <mergeCell ref="V3:AM3"/>
    <mergeCell ref="A39:S39"/>
    <mergeCell ref="V39:AM39"/>
    <mergeCell ref="C40:S40"/>
    <mergeCell ref="V40:W40"/>
    <mergeCell ref="X40:AM40"/>
    <mergeCell ref="A40:B40"/>
    <mergeCell ref="X42:AM42"/>
    <mergeCell ref="A43:S43"/>
    <mergeCell ref="V43:AM43"/>
    <mergeCell ref="C44:S44"/>
    <mergeCell ref="V44:W44"/>
    <mergeCell ref="X44:AM44"/>
    <mergeCell ref="A42:B42"/>
    <mergeCell ref="A44:B44"/>
    <mergeCell ref="C42:S42"/>
    <mergeCell ref="V42:W42"/>
    <mergeCell ref="A41:S41"/>
    <mergeCell ref="V41:AM41"/>
    <mergeCell ref="A23:B23"/>
    <mergeCell ref="V38:W38"/>
    <mergeCell ref="X38:AM38"/>
    <mergeCell ref="A32:B32"/>
    <mergeCell ref="A34:S35"/>
    <mergeCell ref="V34:AM35"/>
    <mergeCell ref="A36:S37"/>
    <mergeCell ref="V36:AM37"/>
    <mergeCell ref="A38:B38"/>
    <mergeCell ref="C38:S38"/>
    <mergeCell ref="A24:B24"/>
    <mergeCell ref="V24:W24"/>
    <mergeCell ref="A28:B28"/>
    <mergeCell ref="V28:W28"/>
    <mergeCell ref="AA21:AN21"/>
    <mergeCell ref="AA22:AN22"/>
    <mergeCell ref="A16:B16"/>
    <mergeCell ref="A17:S20"/>
    <mergeCell ref="V17:AN20"/>
    <mergeCell ref="A21:E22"/>
    <mergeCell ref="F21:S21"/>
    <mergeCell ref="F22:S22"/>
  </mergeCells>
  <printOptions horizontalCentered="1"/>
  <pageMargins left="0.2" right="0.2" top="0.4" bottom="0.5" header="0" footer="0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BG1000"/>
  <sheetViews>
    <sheetView workbookViewId="0">
      <selection activeCell="D16" sqref="D16"/>
    </sheetView>
  </sheetViews>
  <sheetFormatPr defaultColWidth="10.109375" defaultRowHeight="15" customHeight="1" x14ac:dyDescent="0.2"/>
  <cols>
    <col min="1" max="1" width="1.77734375" customWidth="1"/>
    <col min="2" max="2" width="6.33203125" customWidth="1"/>
    <col min="3" max="3" width="40.88671875" customWidth="1"/>
    <col min="4" max="4" width="11.44140625" customWidth="1"/>
    <col min="5" max="5" width="9.6640625" customWidth="1"/>
    <col min="6" max="6" width="12" customWidth="1"/>
    <col min="7" max="7" width="9" customWidth="1"/>
    <col min="8" max="18" width="8.77734375" customWidth="1"/>
    <col min="19" max="19" width="9.5546875" customWidth="1"/>
    <col min="20" max="20" width="1.88671875" customWidth="1"/>
    <col min="21" max="21" width="1.77734375" hidden="1" customWidth="1"/>
    <col min="22" max="22" width="6.33203125" hidden="1" customWidth="1"/>
    <col min="23" max="23" width="37.77734375" hidden="1" customWidth="1"/>
    <col min="24" max="24" width="10" hidden="1" customWidth="1"/>
    <col min="25" max="25" width="9.44140625" hidden="1" customWidth="1"/>
    <col min="26" max="26" width="14.88671875" customWidth="1"/>
    <col min="27" max="39" width="8.77734375" customWidth="1"/>
    <col min="40" max="59" width="10.109375" customWidth="1"/>
  </cols>
  <sheetData>
    <row r="1" spans="1:59" ht="19.5" customHeight="1" x14ac:dyDescent="0.25">
      <c r="A1" s="149" t="s">
        <v>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1"/>
      <c r="T1" s="64"/>
      <c r="U1" s="181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</row>
    <row r="2" spans="1:59" ht="19.5" customHeight="1" x14ac:dyDescent="0.25">
      <c r="A2" s="149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1"/>
      <c r="T2" s="64"/>
      <c r="U2" s="181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</row>
    <row r="3" spans="1:59" ht="19.5" customHeight="1" x14ac:dyDescent="0.25">
      <c r="A3" s="149" t="s">
        <v>63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64"/>
      <c r="U3" s="181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</row>
    <row r="4" spans="1:59" ht="24" customHeight="1" x14ac:dyDescent="0.25">
      <c r="A4" s="149" t="s">
        <v>93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1"/>
      <c r="T4" s="64"/>
      <c r="U4" s="181" t="s">
        <v>38</v>
      </c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</row>
    <row r="5" spans="1:59" ht="12" customHeight="1" x14ac:dyDescent="0.25">
      <c r="A5" s="198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64"/>
      <c r="U5" s="199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</row>
    <row r="6" spans="1:59" ht="12" customHeight="1" x14ac:dyDescent="0.25">
      <c r="A6" s="156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64"/>
      <c r="U6" s="156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</row>
    <row r="7" spans="1:59" ht="24" customHeight="1" x14ac:dyDescent="0.25">
      <c r="A7" s="184"/>
      <c r="B7" s="155"/>
      <c r="C7" s="155"/>
      <c r="D7" s="155"/>
      <c r="E7" s="155"/>
      <c r="F7" s="152" t="s">
        <v>3</v>
      </c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64"/>
      <c r="U7" s="186"/>
      <c r="V7" s="155"/>
      <c r="W7" s="155"/>
      <c r="X7" s="155"/>
      <c r="Y7" s="155"/>
      <c r="Z7" s="181" t="s">
        <v>3</v>
      </c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</row>
    <row r="8" spans="1:59" ht="24" customHeight="1" x14ac:dyDescent="0.25">
      <c r="A8" s="156"/>
      <c r="B8" s="157"/>
      <c r="C8" s="157"/>
      <c r="D8" s="157"/>
      <c r="E8" s="157"/>
      <c r="F8" s="166" t="s">
        <v>4</v>
      </c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64"/>
      <c r="U8" s="156"/>
      <c r="V8" s="157"/>
      <c r="W8" s="157"/>
      <c r="X8" s="157"/>
      <c r="Y8" s="157"/>
      <c r="Z8" s="182" t="s">
        <v>4</v>
      </c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</row>
    <row r="9" spans="1:59" ht="38.25" customHeight="1" x14ac:dyDescent="0.25">
      <c r="A9" s="188"/>
      <c r="B9" s="159"/>
      <c r="C9" s="6" t="s">
        <v>5</v>
      </c>
      <c r="D9" s="7" t="s">
        <v>6</v>
      </c>
      <c r="E9" s="7" t="s">
        <v>7</v>
      </c>
      <c r="F9" s="8" t="s">
        <v>8</v>
      </c>
      <c r="G9" s="8" t="s">
        <v>9</v>
      </c>
      <c r="H9" s="8" t="s">
        <v>10</v>
      </c>
      <c r="I9" s="8" t="s">
        <v>11</v>
      </c>
      <c r="J9" s="8" t="s">
        <v>12</v>
      </c>
      <c r="K9" s="8" t="s">
        <v>13</v>
      </c>
      <c r="L9" s="8" t="s">
        <v>14</v>
      </c>
      <c r="M9" s="8" t="s">
        <v>15</v>
      </c>
      <c r="N9" s="8" t="s">
        <v>16</v>
      </c>
      <c r="O9" s="8" t="s">
        <v>17</v>
      </c>
      <c r="P9" s="8" t="s">
        <v>18</v>
      </c>
      <c r="Q9" s="8" t="s">
        <v>19</v>
      </c>
      <c r="R9" s="8" t="s">
        <v>20</v>
      </c>
      <c r="S9" s="67" t="s">
        <v>21</v>
      </c>
      <c r="T9" s="68"/>
      <c r="U9" s="200"/>
      <c r="V9" s="159"/>
      <c r="W9" s="70" t="s">
        <v>5</v>
      </c>
      <c r="X9" s="71" t="s">
        <v>6</v>
      </c>
      <c r="Y9" s="71" t="s">
        <v>7</v>
      </c>
      <c r="Z9" s="72" t="s">
        <v>8</v>
      </c>
      <c r="AA9" s="72" t="s">
        <v>9</v>
      </c>
      <c r="AB9" s="72" t="s">
        <v>10</v>
      </c>
      <c r="AC9" s="72" t="s">
        <v>11</v>
      </c>
      <c r="AD9" s="72" t="s">
        <v>12</v>
      </c>
      <c r="AE9" s="72" t="s">
        <v>13</v>
      </c>
      <c r="AF9" s="72" t="s">
        <v>14</v>
      </c>
      <c r="AG9" s="72" t="s">
        <v>15</v>
      </c>
      <c r="AH9" s="72" t="s">
        <v>16</v>
      </c>
      <c r="AI9" s="72" t="s">
        <v>17</v>
      </c>
      <c r="AJ9" s="72" t="s">
        <v>18</v>
      </c>
      <c r="AK9" s="72" t="s">
        <v>19</v>
      </c>
      <c r="AL9" s="72" t="s">
        <v>20</v>
      </c>
      <c r="AM9" s="73" t="s">
        <v>21</v>
      </c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</row>
    <row r="10" spans="1:59" ht="24" customHeight="1" x14ac:dyDescent="0.25">
      <c r="A10" s="74"/>
      <c r="B10" s="109"/>
      <c r="C10" s="75" t="s">
        <v>64</v>
      </c>
      <c r="D10" s="76">
        <v>202</v>
      </c>
      <c r="E10" s="77">
        <v>8</v>
      </c>
      <c r="F10" s="110">
        <f t="shared" ref="F10:S10" si="0">+Z10*1.02</f>
        <v>29669.760000000002</v>
      </c>
      <c r="G10" s="110">
        <f t="shared" si="0"/>
        <v>29966.457600000002</v>
      </c>
      <c r="H10" s="110">
        <f t="shared" si="0"/>
        <v>30263.155199999997</v>
      </c>
      <c r="I10" s="110">
        <f t="shared" si="0"/>
        <v>30559.852800000001</v>
      </c>
      <c r="J10" s="110">
        <f t="shared" si="0"/>
        <v>30873.033600000002</v>
      </c>
      <c r="K10" s="110">
        <f t="shared" si="0"/>
        <v>31186.214400000001</v>
      </c>
      <c r="L10" s="110">
        <f t="shared" si="0"/>
        <v>31499.395199999999</v>
      </c>
      <c r="M10" s="110">
        <f t="shared" si="0"/>
        <v>31812.576000000005</v>
      </c>
      <c r="N10" s="110">
        <f t="shared" si="0"/>
        <v>32125.756799999996</v>
      </c>
      <c r="O10" s="110">
        <f t="shared" si="0"/>
        <v>32438.937600000001</v>
      </c>
      <c r="P10" s="110">
        <f t="shared" si="0"/>
        <v>32768.601600000002</v>
      </c>
      <c r="Q10" s="110">
        <f t="shared" si="0"/>
        <v>33098.265599999999</v>
      </c>
      <c r="R10" s="110">
        <f t="shared" si="0"/>
        <v>33427.929600000003</v>
      </c>
      <c r="S10" s="110">
        <f t="shared" si="0"/>
        <v>33757.5936</v>
      </c>
      <c r="T10" s="64"/>
      <c r="U10" s="100"/>
      <c r="V10" s="100"/>
      <c r="W10" s="79" t="s">
        <v>64</v>
      </c>
      <c r="X10" s="80"/>
      <c r="Y10" s="81"/>
      <c r="Z10" s="111">
        <f t="shared" ref="Z10:AM10" si="1">Z11*1616</f>
        <v>29088</v>
      </c>
      <c r="AA10" s="111">
        <f t="shared" si="1"/>
        <v>29378.880000000001</v>
      </c>
      <c r="AB10" s="111">
        <f t="shared" si="1"/>
        <v>29669.759999999998</v>
      </c>
      <c r="AC10" s="111">
        <f t="shared" si="1"/>
        <v>29960.639999999999</v>
      </c>
      <c r="AD10" s="111">
        <f t="shared" si="1"/>
        <v>30267.68</v>
      </c>
      <c r="AE10" s="111">
        <f t="shared" si="1"/>
        <v>30574.720000000001</v>
      </c>
      <c r="AF10" s="111">
        <f t="shared" si="1"/>
        <v>30881.759999999998</v>
      </c>
      <c r="AG10" s="111">
        <f t="shared" si="1"/>
        <v>31188.800000000003</v>
      </c>
      <c r="AH10" s="111">
        <f t="shared" si="1"/>
        <v>31495.839999999997</v>
      </c>
      <c r="AI10" s="111">
        <f t="shared" si="1"/>
        <v>31802.880000000001</v>
      </c>
      <c r="AJ10" s="111">
        <f t="shared" si="1"/>
        <v>32126.079999999998</v>
      </c>
      <c r="AK10" s="111">
        <f t="shared" si="1"/>
        <v>32449.279999999999</v>
      </c>
      <c r="AL10" s="111">
        <f t="shared" si="1"/>
        <v>32772.480000000003</v>
      </c>
      <c r="AM10" s="111">
        <f t="shared" si="1"/>
        <v>33095.68</v>
      </c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</row>
    <row r="11" spans="1:59" ht="24" customHeight="1" x14ac:dyDescent="0.25">
      <c r="A11" s="74"/>
      <c r="B11" s="109"/>
      <c r="C11" s="75"/>
      <c r="D11" s="76"/>
      <c r="E11" s="77"/>
      <c r="F11" s="77">
        <f t="shared" ref="F11:S11" si="2">+F10/$E10/$D10</f>
        <v>18.360000000000003</v>
      </c>
      <c r="G11" s="77">
        <f t="shared" si="2"/>
        <v>18.543600000000001</v>
      </c>
      <c r="H11" s="77">
        <f t="shared" si="2"/>
        <v>18.7272</v>
      </c>
      <c r="I11" s="77">
        <f t="shared" si="2"/>
        <v>18.910800000000002</v>
      </c>
      <c r="J11" s="77">
        <f t="shared" si="2"/>
        <v>19.104600000000001</v>
      </c>
      <c r="K11" s="77">
        <f t="shared" si="2"/>
        <v>19.298400000000001</v>
      </c>
      <c r="L11" s="77">
        <f t="shared" si="2"/>
        <v>19.4922</v>
      </c>
      <c r="M11" s="77">
        <f t="shared" si="2"/>
        <v>19.686000000000003</v>
      </c>
      <c r="N11" s="77">
        <f t="shared" si="2"/>
        <v>19.879799999999996</v>
      </c>
      <c r="O11" s="77">
        <f t="shared" si="2"/>
        <v>20.073599999999999</v>
      </c>
      <c r="P11" s="77">
        <f t="shared" si="2"/>
        <v>20.2776</v>
      </c>
      <c r="Q11" s="77">
        <f t="shared" si="2"/>
        <v>20.4816</v>
      </c>
      <c r="R11" s="77">
        <f t="shared" si="2"/>
        <v>20.685600000000001</v>
      </c>
      <c r="S11" s="77">
        <f t="shared" si="2"/>
        <v>20.889600000000002</v>
      </c>
      <c r="T11" s="64"/>
      <c r="U11" s="196"/>
      <c r="V11" s="159"/>
      <c r="W11" s="79"/>
      <c r="X11" s="80">
        <v>202</v>
      </c>
      <c r="Y11" s="81">
        <v>8</v>
      </c>
      <c r="Z11" s="81">
        <v>18</v>
      </c>
      <c r="AA11" s="81">
        <v>18.18</v>
      </c>
      <c r="AB11" s="81">
        <v>18.36</v>
      </c>
      <c r="AC11" s="81">
        <v>18.54</v>
      </c>
      <c r="AD11" s="81">
        <v>18.73</v>
      </c>
      <c r="AE11" s="81">
        <v>18.920000000000002</v>
      </c>
      <c r="AF11" s="81">
        <v>19.11</v>
      </c>
      <c r="AG11" s="81">
        <v>19.3</v>
      </c>
      <c r="AH11" s="81">
        <v>19.489999999999998</v>
      </c>
      <c r="AI11" s="81">
        <v>19.68</v>
      </c>
      <c r="AJ11" s="81">
        <v>19.88</v>
      </c>
      <c r="AK11" s="81">
        <v>20.079999999999998</v>
      </c>
      <c r="AL11" s="81">
        <v>20.28</v>
      </c>
      <c r="AM11" s="81">
        <v>20.48</v>
      </c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</row>
    <row r="12" spans="1:59" ht="24" customHeight="1" x14ac:dyDescent="0.25">
      <c r="A12" s="74"/>
      <c r="B12" s="109"/>
      <c r="C12" s="75" t="s">
        <v>64</v>
      </c>
      <c r="D12" s="76">
        <v>240</v>
      </c>
      <c r="E12" s="77">
        <v>8</v>
      </c>
      <c r="F12" s="110">
        <f t="shared" ref="F12:S12" si="3">+Z12*1.02</f>
        <v>35251.199999999997</v>
      </c>
      <c r="G12" s="110">
        <f t="shared" si="3"/>
        <v>35603.712</v>
      </c>
      <c r="H12" s="110">
        <f t="shared" si="3"/>
        <v>35956.223999999995</v>
      </c>
      <c r="I12" s="110">
        <f t="shared" si="3"/>
        <v>36308.735999999997</v>
      </c>
      <c r="J12" s="110">
        <f t="shared" si="3"/>
        <v>36680.832000000002</v>
      </c>
      <c r="K12" s="110">
        <f t="shared" si="3"/>
        <v>37052.928</v>
      </c>
      <c r="L12" s="110">
        <f t="shared" si="3"/>
        <v>37425.023999999998</v>
      </c>
      <c r="M12" s="110">
        <f t="shared" si="3"/>
        <v>37797.120000000003</v>
      </c>
      <c r="N12" s="110">
        <f t="shared" si="3"/>
        <v>38169.215999999993</v>
      </c>
      <c r="O12" s="110">
        <f t="shared" si="3"/>
        <v>38541.311999999998</v>
      </c>
      <c r="P12" s="110">
        <f t="shared" si="3"/>
        <v>38932.991999999998</v>
      </c>
      <c r="Q12" s="110">
        <f t="shared" si="3"/>
        <v>39324.671999999999</v>
      </c>
      <c r="R12" s="110">
        <f t="shared" si="3"/>
        <v>39716.352000000006</v>
      </c>
      <c r="S12" s="110">
        <f t="shared" si="3"/>
        <v>40108.031999999999</v>
      </c>
      <c r="T12" s="64"/>
      <c r="U12" s="100"/>
      <c r="V12" s="100"/>
      <c r="W12" s="79" t="s">
        <v>64</v>
      </c>
      <c r="X12" s="80"/>
      <c r="Y12" s="81"/>
      <c r="Z12" s="111">
        <f t="shared" ref="Z12:AM12" si="4">Z13*1920</f>
        <v>34560</v>
      </c>
      <c r="AA12" s="111">
        <f t="shared" si="4"/>
        <v>34905.599999999999</v>
      </c>
      <c r="AB12" s="111">
        <f t="shared" si="4"/>
        <v>35251.199999999997</v>
      </c>
      <c r="AC12" s="111">
        <f t="shared" si="4"/>
        <v>35596.799999999996</v>
      </c>
      <c r="AD12" s="111">
        <f t="shared" si="4"/>
        <v>35961.599999999999</v>
      </c>
      <c r="AE12" s="111">
        <f t="shared" si="4"/>
        <v>36326.400000000001</v>
      </c>
      <c r="AF12" s="111">
        <f t="shared" si="4"/>
        <v>36691.199999999997</v>
      </c>
      <c r="AG12" s="111">
        <f t="shared" si="4"/>
        <v>37056</v>
      </c>
      <c r="AH12" s="111">
        <f t="shared" si="4"/>
        <v>37420.799999999996</v>
      </c>
      <c r="AI12" s="111">
        <f t="shared" si="4"/>
        <v>37785.599999999999</v>
      </c>
      <c r="AJ12" s="111">
        <f t="shared" si="4"/>
        <v>38169.599999999999</v>
      </c>
      <c r="AK12" s="111">
        <f t="shared" si="4"/>
        <v>38553.599999999999</v>
      </c>
      <c r="AL12" s="111">
        <f t="shared" si="4"/>
        <v>38937.600000000006</v>
      </c>
      <c r="AM12" s="111">
        <f t="shared" si="4"/>
        <v>39321.599999999999</v>
      </c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</row>
    <row r="13" spans="1:59" ht="24" customHeight="1" x14ac:dyDescent="0.25">
      <c r="A13" s="74"/>
      <c r="B13" s="109"/>
      <c r="C13" s="75"/>
      <c r="D13" s="76"/>
      <c r="E13" s="77"/>
      <c r="F13" s="77">
        <f t="shared" ref="F13:S13" si="5">+F12/$E12/$D12</f>
        <v>18.36</v>
      </c>
      <c r="G13" s="77">
        <f t="shared" si="5"/>
        <v>18.543600000000001</v>
      </c>
      <c r="H13" s="77">
        <f t="shared" si="5"/>
        <v>18.727199999999996</v>
      </c>
      <c r="I13" s="77">
        <f t="shared" si="5"/>
        <v>18.910799999999998</v>
      </c>
      <c r="J13" s="77">
        <f t="shared" si="5"/>
        <v>19.104600000000001</v>
      </c>
      <c r="K13" s="77">
        <f t="shared" si="5"/>
        <v>19.298400000000001</v>
      </c>
      <c r="L13" s="77">
        <f t="shared" si="5"/>
        <v>19.4922</v>
      </c>
      <c r="M13" s="77">
        <f t="shared" si="5"/>
        <v>19.686</v>
      </c>
      <c r="N13" s="77">
        <f t="shared" si="5"/>
        <v>19.879799999999996</v>
      </c>
      <c r="O13" s="77">
        <f t="shared" si="5"/>
        <v>20.073599999999999</v>
      </c>
      <c r="P13" s="77">
        <f t="shared" si="5"/>
        <v>20.2776</v>
      </c>
      <c r="Q13" s="77">
        <f t="shared" si="5"/>
        <v>20.4816</v>
      </c>
      <c r="R13" s="77">
        <f t="shared" si="5"/>
        <v>20.685600000000004</v>
      </c>
      <c r="S13" s="77">
        <f t="shared" si="5"/>
        <v>20.889599999999998</v>
      </c>
      <c r="T13" s="64"/>
      <c r="U13" s="196"/>
      <c r="V13" s="159"/>
      <c r="W13" s="79"/>
      <c r="X13" s="80">
        <v>240</v>
      </c>
      <c r="Y13" s="81">
        <v>8</v>
      </c>
      <c r="Z13" s="81">
        <v>18</v>
      </c>
      <c r="AA13" s="81">
        <v>18.18</v>
      </c>
      <c r="AB13" s="81">
        <v>18.36</v>
      </c>
      <c r="AC13" s="81">
        <v>18.54</v>
      </c>
      <c r="AD13" s="81">
        <v>18.73</v>
      </c>
      <c r="AE13" s="81">
        <v>18.920000000000002</v>
      </c>
      <c r="AF13" s="81">
        <v>19.11</v>
      </c>
      <c r="AG13" s="81">
        <v>19.3</v>
      </c>
      <c r="AH13" s="81">
        <v>19.489999999999998</v>
      </c>
      <c r="AI13" s="81">
        <v>19.68</v>
      </c>
      <c r="AJ13" s="81">
        <v>19.88</v>
      </c>
      <c r="AK13" s="81">
        <v>20.079999999999998</v>
      </c>
      <c r="AL13" s="81">
        <v>20.28</v>
      </c>
      <c r="AM13" s="81">
        <v>20.48</v>
      </c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</row>
    <row r="14" spans="1:59" ht="24" customHeight="1" x14ac:dyDescent="0.25">
      <c r="A14" s="74"/>
      <c r="B14" s="109"/>
      <c r="C14" s="75" t="s">
        <v>65</v>
      </c>
      <c r="D14" s="76">
        <v>240</v>
      </c>
      <c r="E14" s="77">
        <v>8</v>
      </c>
      <c r="F14" s="110">
        <f t="shared" ref="F14:S14" si="6">+Z14*1.02</f>
        <v>36230.400000000001</v>
      </c>
      <c r="G14" s="110">
        <f t="shared" si="6"/>
        <v>36602.496000000006</v>
      </c>
      <c r="H14" s="110">
        <f t="shared" si="6"/>
        <v>36974.591999999997</v>
      </c>
      <c r="I14" s="110">
        <f t="shared" si="6"/>
        <v>37346.688000000002</v>
      </c>
      <c r="J14" s="110">
        <f t="shared" si="6"/>
        <v>37718.784000000007</v>
      </c>
      <c r="K14" s="110">
        <f t="shared" si="6"/>
        <v>38090.879999999997</v>
      </c>
      <c r="L14" s="110">
        <f t="shared" si="6"/>
        <v>38462.976000000002</v>
      </c>
      <c r="M14" s="110">
        <f t="shared" si="6"/>
        <v>38854.656000000003</v>
      </c>
      <c r="N14" s="110">
        <f t="shared" si="6"/>
        <v>39246.335999999996</v>
      </c>
      <c r="O14" s="110">
        <f t="shared" si="6"/>
        <v>39638.015999999996</v>
      </c>
      <c r="P14" s="110">
        <f t="shared" si="6"/>
        <v>40029.696000000004</v>
      </c>
      <c r="Q14" s="110">
        <f t="shared" si="6"/>
        <v>40421.376000000004</v>
      </c>
      <c r="R14" s="110">
        <f t="shared" si="6"/>
        <v>40832.639999999999</v>
      </c>
      <c r="S14" s="110">
        <f t="shared" si="6"/>
        <v>41243.903999999995</v>
      </c>
      <c r="T14" s="110"/>
      <c r="U14" s="100"/>
      <c r="V14" s="100"/>
      <c r="W14" s="79" t="s">
        <v>66</v>
      </c>
      <c r="X14" s="80"/>
      <c r="Y14" s="81"/>
      <c r="Z14" s="111">
        <f t="shared" ref="Z14:AM14" si="7">Z15*1920</f>
        <v>35520</v>
      </c>
      <c r="AA14" s="111">
        <f t="shared" si="7"/>
        <v>35884.800000000003</v>
      </c>
      <c r="AB14" s="111">
        <f t="shared" si="7"/>
        <v>36249.599999999999</v>
      </c>
      <c r="AC14" s="111">
        <f t="shared" si="7"/>
        <v>36614.400000000001</v>
      </c>
      <c r="AD14" s="111">
        <f t="shared" si="7"/>
        <v>36979.200000000004</v>
      </c>
      <c r="AE14" s="111">
        <f t="shared" si="7"/>
        <v>37344</v>
      </c>
      <c r="AF14" s="111">
        <f t="shared" si="7"/>
        <v>37708.800000000003</v>
      </c>
      <c r="AG14" s="111">
        <f t="shared" si="7"/>
        <v>38092.800000000003</v>
      </c>
      <c r="AH14" s="111">
        <f t="shared" si="7"/>
        <v>38476.799999999996</v>
      </c>
      <c r="AI14" s="111">
        <f t="shared" si="7"/>
        <v>38860.799999999996</v>
      </c>
      <c r="AJ14" s="111">
        <f t="shared" si="7"/>
        <v>39244.800000000003</v>
      </c>
      <c r="AK14" s="111">
        <f t="shared" si="7"/>
        <v>39628.800000000003</v>
      </c>
      <c r="AL14" s="111">
        <f t="shared" si="7"/>
        <v>40032</v>
      </c>
      <c r="AM14" s="111">
        <f t="shared" si="7"/>
        <v>40435.199999999997</v>
      </c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</row>
    <row r="15" spans="1:59" ht="24" customHeight="1" x14ac:dyDescent="0.25">
      <c r="A15" s="74"/>
      <c r="B15" s="109"/>
      <c r="C15" s="75"/>
      <c r="D15" s="76"/>
      <c r="E15" s="77"/>
      <c r="F15" s="77">
        <f t="shared" ref="F15:S15" si="8">+F14/$E14/$D14</f>
        <v>18.87</v>
      </c>
      <c r="G15" s="77">
        <f t="shared" si="8"/>
        <v>19.063800000000004</v>
      </c>
      <c r="H15" s="77">
        <f t="shared" si="8"/>
        <v>19.2576</v>
      </c>
      <c r="I15" s="77">
        <f t="shared" si="8"/>
        <v>19.4514</v>
      </c>
      <c r="J15" s="77">
        <f t="shared" si="8"/>
        <v>19.645200000000003</v>
      </c>
      <c r="K15" s="77">
        <f t="shared" si="8"/>
        <v>19.838999999999999</v>
      </c>
      <c r="L15" s="77">
        <f t="shared" si="8"/>
        <v>20.032800000000002</v>
      </c>
      <c r="M15" s="77">
        <f t="shared" si="8"/>
        <v>20.236800000000002</v>
      </c>
      <c r="N15" s="77">
        <f t="shared" si="8"/>
        <v>20.440799999999999</v>
      </c>
      <c r="O15" s="77">
        <f t="shared" si="8"/>
        <v>20.644799999999996</v>
      </c>
      <c r="P15" s="77">
        <f t="shared" si="8"/>
        <v>20.848800000000001</v>
      </c>
      <c r="Q15" s="77">
        <f t="shared" si="8"/>
        <v>21.052800000000001</v>
      </c>
      <c r="R15" s="77">
        <f t="shared" si="8"/>
        <v>21.266999999999999</v>
      </c>
      <c r="S15" s="77">
        <f t="shared" si="8"/>
        <v>21.481199999999998</v>
      </c>
      <c r="T15" s="64"/>
      <c r="U15" s="196"/>
      <c r="V15" s="159"/>
      <c r="W15" s="79"/>
      <c r="X15" s="80">
        <v>240</v>
      </c>
      <c r="Y15" s="81">
        <v>8</v>
      </c>
      <c r="Z15" s="81">
        <v>18.5</v>
      </c>
      <c r="AA15" s="81">
        <v>18.690000000000001</v>
      </c>
      <c r="AB15" s="81">
        <v>18.88</v>
      </c>
      <c r="AC15" s="81">
        <v>19.07</v>
      </c>
      <c r="AD15" s="81">
        <v>19.260000000000002</v>
      </c>
      <c r="AE15" s="81">
        <v>19.45</v>
      </c>
      <c r="AF15" s="81">
        <v>19.64</v>
      </c>
      <c r="AG15" s="81">
        <v>19.84</v>
      </c>
      <c r="AH15" s="81">
        <v>20.04</v>
      </c>
      <c r="AI15" s="81">
        <v>20.239999999999998</v>
      </c>
      <c r="AJ15" s="81">
        <v>20.440000000000001</v>
      </c>
      <c r="AK15" s="81">
        <v>20.64</v>
      </c>
      <c r="AL15" s="81">
        <v>20.85</v>
      </c>
      <c r="AM15" s="81">
        <v>21.06</v>
      </c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</row>
    <row r="16" spans="1:59" ht="24" customHeight="1" x14ac:dyDescent="0.25">
      <c r="A16" s="74"/>
      <c r="B16" s="109"/>
      <c r="C16" s="75" t="s">
        <v>67</v>
      </c>
      <c r="D16" s="76">
        <v>240</v>
      </c>
      <c r="E16" s="77">
        <v>8</v>
      </c>
      <c r="F16" s="110">
        <f t="shared" ref="F16:S16" si="9">+Z16*1.02</f>
        <v>32313.600000000002</v>
      </c>
      <c r="G16" s="110">
        <f t="shared" si="9"/>
        <v>32646.528000000002</v>
      </c>
      <c r="H16" s="110">
        <f t="shared" si="9"/>
        <v>32979.455999999998</v>
      </c>
      <c r="I16" s="110">
        <f t="shared" si="9"/>
        <v>33312.384000000005</v>
      </c>
      <c r="J16" s="110">
        <f t="shared" si="9"/>
        <v>33645.311999999998</v>
      </c>
      <c r="K16" s="110">
        <f t="shared" si="9"/>
        <v>33978.239999999998</v>
      </c>
      <c r="L16" s="110">
        <f t="shared" si="9"/>
        <v>34311.168000000005</v>
      </c>
      <c r="M16" s="110">
        <f t="shared" si="9"/>
        <v>34663.68</v>
      </c>
      <c r="N16" s="110">
        <f t="shared" si="9"/>
        <v>35016.192000000003</v>
      </c>
      <c r="O16" s="110">
        <f t="shared" si="9"/>
        <v>35368.703999999998</v>
      </c>
      <c r="P16" s="110">
        <f t="shared" si="9"/>
        <v>35721.215999999993</v>
      </c>
      <c r="Q16" s="110">
        <f t="shared" si="9"/>
        <v>36073.728000000003</v>
      </c>
      <c r="R16" s="110">
        <f t="shared" si="9"/>
        <v>36426.239999999998</v>
      </c>
      <c r="S16" s="110">
        <f t="shared" si="9"/>
        <v>36798.335999999996</v>
      </c>
      <c r="T16" s="64"/>
      <c r="U16" s="100"/>
      <c r="V16" s="100"/>
      <c r="W16" s="79" t="s">
        <v>67</v>
      </c>
      <c r="X16" s="80"/>
      <c r="Y16" s="81"/>
      <c r="Z16" s="111">
        <f t="shared" ref="Z16:AM16" si="10">Z17*1920</f>
        <v>31680</v>
      </c>
      <c r="AA16" s="111">
        <f t="shared" si="10"/>
        <v>32006.400000000001</v>
      </c>
      <c r="AB16" s="111">
        <f t="shared" si="10"/>
        <v>32332.799999999999</v>
      </c>
      <c r="AC16" s="111">
        <f t="shared" si="10"/>
        <v>32659.200000000004</v>
      </c>
      <c r="AD16" s="111">
        <f t="shared" si="10"/>
        <v>32985.599999999999</v>
      </c>
      <c r="AE16" s="111">
        <f t="shared" si="10"/>
        <v>33312</v>
      </c>
      <c r="AF16" s="111">
        <f t="shared" si="10"/>
        <v>33638.400000000001</v>
      </c>
      <c r="AG16" s="111">
        <f t="shared" si="10"/>
        <v>33984</v>
      </c>
      <c r="AH16" s="111">
        <f t="shared" si="10"/>
        <v>34329.599999999999</v>
      </c>
      <c r="AI16" s="111">
        <f t="shared" si="10"/>
        <v>34675.199999999997</v>
      </c>
      <c r="AJ16" s="111">
        <f t="shared" si="10"/>
        <v>35020.799999999996</v>
      </c>
      <c r="AK16" s="111">
        <f t="shared" si="10"/>
        <v>35366.400000000001</v>
      </c>
      <c r="AL16" s="111">
        <f t="shared" si="10"/>
        <v>35712</v>
      </c>
      <c r="AM16" s="111">
        <f t="shared" si="10"/>
        <v>36076.799999999996</v>
      </c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</row>
    <row r="17" spans="1:59" ht="24" customHeight="1" x14ac:dyDescent="0.25">
      <c r="A17" s="74"/>
      <c r="B17" s="109"/>
      <c r="C17" s="75"/>
      <c r="D17" s="76"/>
      <c r="E17" s="77"/>
      <c r="F17" s="77">
        <f t="shared" ref="F17:S17" si="11">+F16/$E16/$D16</f>
        <v>16.830000000000002</v>
      </c>
      <c r="G17" s="77">
        <f t="shared" si="11"/>
        <v>17.003400000000003</v>
      </c>
      <c r="H17" s="77">
        <f t="shared" si="11"/>
        <v>17.1768</v>
      </c>
      <c r="I17" s="77">
        <f t="shared" si="11"/>
        <v>17.350200000000005</v>
      </c>
      <c r="J17" s="77">
        <f t="shared" si="11"/>
        <v>17.523599999999998</v>
      </c>
      <c r="K17" s="77">
        <f t="shared" si="11"/>
        <v>17.696999999999999</v>
      </c>
      <c r="L17" s="77">
        <f t="shared" si="11"/>
        <v>17.870400000000004</v>
      </c>
      <c r="M17" s="77">
        <f t="shared" si="11"/>
        <v>18.053999999999998</v>
      </c>
      <c r="N17" s="77">
        <f t="shared" si="11"/>
        <v>18.2376</v>
      </c>
      <c r="O17" s="77">
        <f t="shared" si="11"/>
        <v>18.421199999999999</v>
      </c>
      <c r="P17" s="77">
        <f t="shared" si="11"/>
        <v>18.604799999999997</v>
      </c>
      <c r="Q17" s="77">
        <f t="shared" si="11"/>
        <v>18.788400000000003</v>
      </c>
      <c r="R17" s="77">
        <f t="shared" si="11"/>
        <v>18.971999999999998</v>
      </c>
      <c r="S17" s="77">
        <f t="shared" si="11"/>
        <v>19.165799999999997</v>
      </c>
      <c r="T17" s="64"/>
      <c r="U17" s="196"/>
      <c r="V17" s="159"/>
      <c r="W17" s="79"/>
      <c r="X17" s="80">
        <v>240</v>
      </c>
      <c r="Y17" s="81">
        <v>8</v>
      </c>
      <c r="Z17" s="81">
        <v>16.5</v>
      </c>
      <c r="AA17" s="81">
        <v>16.670000000000002</v>
      </c>
      <c r="AB17" s="81">
        <v>16.84</v>
      </c>
      <c r="AC17" s="81">
        <v>17.010000000000002</v>
      </c>
      <c r="AD17" s="81">
        <v>17.18</v>
      </c>
      <c r="AE17" s="81">
        <v>17.350000000000001</v>
      </c>
      <c r="AF17" s="81">
        <v>17.52</v>
      </c>
      <c r="AG17" s="81">
        <v>17.7</v>
      </c>
      <c r="AH17" s="81">
        <v>17.88</v>
      </c>
      <c r="AI17" s="81">
        <v>18.059999999999999</v>
      </c>
      <c r="AJ17" s="81">
        <v>18.239999999999998</v>
      </c>
      <c r="AK17" s="81">
        <v>18.420000000000002</v>
      </c>
      <c r="AL17" s="81">
        <v>18.600000000000001</v>
      </c>
      <c r="AM17" s="81">
        <v>18.79</v>
      </c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</row>
    <row r="18" spans="1:59" ht="24" customHeight="1" x14ac:dyDescent="0.25">
      <c r="A18" s="74"/>
      <c r="B18" s="109"/>
      <c r="C18" s="75" t="s">
        <v>67</v>
      </c>
      <c r="D18" s="76">
        <v>202</v>
      </c>
      <c r="E18" s="77">
        <v>8</v>
      </c>
      <c r="F18" s="110">
        <f t="shared" ref="F18:S18" si="12">+Z18*1.02</f>
        <v>27197.279999999999</v>
      </c>
      <c r="G18" s="110">
        <f t="shared" si="12"/>
        <v>27477.494400000003</v>
      </c>
      <c r="H18" s="110">
        <f t="shared" si="12"/>
        <v>27757.7088</v>
      </c>
      <c r="I18" s="110">
        <f t="shared" si="12"/>
        <v>28037.923200000005</v>
      </c>
      <c r="J18" s="110">
        <f t="shared" si="12"/>
        <v>28318.137600000002</v>
      </c>
      <c r="K18" s="110">
        <f t="shared" si="12"/>
        <v>28598.352000000003</v>
      </c>
      <c r="L18" s="110">
        <f t="shared" si="12"/>
        <v>28878.5664</v>
      </c>
      <c r="M18" s="110">
        <f t="shared" si="12"/>
        <v>29175.263999999999</v>
      </c>
      <c r="N18" s="110">
        <f t="shared" si="12"/>
        <v>29471.961599999999</v>
      </c>
      <c r="O18" s="110">
        <f t="shared" si="12"/>
        <v>29768.659199999998</v>
      </c>
      <c r="P18" s="110">
        <f t="shared" si="12"/>
        <v>30065.356799999998</v>
      </c>
      <c r="Q18" s="110">
        <f t="shared" si="12"/>
        <v>30362.054400000001</v>
      </c>
      <c r="R18" s="110">
        <f t="shared" si="12"/>
        <v>30658.752000000004</v>
      </c>
      <c r="S18" s="110">
        <f t="shared" si="12"/>
        <v>30971.932799999999</v>
      </c>
      <c r="T18" s="64"/>
      <c r="U18" s="78"/>
      <c r="V18" s="112"/>
      <c r="W18" s="79" t="s">
        <v>67</v>
      </c>
      <c r="X18" s="80"/>
      <c r="Y18" s="81"/>
      <c r="Z18" s="111">
        <f t="shared" ref="Z18:AM18" si="13">Z19*1616</f>
        <v>26664</v>
      </c>
      <c r="AA18" s="111">
        <f t="shared" si="13"/>
        <v>26938.720000000001</v>
      </c>
      <c r="AB18" s="111">
        <f t="shared" si="13"/>
        <v>27213.439999999999</v>
      </c>
      <c r="AC18" s="111">
        <f t="shared" si="13"/>
        <v>27488.160000000003</v>
      </c>
      <c r="AD18" s="111">
        <f t="shared" si="13"/>
        <v>27762.880000000001</v>
      </c>
      <c r="AE18" s="111">
        <f t="shared" si="13"/>
        <v>28037.600000000002</v>
      </c>
      <c r="AF18" s="111">
        <f t="shared" si="13"/>
        <v>28312.32</v>
      </c>
      <c r="AG18" s="111">
        <f t="shared" si="13"/>
        <v>28603.199999999997</v>
      </c>
      <c r="AH18" s="111">
        <f t="shared" si="13"/>
        <v>28894.079999999998</v>
      </c>
      <c r="AI18" s="111">
        <f t="shared" si="13"/>
        <v>29184.959999999999</v>
      </c>
      <c r="AJ18" s="111">
        <f t="shared" si="13"/>
        <v>29475.839999999997</v>
      </c>
      <c r="AK18" s="111">
        <f t="shared" si="13"/>
        <v>29766.720000000001</v>
      </c>
      <c r="AL18" s="111">
        <f t="shared" si="13"/>
        <v>30057.600000000002</v>
      </c>
      <c r="AM18" s="111">
        <f t="shared" si="13"/>
        <v>30364.639999999999</v>
      </c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</row>
    <row r="19" spans="1:59" ht="24" customHeight="1" x14ac:dyDescent="0.25">
      <c r="A19" s="74"/>
      <c r="B19" s="109"/>
      <c r="C19" s="75"/>
      <c r="D19" s="76"/>
      <c r="E19" s="77"/>
      <c r="F19" s="77">
        <f t="shared" ref="F19:S19" si="14">+F18/$E18/$D18</f>
        <v>16.829999999999998</v>
      </c>
      <c r="G19" s="77">
        <f t="shared" si="14"/>
        <v>17.003400000000003</v>
      </c>
      <c r="H19" s="77">
        <f t="shared" si="14"/>
        <v>17.1768</v>
      </c>
      <c r="I19" s="77">
        <f t="shared" si="14"/>
        <v>17.350200000000005</v>
      </c>
      <c r="J19" s="77">
        <f t="shared" si="14"/>
        <v>17.523600000000002</v>
      </c>
      <c r="K19" s="77">
        <f t="shared" si="14"/>
        <v>17.697000000000003</v>
      </c>
      <c r="L19" s="77">
        <f t="shared" si="14"/>
        <v>17.8704</v>
      </c>
      <c r="M19" s="77">
        <f t="shared" si="14"/>
        <v>18.053999999999998</v>
      </c>
      <c r="N19" s="77">
        <f t="shared" si="14"/>
        <v>18.2376</v>
      </c>
      <c r="O19" s="77">
        <f t="shared" si="14"/>
        <v>18.421199999999999</v>
      </c>
      <c r="P19" s="77">
        <f t="shared" si="14"/>
        <v>18.604799999999997</v>
      </c>
      <c r="Q19" s="77">
        <f t="shared" si="14"/>
        <v>18.788399999999999</v>
      </c>
      <c r="R19" s="77">
        <f t="shared" si="14"/>
        <v>18.972000000000001</v>
      </c>
      <c r="S19" s="77">
        <f t="shared" si="14"/>
        <v>19.165800000000001</v>
      </c>
      <c r="T19" s="64"/>
      <c r="U19" s="78"/>
      <c r="V19" s="112"/>
      <c r="W19" s="79"/>
      <c r="X19" s="80">
        <v>202</v>
      </c>
      <c r="Y19" s="81">
        <v>8</v>
      </c>
      <c r="Z19" s="81">
        <v>16.5</v>
      </c>
      <c r="AA19" s="81">
        <v>16.670000000000002</v>
      </c>
      <c r="AB19" s="81">
        <v>16.84</v>
      </c>
      <c r="AC19" s="81">
        <v>17.010000000000002</v>
      </c>
      <c r="AD19" s="81">
        <v>17.18</v>
      </c>
      <c r="AE19" s="81">
        <v>17.350000000000001</v>
      </c>
      <c r="AF19" s="81">
        <v>17.52</v>
      </c>
      <c r="AG19" s="81">
        <v>17.7</v>
      </c>
      <c r="AH19" s="81">
        <v>17.88</v>
      </c>
      <c r="AI19" s="81">
        <v>18.059999999999999</v>
      </c>
      <c r="AJ19" s="81">
        <v>18.239999999999998</v>
      </c>
      <c r="AK19" s="81">
        <v>18.420000000000002</v>
      </c>
      <c r="AL19" s="81">
        <v>18.600000000000001</v>
      </c>
      <c r="AM19" s="81">
        <v>18.79</v>
      </c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</row>
    <row r="20" spans="1:59" ht="24" customHeight="1" x14ac:dyDescent="0.25">
      <c r="A20" s="74"/>
      <c r="B20" s="109"/>
      <c r="C20" s="75" t="s">
        <v>67</v>
      </c>
      <c r="D20" s="94">
        <v>187</v>
      </c>
      <c r="E20" s="95">
        <v>8</v>
      </c>
      <c r="F20" s="110">
        <f t="shared" ref="F20:S20" si="15">+Z20*1.02</f>
        <v>25177.68</v>
      </c>
      <c r="G20" s="110">
        <f t="shared" si="15"/>
        <v>25437.086400000004</v>
      </c>
      <c r="H20" s="110">
        <f t="shared" si="15"/>
        <v>25696.4928</v>
      </c>
      <c r="I20" s="110">
        <f t="shared" si="15"/>
        <v>25955.899200000003</v>
      </c>
      <c r="J20" s="110">
        <f t="shared" si="15"/>
        <v>26215.3056</v>
      </c>
      <c r="K20" s="110">
        <f t="shared" si="15"/>
        <v>26474.712000000003</v>
      </c>
      <c r="L20" s="110">
        <f t="shared" si="15"/>
        <v>26734.118399999999</v>
      </c>
      <c r="M20" s="110">
        <f t="shared" si="15"/>
        <v>27008.784</v>
      </c>
      <c r="N20" s="110">
        <f t="shared" si="15"/>
        <v>27283.4496</v>
      </c>
      <c r="O20" s="110">
        <f t="shared" si="15"/>
        <v>27558.1152</v>
      </c>
      <c r="P20" s="110">
        <f t="shared" si="15"/>
        <v>27832.780799999997</v>
      </c>
      <c r="Q20" s="110">
        <f t="shared" si="15"/>
        <v>28107.446400000004</v>
      </c>
      <c r="R20" s="110">
        <f t="shared" si="15"/>
        <v>28382.112000000001</v>
      </c>
      <c r="S20" s="110">
        <f t="shared" si="15"/>
        <v>28672.036800000002</v>
      </c>
      <c r="T20" s="64"/>
      <c r="U20" s="100"/>
      <c r="V20" s="100"/>
      <c r="W20" s="79" t="s">
        <v>67</v>
      </c>
      <c r="X20" s="80"/>
      <c r="Y20" s="81"/>
      <c r="Z20" s="111">
        <f t="shared" ref="Z20:AM20" si="16">Z21*1496</f>
        <v>24684</v>
      </c>
      <c r="AA20" s="111">
        <f t="shared" si="16"/>
        <v>24938.320000000003</v>
      </c>
      <c r="AB20" s="111">
        <f t="shared" si="16"/>
        <v>25192.639999999999</v>
      </c>
      <c r="AC20" s="111">
        <f t="shared" si="16"/>
        <v>25446.960000000003</v>
      </c>
      <c r="AD20" s="111">
        <f t="shared" si="16"/>
        <v>25701.279999999999</v>
      </c>
      <c r="AE20" s="111">
        <f t="shared" si="16"/>
        <v>25955.600000000002</v>
      </c>
      <c r="AF20" s="111">
        <f t="shared" si="16"/>
        <v>26209.919999999998</v>
      </c>
      <c r="AG20" s="111">
        <f t="shared" si="16"/>
        <v>26479.200000000001</v>
      </c>
      <c r="AH20" s="111">
        <f t="shared" si="16"/>
        <v>26748.48</v>
      </c>
      <c r="AI20" s="111">
        <f t="shared" si="16"/>
        <v>27017.759999999998</v>
      </c>
      <c r="AJ20" s="111">
        <f t="shared" si="16"/>
        <v>27287.039999999997</v>
      </c>
      <c r="AK20" s="111">
        <f t="shared" si="16"/>
        <v>27556.320000000003</v>
      </c>
      <c r="AL20" s="111">
        <f t="shared" si="16"/>
        <v>27825.600000000002</v>
      </c>
      <c r="AM20" s="111">
        <f t="shared" si="16"/>
        <v>28109.84</v>
      </c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</row>
    <row r="21" spans="1:59" ht="24" customHeight="1" x14ac:dyDescent="0.25">
      <c r="A21" s="74"/>
      <c r="B21" s="109"/>
      <c r="C21" s="113"/>
      <c r="D21" s="114"/>
      <c r="E21" s="114"/>
      <c r="F21" s="115">
        <f t="shared" ref="F21:S21" si="17">+F20/$E20/$D20</f>
        <v>16.830000000000002</v>
      </c>
      <c r="G21" s="77">
        <f t="shared" si="17"/>
        <v>17.003400000000003</v>
      </c>
      <c r="H21" s="77">
        <f t="shared" si="17"/>
        <v>17.1768</v>
      </c>
      <c r="I21" s="77">
        <f t="shared" si="17"/>
        <v>17.350200000000001</v>
      </c>
      <c r="J21" s="77">
        <f t="shared" si="17"/>
        <v>17.523599999999998</v>
      </c>
      <c r="K21" s="77">
        <f t="shared" si="17"/>
        <v>17.697000000000003</v>
      </c>
      <c r="L21" s="77">
        <f t="shared" si="17"/>
        <v>17.8704</v>
      </c>
      <c r="M21" s="77">
        <f t="shared" si="17"/>
        <v>18.053999999999998</v>
      </c>
      <c r="N21" s="77">
        <f t="shared" si="17"/>
        <v>18.2376</v>
      </c>
      <c r="O21" s="77">
        <f t="shared" si="17"/>
        <v>18.421199999999999</v>
      </c>
      <c r="P21" s="77">
        <f t="shared" si="17"/>
        <v>18.604799999999997</v>
      </c>
      <c r="Q21" s="77">
        <f t="shared" si="17"/>
        <v>18.788400000000003</v>
      </c>
      <c r="R21" s="77">
        <f t="shared" si="17"/>
        <v>18.972000000000001</v>
      </c>
      <c r="S21" s="77">
        <f t="shared" si="17"/>
        <v>19.165800000000001</v>
      </c>
      <c r="T21" s="64"/>
      <c r="U21" s="196"/>
      <c r="V21" s="159"/>
      <c r="W21" s="79"/>
      <c r="X21" s="80">
        <v>187</v>
      </c>
      <c r="Y21" s="81">
        <v>8</v>
      </c>
      <c r="Z21" s="81">
        <v>16.5</v>
      </c>
      <c r="AA21" s="81">
        <v>16.670000000000002</v>
      </c>
      <c r="AB21" s="81">
        <v>16.84</v>
      </c>
      <c r="AC21" s="81">
        <v>17.010000000000002</v>
      </c>
      <c r="AD21" s="81">
        <v>17.18</v>
      </c>
      <c r="AE21" s="81">
        <v>17.350000000000001</v>
      </c>
      <c r="AF21" s="81">
        <v>17.52</v>
      </c>
      <c r="AG21" s="81">
        <v>17.7</v>
      </c>
      <c r="AH21" s="81">
        <v>17.88</v>
      </c>
      <c r="AI21" s="81">
        <v>18.059999999999999</v>
      </c>
      <c r="AJ21" s="81">
        <v>18.239999999999998</v>
      </c>
      <c r="AK21" s="81">
        <v>18.420000000000002</v>
      </c>
      <c r="AL21" s="81">
        <v>18.600000000000001</v>
      </c>
      <c r="AM21" s="81">
        <v>18.79</v>
      </c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</row>
    <row r="22" spans="1:59" ht="18" customHeight="1" x14ac:dyDescent="0.25">
      <c r="A22" s="184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64"/>
      <c r="U22" s="186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</row>
    <row r="23" spans="1:59" ht="18" customHeight="1" x14ac:dyDescent="0.25">
      <c r="A23" s="156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64"/>
      <c r="U23" s="156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</row>
    <row r="24" spans="1:59" ht="24" customHeight="1" x14ac:dyDescent="0.25">
      <c r="A24" s="195" t="s">
        <v>32</v>
      </c>
      <c r="B24" s="159"/>
      <c r="C24" s="168" t="s">
        <v>33</v>
      </c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9"/>
      <c r="T24" s="104"/>
      <c r="U24" s="189"/>
      <c r="V24" s="159"/>
      <c r="W24" s="19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</row>
    <row r="25" spans="1:59" ht="7.5" customHeight="1" x14ac:dyDescent="0.2">
      <c r="A25" s="187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9"/>
      <c r="T25" s="104"/>
      <c r="U25" s="197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</row>
    <row r="26" spans="1:59" ht="24" customHeight="1" x14ac:dyDescent="0.25">
      <c r="A26" s="195" t="s">
        <v>34</v>
      </c>
      <c r="B26" s="159"/>
      <c r="C26" s="168" t="s">
        <v>35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9"/>
      <c r="T26" s="104"/>
      <c r="U26" s="189"/>
      <c r="V26" s="159"/>
      <c r="W26" s="19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</row>
    <row r="27" spans="1:59" ht="7.5" customHeight="1" x14ac:dyDescent="0.2">
      <c r="A27" s="187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9"/>
      <c r="T27" s="104"/>
      <c r="U27" s="197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</row>
    <row r="28" spans="1:59" ht="24" customHeight="1" x14ac:dyDescent="0.25">
      <c r="A28" s="195" t="s">
        <v>36</v>
      </c>
      <c r="B28" s="159"/>
      <c r="C28" s="168" t="s">
        <v>37</v>
      </c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9"/>
      <c r="T28" s="104"/>
      <c r="U28" s="189"/>
      <c r="V28" s="159"/>
      <c r="W28" s="19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</row>
    <row r="29" spans="1:59" ht="18" customHeight="1" x14ac:dyDescent="0.25">
      <c r="A29" s="64"/>
      <c r="B29" s="64"/>
      <c r="C29" s="64"/>
      <c r="D29" s="64"/>
      <c r="E29" s="64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64"/>
      <c r="U29" s="116"/>
      <c r="V29" s="116"/>
      <c r="W29" s="116"/>
      <c r="X29" s="116"/>
      <c r="Y29" s="116"/>
      <c r="Z29" s="116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</row>
    <row r="30" spans="1:59" ht="18" customHeight="1" x14ac:dyDescent="0.25">
      <c r="A30" s="64"/>
      <c r="B30" s="64"/>
      <c r="C30" s="64"/>
      <c r="D30" s="64"/>
      <c r="E30" s="64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64"/>
      <c r="U30" s="116"/>
      <c r="V30" s="116"/>
      <c r="W30" s="116"/>
      <c r="X30" s="116"/>
      <c r="Y30" s="116"/>
      <c r="Z30" s="116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</row>
    <row r="31" spans="1:59" ht="18" customHeight="1" x14ac:dyDescent="0.25">
      <c r="A31" s="64"/>
      <c r="B31" s="64"/>
      <c r="C31" s="64"/>
      <c r="D31" s="64"/>
      <c r="E31" s="64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64"/>
      <c r="U31" s="116"/>
      <c r="V31" s="116"/>
      <c r="W31" s="116"/>
      <c r="X31" s="116"/>
      <c r="Y31" s="116"/>
      <c r="Z31" s="116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</row>
    <row r="32" spans="1:59" ht="18" customHeight="1" x14ac:dyDescent="0.25">
      <c r="A32" s="64"/>
      <c r="B32" s="64"/>
      <c r="C32" s="64"/>
      <c r="D32" s="64"/>
      <c r="E32" s="64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64"/>
      <c r="U32" s="116"/>
      <c r="V32" s="116"/>
      <c r="W32" s="116"/>
      <c r="X32" s="116"/>
      <c r="Y32" s="116"/>
      <c r="Z32" s="116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</row>
    <row r="33" spans="1:59" ht="18" customHeight="1" x14ac:dyDescent="0.25">
      <c r="A33" s="64"/>
      <c r="B33" s="64"/>
      <c r="C33" s="64"/>
      <c r="D33" s="64"/>
      <c r="E33" s="64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64"/>
      <c r="U33" s="116"/>
      <c r="V33" s="116"/>
      <c r="W33" s="116"/>
      <c r="X33" s="116"/>
      <c r="Y33" s="116"/>
      <c r="Z33" s="116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</row>
    <row r="34" spans="1:59" ht="18" customHeight="1" x14ac:dyDescent="0.25">
      <c r="A34" s="64"/>
      <c r="B34" s="64"/>
      <c r="C34" s="64"/>
      <c r="D34" s="64"/>
      <c r="E34" s="64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64"/>
      <c r="U34" s="116"/>
      <c r="V34" s="116"/>
      <c r="W34" s="116"/>
      <c r="X34" s="116"/>
      <c r="Y34" s="116"/>
      <c r="Z34" s="116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</row>
    <row r="35" spans="1:59" ht="18" customHeight="1" x14ac:dyDescent="0.25">
      <c r="A35" s="64"/>
      <c r="B35" s="64"/>
      <c r="C35" s="64"/>
      <c r="D35" s="64"/>
      <c r="E35" s="64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64"/>
      <c r="U35" s="116"/>
      <c r="V35" s="116"/>
      <c r="W35" s="116"/>
      <c r="X35" s="116"/>
      <c r="Y35" s="116"/>
      <c r="Z35" s="116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</row>
    <row r="36" spans="1:59" ht="18" customHeight="1" x14ac:dyDescent="0.25">
      <c r="A36" s="64"/>
      <c r="B36" s="64"/>
      <c r="C36" s="64"/>
      <c r="D36" s="64"/>
      <c r="E36" s="64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64"/>
      <c r="U36" s="116"/>
      <c r="V36" s="116"/>
      <c r="W36" s="116"/>
      <c r="X36" s="116"/>
      <c r="Y36" s="116"/>
      <c r="Z36" s="116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</row>
    <row r="37" spans="1:59" ht="18" customHeight="1" x14ac:dyDescent="0.25">
      <c r="A37" s="64"/>
      <c r="B37" s="64"/>
      <c r="C37" s="64"/>
      <c r="D37" s="64"/>
      <c r="E37" s="64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64"/>
      <c r="U37" s="116"/>
      <c r="V37" s="116"/>
      <c r="W37" s="116"/>
      <c r="X37" s="116"/>
      <c r="Y37" s="116"/>
      <c r="Z37" s="116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</row>
    <row r="38" spans="1:59" ht="18" customHeight="1" x14ac:dyDescent="0.25">
      <c r="A38" s="64"/>
      <c r="B38" s="64"/>
      <c r="C38" s="64"/>
      <c r="D38" s="64"/>
      <c r="E38" s="64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64"/>
      <c r="U38" s="116"/>
      <c r="V38" s="116"/>
      <c r="W38" s="116"/>
      <c r="X38" s="116"/>
      <c r="Y38" s="116"/>
      <c r="Z38" s="116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</row>
    <row r="39" spans="1:59" ht="18" customHeight="1" x14ac:dyDescent="0.25">
      <c r="A39" s="64"/>
      <c r="B39" s="64"/>
      <c r="C39" s="64"/>
      <c r="D39" s="64"/>
      <c r="E39" s="64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64"/>
      <c r="U39" s="116"/>
      <c r="V39" s="116"/>
      <c r="W39" s="116"/>
      <c r="X39" s="116"/>
      <c r="Y39" s="116"/>
      <c r="Z39" s="116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</row>
    <row r="40" spans="1:59" ht="18" customHeight="1" x14ac:dyDescent="0.25">
      <c r="A40" s="64"/>
      <c r="B40" s="64"/>
      <c r="C40" s="64"/>
      <c r="D40" s="64"/>
      <c r="E40" s="64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64"/>
      <c r="U40" s="116"/>
      <c r="V40" s="116"/>
      <c r="W40" s="116"/>
      <c r="X40" s="116"/>
      <c r="Y40" s="116"/>
      <c r="Z40" s="116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</row>
    <row r="41" spans="1:59" ht="18" customHeight="1" x14ac:dyDescent="0.25">
      <c r="A41" s="64"/>
      <c r="B41" s="64"/>
      <c r="C41" s="64"/>
      <c r="D41" s="64"/>
      <c r="E41" s="64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64"/>
      <c r="U41" s="116"/>
      <c r="V41" s="116"/>
      <c r="W41" s="116"/>
      <c r="X41" s="116"/>
      <c r="Y41" s="116"/>
      <c r="Z41" s="116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</row>
    <row r="42" spans="1:59" ht="18" customHeight="1" x14ac:dyDescent="0.25">
      <c r="A42" s="64"/>
      <c r="B42" s="64"/>
      <c r="C42" s="64"/>
      <c r="D42" s="64"/>
      <c r="E42" s="64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64"/>
      <c r="U42" s="116"/>
      <c r="V42" s="116"/>
      <c r="W42" s="116"/>
      <c r="X42" s="116"/>
      <c r="Y42" s="116"/>
      <c r="Z42" s="116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</row>
    <row r="43" spans="1:59" ht="18" customHeight="1" x14ac:dyDescent="0.25">
      <c r="A43" s="64"/>
      <c r="B43" s="64"/>
      <c r="C43" s="64"/>
      <c r="D43" s="64"/>
      <c r="E43" s="64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64"/>
      <c r="U43" s="116"/>
      <c r="V43" s="116"/>
      <c r="W43" s="116"/>
      <c r="X43" s="116"/>
      <c r="Y43" s="116"/>
      <c r="Z43" s="116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</row>
    <row r="44" spans="1:59" ht="18" customHeight="1" x14ac:dyDescent="0.25">
      <c r="A44" s="64"/>
      <c r="B44" s="64"/>
      <c r="C44" s="64"/>
      <c r="D44" s="64"/>
      <c r="E44" s="64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64"/>
      <c r="U44" s="116"/>
      <c r="V44" s="116"/>
      <c r="W44" s="116"/>
      <c r="X44" s="116"/>
      <c r="Y44" s="116"/>
      <c r="Z44" s="116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</row>
    <row r="45" spans="1:59" ht="18" customHeight="1" x14ac:dyDescent="0.25">
      <c r="A45" s="64"/>
      <c r="B45" s="64"/>
      <c r="C45" s="64"/>
      <c r="D45" s="64"/>
      <c r="E45" s="64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64"/>
      <c r="U45" s="116"/>
      <c r="V45" s="116"/>
      <c r="W45" s="116"/>
      <c r="X45" s="116"/>
      <c r="Y45" s="116"/>
      <c r="Z45" s="116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</row>
    <row r="46" spans="1:59" ht="18" customHeight="1" x14ac:dyDescent="0.25">
      <c r="A46" s="64"/>
      <c r="B46" s="64"/>
      <c r="C46" s="64"/>
      <c r="D46" s="64"/>
      <c r="E46" s="64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64"/>
      <c r="U46" s="116"/>
      <c r="V46" s="116"/>
      <c r="W46" s="116"/>
      <c r="X46" s="116"/>
      <c r="Y46" s="116"/>
      <c r="Z46" s="116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</row>
    <row r="47" spans="1:59" ht="18" customHeight="1" x14ac:dyDescent="0.25">
      <c r="A47" s="64"/>
      <c r="B47" s="64"/>
      <c r="C47" s="64"/>
      <c r="D47" s="64"/>
      <c r="E47" s="64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64"/>
      <c r="U47" s="116"/>
      <c r="V47" s="116"/>
      <c r="W47" s="116"/>
      <c r="X47" s="116"/>
      <c r="Y47" s="116"/>
      <c r="Z47" s="116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</row>
    <row r="48" spans="1:59" ht="18" customHeight="1" x14ac:dyDescent="0.25">
      <c r="A48" s="64"/>
      <c r="B48" s="64"/>
      <c r="C48" s="64"/>
      <c r="D48" s="64"/>
      <c r="E48" s="64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64"/>
      <c r="U48" s="116"/>
      <c r="V48" s="116"/>
      <c r="W48" s="116"/>
      <c r="X48" s="116"/>
      <c r="Y48" s="116"/>
      <c r="Z48" s="116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</row>
    <row r="49" spans="1:59" ht="18" customHeight="1" x14ac:dyDescent="0.25">
      <c r="A49" s="64"/>
      <c r="B49" s="64"/>
      <c r="C49" s="64"/>
      <c r="D49" s="64"/>
      <c r="E49" s="64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64"/>
      <c r="U49" s="116"/>
      <c r="V49" s="116"/>
      <c r="W49" s="116"/>
      <c r="X49" s="116"/>
      <c r="Y49" s="116"/>
      <c r="Z49" s="116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</row>
    <row r="50" spans="1:59" ht="18" customHeight="1" x14ac:dyDescent="0.25">
      <c r="A50" s="64"/>
      <c r="B50" s="64"/>
      <c r="C50" s="64"/>
      <c r="D50" s="64"/>
      <c r="E50" s="64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64"/>
      <c r="U50" s="116"/>
      <c r="V50" s="116"/>
      <c r="W50" s="116"/>
      <c r="X50" s="116"/>
      <c r="Y50" s="116"/>
      <c r="Z50" s="116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</row>
    <row r="51" spans="1:59" ht="18" customHeight="1" x14ac:dyDescent="0.25">
      <c r="A51" s="64"/>
      <c r="B51" s="64"/>
      <c r="C51" s="64"/>
      <c r="D51" s="64"/>
      <c r="E51" s="64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64"/>
      <c r="U51" s="116"/>
      <c r="V51" s="116"/>
      <c r="W51" s="116"/>
      <c r="X51" s="116"/>
      <c r="Y51" s="116"/>
      <c r="Z51" s="116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</row>
    <row r="52" spans="1:59" ht="18" customHeight="1" x14ac:dyDescent="0.25">
      <c r="A52" s="64"/>
      <c r="B52" s="64"/>
      <c r="C52" s="64"/>
      <c r="D52" s="64"/>
      <c r="E52" s="64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64"/>
      <c r="U52" s="116"/>
      <c r="V52" s="116"/>
      <c r="W52" s="116"/>
      <c r="X52" s="116"/>
      <c r="Y52" s="116"/>
      <c r="Z52" s="116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</row>
    <row r="53" spans="1:59" ht="18" customHeight="1" x14ac:dyDescent="0.25">
      <c r="A53" s="64"/>
      <c r="B53" s="64"/>
      <c r="C53" s="64"/>
      <c r="D53" s="64"/>
      <c r="E53" s="64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64"/>
      <c r="U53" s="116"/>
      <c r="V53" s="116"/>
      <c r="W53" s="116"/>
      <c r="X53" s="116"/>
      <c r="Y53" s="116"/>
      <c r="Z53" s="116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</row>
    <row r="54" spans="1:59" ht="18" customHeight="1" x14ac:dyDescent="0.25">
      <c r="A54" s="64"/>
      <c r="B54" s="64"/>
      <c r="C54" s="64"/>
      <c r="D54" s="64"/>
      <c r="E54" s="64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64"/>
      <c r="U54" s="116"/>
      <c r="V54" s="116"/>
      <c r="W54" s="116"/>
      <c r="X54" s="116"/>
      <c r="Y54" s="116"/>
      <c r="Z54" s="116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</row>
    <row r="55" spans="1:59" ht="18" customHeight="1" x14ac:dyDescent="0.25">
      <c r="A55" s="64"/>
      <c r="B55" s="64"/>
      <c r="C55" s="64"/>
      <c r="D55" s="64"/>
      <c r="E55" s="64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64"/>
      <c r="U55" s="116"/>
      <c r="V55" s="116"/>
      <c r="W55" s="116"/>
      <c r="X55" s="116"/>
      <c r="Y55" s="116"/>
      <c r="Z55" s="116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</row>
    <row r="56" spans="1:59" ht="18" customHeight="1" x14ac:dyDescent="0.25">
      <c r="A56" s="64"/>
      <c r="B56" s="64"/>
      <c r="C56" s="64"/>
      <c r="D56" s="64"/>
      <c r="E56" s="64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64"/>
      <c r="U56" s="116"/>
      <c r="V56" s="116"/>
      <c r="W56" s="116"/>
      <c r="X56" s="116"/>
      <c r="Y56" s="116"/>
      <c r="Z56" s="116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</row>
    <row r="57" spans="1:59" ht="18" customHeight="1" x14ac:dyDescent="0.25">
      <c r="A57" s="64"/>
      <c r="B57" s="64"/>
      <c r="C57" s="64"/>
      <c r="D57" s="64"/>
      <c r="E57" s="64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64"/>
      <c r="U57" s="116"/>
      <c r="V57" s="116"/>
      <c r="W57" s="116"/>
      <c r="X57" s="116"/>
      <c r="Y57" s="116"/>
      <c r="Z57" s="116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</row>
    <row r="58" spans="1:59" ht="18" customHeight="1" x14ac:dyDescent="0.25">
      <c r="A58" s="64"/>
      <c r="B58" s="64"/>
      <c r="C58" s="64"/>
      <c r="D58" s="64"/>
      <c r="E58" s="64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64"/>
      <c r="U58" s="116"/>
      <c r="V58" s="116"/>
      <c r="W58" s="116"/>
      <c r="X58" s="116"/>
      <c r="Y58" s="116"/>
      <c r="Z58" s="116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</row>
    <row r="59" spans="1:59" ht="18" customHeight="1" x14ac:dyDescent="0.25">
      <c r="A59" s="64"/>
      <c r="B59" s="64"/>
      <c r="C59" s="64"/>
      <c r="D59" s="64"/>
      <c r="E59" s="64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64"/>
      <c r="U59" s="116"/>
      <c r="V59" s="116"/>
      <c r="W59" s="116"/>
      <c r="X59" s="116"/>
      <c r="Y59" s="116"/>
      <c r="Z59" s="116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</row>
    <row r="60" spans="1:59" ht="18" customHeight="1" x14ac:dyDescent="0.25">
      <c r="A60" s="64"/>
      <c r="B60" s="64"/>
      <c r="C60" s="64"/>
      <c r="D60" s="64"/>
      <c r="E60" s="64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64"/>
      <c r="U60" s="116"/>
      <c r="V60" s="116"/>
      <c r="W60" s="116"/>
      <c r="X60" s="116"/>
      <c r="Y60" s="116"/>
      <c r="Z60" s="116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</row>
    <row r="61" spans="1:59" ht="18" customHeight="1" x14ac:dyDescent="0.25">
      <c r="A61" s="64"/>
      <c r="B61" s="64"/>
      <c r="C61" s="64"/>
      <c r="D61" s="64"/>
      <c r="E61" s="64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64"/>
      <c r="U61" s="116"/>
      <c r="V61" s="116"/>
      <c r="W61" s="116"/>
      <c r="X61" s="116"/>
      <c r="Y61" s="116"/>
      <c r="Z61" s="116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</row>
    <row r="62" spans="1:59" ht="18" customHeight="1" x14ac:dyDescent="0.25">
      <c r="A62" s="64"/>
      <c r="B62" s="64"/>
      <c r="C62" s="64"/>
      <c r="D62" s="64"/>
      <c r="E62" s="64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64"/>
      <c r="U62" s="116"/>
      <c r="V62" s="116"/>
      <c r="W62" s="116"/>
      <c r="X62" s="116"/>
      <c r="Y62" s="116"/>
      <c r="Z62" s="116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</row>
    <row r="63" spans="1:59" ht="18" customHeight="1" x14ac:dyDescent="0.25">
      <c r="A63" s="64"/>
      <c r="B63" s="64"/>
      <c r="C63" s="64"/>
      <c r="D63" s="64"/>
      <c r="E63" s="64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64"/>
      <c r="U63" s="116"/>
      <c r="V63" s="116"/>
      <c r="W63" s="116"/>
      <c r="X63" s="116"/>
      <c r="Y63" s="116"/>
      <c r="Z63" s="116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</row>
    <row r="64" spans="1:59" ht="18" customHeight="1" x14ac:dyDescent="0.25">
      <c r="A64" s="64"/>
      <c r="B64" s="64"/>
      <c r="C64" s="64"/>
      <c r="D64" s="64"/>
      <c r="E64" s="64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64"/>
      <c r="U64" s="116"/>
      <c r="V64" s="116"/>
      <c r="W64" s="116"/>
      <c r="X64" s="116"/>
      <c r="Y64" s="116"/>
      <c r="Z64" s="116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</row>
    <row r="65" spans="1:59" ht="18" customHeight="1" x14ac:dyDescent="0.25">
      <c r="A65" s="64"/>
      <c r="B65" s="64"/>
      <c r="C65" s="64"/>
      <c r="D65" s="64"/>
      <c r="E65" s="64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64"/>
      <c r="U65" s="116"/>
      <c r="V65" s="116"/>
      <c r="W65" s="116"/>
      <c r="X65" s="116"/>
      <c r="Y65" s="116"/>
      <c r="Z65" s="116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</row>
    <row r="66" spans="1:59" ht="18" customHeight="1" x14ac:dyDescent="0.25">
      <c r="A66" s="64"/>
      <c r="B66" s="64"/>
      <c r="C66" s="64"/>
      <c r="D66" s="64"/>
      <c r="E66" s="64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64"/>
      <c r="U66" s="116"/>
      <c r="V66" s="116"/>
      <c r="W66" s="116"/>
      <c r="X66" s="116"/>
      <c r="Y66" s="116"/>
      <c r="Z66" s="116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</row>
    <row r="67" spans="1:59" ht="18" customHeight="1" x14ac:dyDescent="0.25">
      <c r="A67" s="64"/>
      <c r="B67" s="64"/>
      <c r="C67" s="64"/>
      <c r="D67" s="64"/>
      <c r="E67" s="64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64"/>
      <c r="U67" s="116"/>
      <c r="V67" s="116"/>
      <c r="W67" s="116"/>
      <c r="X67" s="116"/>
      <c r="Y67" s="116"/>
      <c r="Z67" s="116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</row>
    <row r="68" spans="1:59" ht="18" customHeight="1" x14ac:dyDescent="0.25">
      <c r="A68" s="64"/>
      <c r="B68" s="64"/>
      <c r="C68" s="64"/>
      <c r="D68" s="64"/>
      <c r="E68" s="64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64"/>
      <c r="U68" s="116"/>
      <c r="V68" s="116"/>
      <c r="W68" s="116"/>
      <c r="X68" s="116"/>
      <c r="Y68" s="116"/>
      <c r="Z68" s="116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</row>
    <row r="69" spans="1:59" ht="18" customHeight="1" x14ac:dyDescent="0.25">
      <c r="A69" s="64"/>
      <c r="B69" s="64"/>
      <c r="C69" s="64"/>
      <c r="D69" s="64"/>
      <c r="E69" s="64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64"/>
      <c r="U69" s="116"/>
      <c r="V69" s="116"/>
      <c r="W69" s="116"/>
      <c r="X69" s="116"/>
      <c r="Y69" s="116"/>
      <c r="Z69" s="116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</row>
    <row r="70" spans="1:59" ht="18" customHeight="1" x14ac:dyDescent="0.25">
      <c r="A70" s="64"/>
      <c r="B70" s="64"/>
      <c r="C70" s="64"/>
      <c r="D70" s="64"/>
      <c r="E70" s="64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64"/>
      <c r="U70" s="116"/>
      <c r="V70" s="116"/>
      <c r="W70" s="116"/>
      <c r="X70" s="116"/>
      <c r="Y70" s="116"/>
      <c r="Z70" s="116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</row>
    <row r="71" spans="1:59" ht="18" customHeight="1" x14ac:dyDescent="0.25">
      <c r="A71" s="64"/>
      <c r="B71" s="64"/>
      <c r="C71" s="64"/>
      <c r="D71" s="64"/>
      <c r="E71" s="64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64"/>
      <c r="U71" s="116"/>
      <c r="V71" s="116"/>
      <c r="W71" s="116"/>
      <c r="X71" s="116"/>
      <c r="Y71" s="116"/>
      <c r="Z71" s="116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</row>
    <row r="72" spans="1:59" ht="18" customHeight="1" x14ac:dyDescent="0.25">
      <c r="A72" s="64"/>
      <c r="B72" s="64"/>
      <c r="C72" s="64"/>
      <c r="D72" s="64"/>
      <c r="E72" s="64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64"/>
      <c r="U72" s="116"/>
      <c r="V72" s="116"/>
      <c r="W72" s="116"/>
      <c r="X72" s="116"/>
      <c r="Y72" s="116"/>
      <c r="Z72" s="116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</row>
    <row r="73" spans="1:59" ht="18" customHeight="1" x14ac:dyDescent="0.25">
      <c r="A73" s="64"/>
      <c r="B73" s="64"/>
      <c r="C73" s="64"/>
      <c r="D73" s="64"/>
      <c r="E73" s="64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64"/>
      <c r="U73" s="116"/>
      <c r="V73" s="116"/>
      <c r="W73" s="116"/>
      <c r="X73" s="116"/>
      <c r="Y73" s="116"/>
      <c r="Z73" s="116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7"/>
      <c r="AM73" s="117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</row>
    <row r="74" spans="1:59" ht="18" customHeight="1" x14ac:dyDescent="0.25">
      <c r="A74" s="64"/>
      <c r="B74" s="64"/>
      <c r="C74" s="64"/>
      <c r="D74" s="64"/>
      <c r="E74" s="64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64"/>
      <c r="U74" s="116"/>
      <c r="V74" s="116"/>
      <c r="W74" s="116"/>
      <c r="X74" s="116"/>
      <c r="Y74" s="116"/>
      <c r="Z74" s="116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</row>
    <row r="75" spans="1:59" ht="18" customHeight="1" x14ac:dyDescent="0.25">
      <c r="A75" s="64"/>
      <c r="B75" s="64"/>
      <c r="C75" s="64"/>
      <c r="D75" s="64"/>
      <c r="E75" s="64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64"/>
      <c r="U75" s="116"/>
      <c r="V75" s="116"/>
      <c r="W75" s="116"/>
      <c r="X75" s="116"/>
      <c r="Y75" s="116"/>
      <c r="Z75" s="116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</row>
    <row r="76" spans="1:59" ht="18" customHeight="1" x14ac:dyDescent="0.25">
      <c r="A76" s="64"/>
      <c r="B76" s="64"/>
      <c r="C76" s="64"/>
      <c r="D76" s="64"/>
      <c r="E76" s="64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64"/>
      <c r="U76" s="116"/>
      <c r="V76" s="116"/>
      <c r="W76" s="116"/>
      <c r="X76" s="116"/>
      <c r="Y76" s="116"/>
      <c r="Z76" s="116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</row>
    <row r="77" spans="1:59" ht="18" customHeight="1" x14ac:dyDescent="0.25">
      <c r="A77" s="64"/>
      <c r="B77" s="64"/>
      <c r="C77" s="64"/>
      <c r="D77" s="64"/>
      <c r="E77" s="64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64"/>
      <c r="U77" s="116"/>
      <c r="V77" s="116"/>
      <c r="W77" s="116"/>
      <c r="X77" s="116"/>
      <c r="Y77" s="116"/>
      <c r="Z77" s="116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</row>
    <row r="78" spans="1:59" ht="18" customHeight="1" x14ac:dyDescent="0.25">
      <c r="A78" s="64"/>
      <c r="B78" s="64"/>
      <c r="C78" s="64"/>
      <c r="D78" s="64"/>
      <c r="E78" s="64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64"/>
      <c r="U78" s="116"/>
      <c r="V78" s="116"/>
      <c r="W78" s="116"/>
      <c r="X78" s="116"/>
      <c r="Y78" s="116"/>
      <c r="Z78" s="116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</row>
    <row r="79" spans="1:59" ht="18" customHeight="1" x14ac:dyDescent="0.25">
      <c r="A79" s="64"/>
      <c r="B79" s="64"/>
      <c r="C79" s="64"/>
      <c r="D79" s="64"/>
      <c r="E79" s="64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64"/>
      <c r="U79" s="116"/>
      <c r="V79" s="116"/>
      <c r="W79" s="116"/>
      <c r="X79" s="116"/>
      <c r="Y79" s="116"/>
      <c r="Z79" s="116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</row>
    <row r="80" spans="1:59" ht="18" customHeight="1" x14ac:dyDescent="0.25">
      <c r="A80" s="64"/>
      <c r="B80" s="64"/>
      <c r="C80" s="64"/>
      <c r="D80" s="64"/>
      <c r="E80" s="64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64"/>
      <c r="U80" s="116"/>
      <c r="V80" s="116"/>
      <c r="W80" s="116"/>
      <c r="X80" s="116"/>
      <c r="Y80" s="116"/>
      <c r="Z80" s="116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</row>
    <row r="81" spans="1:59" ht="18" customHeight="1" x14ac:dyDescent="0.25">
      <c r="A81" s="64"/>
      <c r="B81" s="64"/>
      <c r="C81" s="64"/>
      <c r="D81" s="64"/>
      <c r="E81" s="64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64"/>
      <c r="U81" s="116"/>
      <c r="V81" s="116"/>
      <c r="W81" s="116"/>
      <c r="X81" s="116"/>
      <c r="Y81" s="116"/>
      <c r="Z81" s="116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</row>
    <row r="82" spans="1:59" ht="18" customHeight="1" x14ac:dyDescent="0.25">
      <c r="A82" s="64"/>
      <c r="B82" s="64"/>
      <c r="C82" s="64"/>
      <c r="D82" s="64"/>
      <c r="E82" s="64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64"/>
      <c r="U82" s="116"/>
      <c r="V82" s="116"/>
      <c r="W82" s="116"/>
      <c r="X82" s="116"/>
      <c r="Y82" s="116"/>
      <c r="Z82" s="116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</row>
    <row r="83" spans="1:59" ht="18" customHeight="1" x14ac:dyDescent="0.25">
      <c r="A83" s="64"/>
      <c r="B83" s="64"/>
      <c r="C83" s="64"/>
      <c r="D83" s="64"/>
      <c r="E83" s="64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64"/>
      <c r="U83" s="116"/>
      <c r="V83" s="116"/>
      <c r="W83" s="116"/>
      <c r="X83" s="116"/>
      <c r="Y83" s="116"/>
      <c r="Z83" s="116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</row>
    <row r="84" spans="1:59" ht="18" customHeight="1" x14ac:dyDescent="0.25">
      <c r="A84" s="64"/>
      <c r="B84" s="64"/>
      <c r="C84" s="64"/>
      <c r="D84" s="64"/>
      <c r="E84" s="64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64"/>
      <c r="U84" s="116"/>
      <c r="V84" s="116"/>
      <c r="W84" s="116"/>
      <c r="X84" s="116"/>
      <c r="Y84" s="116"/>
      <c r="Z84" s="116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</row>
    <row r="85" spans="1:59" ht="18" customHeight="1" x14ac:dyDescent="0.25">
      <c r="A85" s="64"/>
      <c r="B85" s="64"/>
      <c r="C85" s="64"/>
      <c r="D85" s="64"/>
      <c r="E85" s="64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64"/>
      <c r="U85" s="116"/>
      <c r="V85" s="116"/>
      <c r="W85" s="116"/>
      <c r="X85" s="116"/>
      <c r="Y85" s="116"/>
      <c r="Z85" s="116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  <c r="AM85" s="117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</row>
    <row r="86" spans="1:59" ht="18" customHeight="1" x14ac:dyDescent="0.25">
      <c r="A86" s="64"/>
      <c r="B86" s="64"/>
      <c r="C86" s="64"/>
      <c r="D86" s="64"/>
      <c r="E86" s="64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64"/>
      <c r="U86" s="116"/>
      <c r="V86" s="116"/>
      <c r="W86" s="116"/>
      <c r="X86" s="116"/>
      <c r="Y86" s="116"/>
      <c r="Z86" s="116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</row>
    <row r="87" spans="1:59" ht="18" customHeight="1" x14ac:dyDescent="0.25">
      <c r="A87" s="64"/>
      <c r="B87" s="64"/>
      <c r="C87" s="64"/>
      <c r="D87" s="64"/>
      <c r="E87" s="64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64"/>
      <c r="U87" s="116"/>
      <c r="V87" s="116"/>
      <c r="W87" s="116"/>
      <c r="X87" s="116"/>
      <c r="Y87" s="116"/>
      <c r="Z87" s="116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</row>
    <row r="88" spans="1:59" ht="18" customHeight="1" x14ac:dyDescent="0.25">
      <c r="A88" s="64"/>
      <c r="B88" s="64"/>
      <c r="C88" s="64"/>
      <c r="D88" s="64"/>
      <c r="E88" s="64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64"/>
      <c r="U88" s="116"/>
      <c r="V88" s="116"/>
      <c r="W88" s="116"/>
      <c r="X88" s="116"/>
      <c r="Y88" s="116"/>
      <c r="Z88" s="116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  <c r="AM88" s="117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</row>
    <row r="89" spans="1:59" ht="18" customHeight="1" x14ac:dyDescent="0.25">
      <c r="A89" s="64"/>
      <c r="B89" s="64"/>
      <c r="C89" s="64"/>
      <c r="D89" s="64"/>
      <c r="E89" s="64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64"/>
      <c r="U89" s="116"/>
      <c r="V89" s="116"/>
      <c r="W89" s="116"/>
      <c r="X89" s="116"/>
      <c r="Y89" s="116"/>
      <c r="Z89" s="116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</row>
    <row r="90" spans="1:59" ht="18" customHeight="1" x14ac:dyDescent="0.25">
      <c r="A90" s="64"/>
      <c r="B90" s="64"/>
      <c r="C90" s="64"/>
      <c r="D90" s="64"/>
      <c r="E90" s="64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64"/>
      <c r="U90" s="116"/>
      <c r="V90" s="116"/>
      <c r="W90" s="116"/>
      <c r="X90" s="116"/>
      <c r="Y90" s="116"/>
      <c r="Z90" s="116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</row>
    <row r="91" spans="1:59" ht="18" customHeight="1" x14ac:dyDescent="0.25">
      <c r="A91" s="64"/>
      <c r="B91" s="64"/>
      <c r="C91" s="64"/>
      <c r="D91" s="64"/>
      <c r="E91" s="64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64"/>
      <c r="U91" s="116"/>
      <c r="V91" s="116"/>
      <c r="W91" s="116"/>
      <c r="X91" s="116"/>
      <c r="Y91" s="116"/>
      <c r="Z91" s="116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</row>
    <row r="92" spans="1:59" ht="18" customHeight="1" x14ac:dyDescent="0.25">
      <c r="A92" s="64"/>
      <c r="B92" s="64"/>
      <c r="C92" s="64"/>
      <c r="D92" s="64"/>
      <c r="E92" s="64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64"/>
      <c r="U92" s="116"/>
      <c r="V92" s="116"/>
      <c r="W92" s="116"/>
      <c r="X92" s="116"/>
      <c r="Y92" s="116"/>
      <c r="Z92" s="116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</row>
    <row r="93" spans="1:59" ht="18" customHeight="1" x14ac:dyDescent="0.25">
      <c r="A93" s="64"/>
      <c r="B93" s="64"/>
      <c r="C93" s="64"/>
      <c r="D93" s="64"/>
      <c r="E93" s="64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64"/>
      <c r="U93" s="116"/>
      <c r="V93" s="116"/>
      <c r="W93" s="116"/>
      <c r="X93" s="116"/>
      <c r="Y93" s="116"/>
      <c r="Z93" s="116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</row>
    <row r="94" spans="1:59" ht="18" customHeight="1" x14ac:dyDescent="0.25">
      <c r="A94" s="64"/>
      <c r="B94" s="64"/>
      <c r="C94" s="64"/>
      <c r="D94" s="64"/>
      <c r="E94" s="64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64"/>
      <c r="U94" s="116"/>
      <c r="V94" s="116"/>
      <c r="W94" s="116"/>
      <c r="X94" s="116"/>
      <c r="Y94" s="116"/>
      <c r="Z94" s="116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</row>
    <row r="95" spans="1:59" ht="18" customHeight="1" x14ac:dyDescent="0.25">
      <c r="A95" s="64"/>
      <c r="B95" s="64"/>
      <c r="C95" s="64"/>
      <c r="D95" s="64"/>
      <c r="E95" s="64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64"/>
      <c r="U95" s="116"/>
      <c r="V95" s="116"/>
      <c r="W95" s="116"/>
      <c r="X95" s="116"/>
      <c r="Y95" s="116"/>
      <c r="Z95" s="116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</row>
    <row r="96" spans="1:59" ht="18" customHeight="1" x14ac:dyDescent="0.25">
      <c r="A96" s="64"/>
      <c r="B96" s="64"/>
      <c r="C96" s="64"/>
      <c r="D96" s="64"/>
      <c r="E96" s="64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64"/>
      <c r="U96" s="116"/>
      <c r="V96" s="116"/>
      <c r="W96" s="116"/>
      <c r="X96" s="116"/>
      <c r="Y96" s="116"/>
      <c r="Z96" s="116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</row>
    <row r="97" spans="1:59" ht="18" customHeight="1" x14ac:dyDescent="0.25">
      <c r="A97" s="64"/>
      <c r="B97" s="64"/>
      <c r="C97" s="64"/>
      <c r="D97" s="64"/>
      <c r="E97" s="64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64"/>
      <c r="U97" s="116"/>
      <c r="V97" s="116"/>
      <c r="W97" s="116"/>
      <c r="X97" s="116"/>
      <c r="Y97" s="116"/>
      <c r="Z97" s="116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</row>
    <row r="98" spans="1:59" ht="18" customHeight="1" x14ac:dyDescent="0.25">
      <c r="A98" s="64"/>
      <c r="B98" s="64"/>
      <c r="C98" s="64"/>
      <c r="D98" s="64"/>
      <c r="E98" s="64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64"/>
      <c r="U98" s="116"/>
      <c r="V98" s="116"/>
      <c r="W98" s="116"/>
      <c r="X98" s="116"/>
      <c r="Y98" s="116"/>
      <c r="Z98" s="116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</row>
    <row r="99" spans="1:59" ht="18" customHeight="1" x14ac:dyDescent="0.25">
      <c r="A99" s="64"/>
      <c r="B99" s="64"/>
      <c r="C99" s="64"/>
      <c r="D99" s="64"/>
      <c r="E99" s="64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64"/>
      <c r="U99" s="116"/>
      <c r="V99" s="116"/>
      <c r="W99" s="116"/>
      <c r="X99" s="116"/>
      <c r="Y99" s="116"/>
      <c r="Z99" s="116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</row>
    <row r="100" spans="1:59" ht="18" customHeight="1" x14ac:dyDescent="0.25">
      <c r="A100" s="64"/>
      <c r="B100" s="64"/>
      <c r="C100" s="64"/>
      <c r="D100" s="64"/>
      <c r="E100" s="64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64"/>
      <c r="U100" s="116"/>
      <c r="V100" s="116"/>
      <c r="W100" s="116"/>
      <c r="X100" s="116"/>
      <c r="Y100" s="116"/>
      <c r="Z100" s="116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</row>
    <row r="101" spans="1:59" ht="18" customHeight="1" x14ac:dyDescent="0.25">
      <c r="A101" s="64"/>
      <c r="B101" s="64"/>
      <c r="C101" s="64"/>
      <c r="D101" s="64"/>
      <c r="E101" s="64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64"/>
      <c r="U101" s="116"/>
      <c r="V101" s="116"/>
      <c r="W101" s="116"/>
      <c r="X101" s="116"/>
      <c r="Y101" s="116"/>
      <c r="Z101" s="116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</row>
    <row r="102" spans="1:59" ht="18" customHeight="1" x14ac:dyDescent="0.25">
      <c r="A102" s="64"/>
      <c r="B102" s="64"/>
      <c r="C102" s="64"/>
      <c r="D102" s="64"/>
      <c r="E102" s="64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64"/>
      <c r="U102" s="116"/>
      <c r="V102" s="116"/>
      <c r="W102" s="116"/>
      <c r="X102" s="116"/>
      <c r="Y102" s="116"/>
      <c r="Z102" s="116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</row>
    <row r="103" spans="1:59" ht="18" customHeight="1" x14ac:dyDescent="0.25">
      <c r="A103" s="64"/>
      <c r="B103" s="64"/>
      <c r="C103" s="64"/>
      <c r="D103" s="64"/>
      <c r="E103" s="64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64"/>
      <c r="U103" s="116"/>
      <c r="V103" s="116"/>
      <c r="W103" s="116"/>
      <c r="X103" s="116"/>
      <c r="Y103" s="116"/>
      <c r="Z103" s="116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</row>
    <row r="104" spans="1:59" ht="18" customHeight="1" x14ac:dyDescent="0.25">
      <c r="A104" s="64"/>
      <c r="B104" s="64"/>
      <c r="C104" s="64"/>
      <c r="D104" s="64"/>
      <c r="E104" s="64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64"/>
      <c r="U104" s="116"/>
      <c r="V104" s="116"/>
      <c r="W104" s="116"/>
      <c r="X104" s="116"/>
      <c r="Y104" s="116"/>
      <c r="Z104" s="116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/>
      <c r="AK104" s="117"/>
      <c r="AL104" s="117"/>
      <c r="AM104" s="117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</row>
    <row r="105" spans="1:59" ht="18" customHeight="1" x14ac:dyDescent="0.25">
      <c r="A105" s="64"/>
      <c r="B105" s="64"/>
      <c r="C105" s="64"/>
      <c r="D105" s="64"/>
      <c r="E105" s="64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64"/>
      <c r="U105" s="116"/>
      <c r="V105" s="116"/>
      <c r="W105" s="116"/>
      <c r="X105" s="116"/>
      <c r="Y105" s="116"/>
      <c r="Z105" s="116"/>
      <c r="AA105" s="117"/>
      <c r="AB105" s="117"/>
      <c r="AC105" s="117"/>
      <c r="AD105" s="117"/>
      <c r="AE105" s="117"/>
      <c r="AF105" s="117"/>
      <c r="AG105" s="117"/>
      <c r="AH105" s="117"/>
      <c r="AI105" s="117"/>
      <c r="AJ105" s="117"/>
      <c r="AK105" s="117"/>
      <c r="AL105" s="117"/>
      <c r="AM105" s="117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</row>
    <row r="106" spans="1:59" ht="18" customHeight="1" x14ac:dyDescent="0.25">
      <c r="A106" s="64"/>
      <c r="B106" s="64"/>
      <c r="C106" s="64"/>
      <c r="D106" s="64"/>
      <c r="E106" s="64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64"/>
      <c r="U106" s="116"/>
      <c r="V106" s="116"/>
      <c r="W106" s="116"/>
      <c r="X106" s="116"/>
      <c r="Y106" s="116"/>
      <c r="Z106" s="116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</row>
    <row r="107" spans="1:59" ht="18" customHeight="1" x14ac:dyDescent="0.25">
      <c r="A107" s="64"/>
      <c r="B107" s="64"/>
      <c r="C107" s="64"/>
      <c r="D107" s="64"/>
      <c r="E107" s="64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64"/>
      <c r="U107" s="116"/>
      <c r="V107" s="116"/>
      <c r="W107" s="116"/>
      <c r="X107" s="116"/>
      <c r="Y107" s="116"/>
      <c r="Z107" s="116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</row>
    <row r="108" spans="1:59" ht="18" customHeight="1" x14ac:dyDescent="0.25">
      <c r="A108" s="64"/>
      <c r="B108" s="64"/>
      <c r="C108" s="64"/>
      <c r="D108" s="64"/>
      <c r="E108" s="64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64"/>
      <c r="U108" s="116"/>
      <c r="V108" s="116"/>
      <c r="W108" s="116"/>
      <c r="X108" s="116"/>
      <c r="Y108" s="116"/>
      <c r="Z108" s="116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</row>
    <row r="109" spans="1:59" ht="18" customHeight="1" x14ac:dyDescent="0.25">
      <c r="A109" s="64"/>
      <c r="B109" s="64"/>
      <c r="C109" s="64"/>
      <c r="D109" s="64"/>
      <c r="E109" s="64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64"/>
      <c r="U109" s="116"/>
      <c r="V109" s="116"/>
      <c r="W109" s="116"/>
      <c r="X109" s="116"/>
      <c r="Y109" s="116"/>
      <c r="Z109" s="116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117"/>
      <c r="AL109" s="117"/>
      <c r="AM109" s="117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</row>
    <row r="110" spans="1:59" ht="18" customHeight="1" x14ac:dyDescent="0.25">
      <c r="A110" s="64"/>
      <c r="B110" s="64"/>
      <c r="C110" s="64"/>
      <c r="D110" s="64"/>
      <c r="E110" s="64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64"/>
      <c r="U110" s="116"/>
      <c r="V110" s="116"/>
      <c r="W110" s="116"/>
      <c r="X110" s="116"/>
      <c r="Y110" s="116"/>
      <c r="Z110" s="116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</row>
    <row r="111" spans="1:59" ht="18" customHeight="1" x14ac:dyDescent="0.25">
      <c r="A111" s="64"/>
      <c r="B111" s="64"/>
      <c r="C111" s="64"/>
      <c r="D111" s="64"/>
      <c r="E111" s="64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64"/>
      <c r="U111" s="116"/>
      <c r="V111" s="116"/>
      <c r="W111" s="116"/>
      <c r="X111" s="116"/>
      <c r="Y111" s="116"/>
      <c r="Z111" s="116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</row>
    <row r="112" spans="1:59" ht="18" customHeight="1" x14ac:dyDescent="0.25">
      <c r="A112" s="64"/>
      <c r="B112" s="64"/>
      <c r="C112" s="64"/>
      <c r="D112" s="64"/>
      <c r="E112" s="64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64"/>
      <c r="U112" s="116"/>
      <c r="V112" s="116"/>
      <c r="W112" s="116"/>
      <c r="X112" s="116"/>
      <c r="Y112" s="116"/>
      <c r="Z112" s="116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</row>
    <row r="113" spans="1:59" ht="18" customHeight="1" x14ac:dyDescent="0.25">
      <c r="A113" s="64"/>
      <c r="B113" s="64"/>
      <c r="C113" s="64"/>
      <c r="D113" s="64"/>
      <c r="E113" s="64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64"/>
      <c r="U113" s="116"/>
      <c r="V113" s="116"/>
      <c r="W113" s="116"/>
      <c r="X113" s="116"/>
      <c r="Y113" s="116"/>
      <c r="Z113" s="116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3"/>
      <c r="BE113" s="103"/>
      <c r="BF113" s="103"/>
      <c r="BG113" s="103"/>
    </row>
    <row r="114" spans="1:59" ht="18" customHeight="1" x14ac:dyDescent="0.25">
      <c r="A114" s="64"/>
      <c r="B114" s="64"/>
      <c r="C114" s="64"/>
      <c r="D114" s="64"/>
      <c r="E114" s="64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64"/>
      <c r="U114" s="116"/>
      <c r="V114" s="116"/>
      <c r="W114" s="116"/>
      <c r="X114" s="116"/>
      <c r="Y114" s="116"/>
      <c r="Z114" s="116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  <c r="AM114" s="117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3"/>
    </row>
    <row r="115" spans="1:59" ht="18" customHeight="1" x14ac:dyDescent="0.25">
      <c r="A115" s="64"/>
      <c r="B115" s="64"/>
      <c r="C115" s="64"/>
      <c r="D115" s="64"/>
      <c r="E115" s="64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64"/>
      <c r="U115" s="116"/>
      <c r="V115" s="116"/>
      <c r="W115" s="116"/>
      <c r="X115" s="116"/>
      <c r="Y115" s="116"/>
      <c r="Z115" s="116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</row>
    <row r="116" spans="1:59" ht="18" customHeight="1" x14ac:dyDescent="0.25">
      <c r="A116" s="64"/>
      <c r="B116" s="64"/>
      <c r="C116" s="64"/>
      <c r="D116" s="64"/>
      <c r="E116" s="64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64"/>
      <c r="U116" s="116"/>
      <c r="V116" s="116"/>
      <c r="W116" s="116"/>
      <c r="X116" s="116"/>
      <c r="Y116" s="116"/>
      <c r="Z116" s="116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  <c r="AM116" s="117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</row>
    <row r="117" spans="1:59" ht="18" customHeight="1" x14ac:dyDescent="0.25">
      <c r="A117" s="64"/>
      <c r="B117" s="64"/>
      <c r="C117" s="64"/>
      <c r="D117" s="64"/>
      <c r="E117" s="64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64"/>
      <c r="U117" s="116"/>
      <c r="V117" s="116"/>
      <c r="W117" s="116"/>
      <c r="X117" s="116"/>
      <c r="Y117" s="116"/>
      <c r="Z117" s="116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17"/>
      <c r="AL117" s="117"/>
      <c r="AM117" s="117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</row>
    <row r="118" spans="1:59" ht="18" customHeight="1" x14ac:dyDescent="0.25">
      <c r="A118" s="64"/>
      <c r="B118" s="64"/>
      <c r="C118" s="64"/>
      <c r="D118" s="64"/>
      <c r="E118" s="64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64"/>
      <c r="U118" s="116"/>
      <c r="V118" s="116"/>
      <c r="W118" s="116"/>
      <c r="X118" s="116"/>
      <c r="Y118" s="116"/>
      <c r="Z118" s="116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  <c r="AM118" s="117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3"/>
    </row>
    <row r="119" spans="1:59" ht="18" customHeight="1" x14ac:dyDescent="0.25">
      <c r="A119" s="64"/>
      <c r="B119" s="64"/>
      <c r="C119" s="64"/>
      <c r="D119" s="64"/>
      <c r="E119" s="64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64"/>
      <c r="U119" s="116"/>
      <c r="V119" s="116"/>
      <c r="W119" s="116"/>
      <c r="X119" s="116"/>
      <c r="Y119" s="116"/>
      <c r="Z119" s="116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  <c r="AM119" s="117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3"/>
    </row>
    <row r="120" spans="1:59" ht="18" customHeight="1" x14ac:dyDescent="0.25">
      <c r="A120" s="64"/>
      <c r="B120" s="64"/>
      <c r="C120" s="64"/>
      <c r="D120" s="64"/>
      <c r="E120" s="64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64"/>
      <c r="U120" s="116"/>
      <c r="V120" s="116"/>
      <c r="W120" s="116"/>
      <c r="X120" s="116"/>
      <c r="Y120" s="116"/>
      <c r="Z120" s="116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117"/>
      <c r="AL120" s="117"/>
      <c r="AM120" s="117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</row>
    <row r="121" spans="1:59" ht="18" customHeight="1" x14ac:dyDescent="0.25">
      <c r="A121" s="64"/>
      <c r="B121" s="64"/>
      <c r="C121" s="64"/>
      <c r="D121" s="64"/>
      <c r="E121" s="64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64"/>
      <c r="U121" s="116"/>
      <c r="V121" s="116"/>
      <c r="W121" s="116"/>
      <c r="X121" s="116"/>
      <c r="Y121" s="116"/>
      <c r="Z121" s="116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  <c r="AM121" s="117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</row>
    <row r="122" spans="1:59" ht="18" customHeight="1" x14ac:dyDescent="0.25">
      <c r="A122" s="64"/>
      <c r="B122" s="64"/>
      <c r="C122" s="64"/>
      <c r="D122" s="64"/>
      <c r="E122" s="64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64"/>
      <c r="U122" s="116"/>
      <c r="V122" s="116"/>
      <c r="W122" s="116"/>
      <c r="X122" s="116"/>
      <c r="Y122" s="116"/>
      <c r="Z122" s="116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</row>
    <row r="123" spans="1:59" ht="18" customHeight="1" x14ac:dyDescent="0.25">
      <c r="A123" s="64"/>
      <c r="B123" s="64"/>
      <c r="C123" s="64"/>
      <c r="D123" s="64"/>
      <c r="E123" s="64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64"/>
      <c r="U123" s="116"/>
      <c r="V123" s="116"/>
      <c r="W123" s="116"/>
      <c r="X123" s="116"/>
      <c r="Y123" s="116"/>
      <c r="Z123" s="116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</row>
    <row r="124" spans="1:59" ht="18" customHeight="1" x14ac:dyDescent="0.25">
      <c r="A124" s="64"/>
      <c r="B124" s="64"/>
      <c r="C124" s="64"/>
      <c r="D124" s="64"/>
      <c r="E124" s="64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64"/>
      <c r="U124" s="116"/>
      <c r="V124" s="116"/>
      <c r="W124" s="116"/>
      <c r="X124" s="116"/>
      <c r="Y124" s="116"/>
      <c r="Z124" s="116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</row>
    <row r="125" spans="1:59" ht="18" customHeight="1" x14ac:dyDescent="0.25">
      <c r="A125" s="64"/>
      <c r="B125" s="64"/>
      <c r="C125" s="64"/>
      <c r="D125" s="64"/>
      <c r="E125" s="64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64"/>
      <c r="U125" s="116"/>
      <c r="V125" s="116"/>
      <c r="W125" s="116"/>
      <c r="X125" s="116"/>
      <c r="Y125" s="116"/>
      <c r="Z125" s="116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  <c r="AM125" s="117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3"/>
    </row>
    <row r="126" spans="1:59" ht="18" customHeight="1" x14ac:dyDescent="0.25">
      <c r="A126" s="64"/>
      <c r="B126" s="64"/>
      <c r="C126" s="64"/>
      <c r="D126" s="64"/>
      <c r="E126" s="64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64"/>
      <c r="U126" s="116"/>
      <c r="V126" s="116"/>
      <c r="W126" s="116"/>
      <c r="X126" s="116"/>
      <c r="Y126" s="116"/>
      <c r="Z126" s="116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</row>
    <row r="127" spans="1:59" ht="18" customHeight="1" x14ac:dyDescent="0.25">
      <c r="A127" s="64"/>
      <c r="B127" s="64"/>
      <c r="C127" s="64"/>
      <c r="D127" s="64"/>
      <c r="E127" s="64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64"/>
      <c r="U127" s="116"/>
      <c r="V127" s="116"/>
      <c r="W127" s="116"/>
      <c r="X127" s="116"/>
      <c r="Y127" s="116"/>
      <c r="Z127" s="116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  <c r="AM127" s="117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</row>
    <row r="128" spans="1:59" ht="18" customHeight="1" x14ac:dyDescent="0.25">
      <c r="A128" s="64"/>
      <c r="B128" s="64"/>
      <c r="C128" s="64"/>
      <c r="D128" s="64"/>
      <c r="E128" s="64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64"/>
      <c r="U128" s="116"/>
      <c r="V128" s="116"/>
      <c r="W128" s="116"/>
      <c r="X128" s="116"/>
      <c r="Y128" s="116"/>
      <c r="Z128" s="116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</row>
    <row r="129" spans="1:59" ht="18" customHeight="1" x14ac:dyDescent="0.25">
      <c r="A129" s="64"/>
      <c r="B129" s="64"/>
      <c r="C129" s="64"/>
      <c r="D129" s="64"/>
      <c r="E129" s="64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64"/>
      <c r="U129" s="116"/>
      <c r="V129" s="116"/>
      <c r="W129" s="116"/>
      <c r="X129" s="116"/>
      <c r="Y129" s="116"/>
      <c r="Z129" s="116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3"/>
    </row>
    <row r="130" spans="1:59" ht="18" customHeight="1" x14ac:dyDescent="0.25">
      <c r="A130" s="64"/>
      <c r="B130" s="64"/>
      <c r="C130" s="64"/>
      <c r="D130" s="64"/>
      <c r="E130" s="64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64"/>
      <c r="U130" s="116"/>
      <c r="V130" s="116"/>
      <c r="W130" s="116"/>
      <c r="X130" s="116"/>
      <c r="Y130" s="116"/>
      <c r="Z130" s="116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  <c r="AM130" s="117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</row>
    <row r="131" spans="1:59" ht="18" customHeight="1" x14ac:dyDescent="0.25">
      <c r="A131" s="64"/>
      <c r="B131" s="64"/>
      <c r="C131" s="64"/>
      <c r="D131" s="64"/>
      <c r="E131" s="64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64"/>
      <c r="U131" s="116"/>
      <c r="V131" s="116"/>
      <c r="W131" s="116"/>
      <c r="X131" s="116"/>
      <c r="Y131" s="116"/>
      <c r="Z131" s="116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</row>
    <row r="132" spans="1:59" ht="18" customHeight="1" x14ac:dyDescent="0.25">
      <c r="A132" s="64"/>
      <c r="B132" s="64"/>
      <c r="C132" s="64"/>
      <c r="D132" s="64"/>
      <c r="E132" s="64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64"/>
      <c r="U132" s="116"/>
      <c r="V132" s="116"/>
      <c r="W132" s="116"/>
      <c r="X132" s="116"/>
      <c r="Y132" s="116"/>
      <c r="Z132" s="116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</row>
    <row r="133" spans="1:59" ht="18" customHeight="1" x14ac:dyDescent="0.25">
      <c r="A133" s="64"/>
      <c r="B133" s="64"/>
      <c r="C133" s="64"/>
      <c r="D133" s="64"/>
      <c r="E133" s="64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64"/>
      <c r="U133" s="116"/>
      <c r="V133" s="116"/>
      <c r="W133" s="116"/>
      <c r="X133" s="116"/>
      <c r="Y133" s="116"/>
      <c r="Z133" s="116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3"/>
    </row>
    <row r="134" spans="1:59" ht="18" customHeight="1" x14ac:dyDescent="0.25">
      <c r="A134" s="64"/>
      <c r="B134" s="64"/>
      <c r="C134" s="64"/>
      <c r="D134" s="64"/>
      <c r="E134" s="64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64"/>
      <c r="U134" s="116"/>
      <c r="V134" s="116"/>
      <c r="W134" s="116"/>
      <c r="X134" s="116"/>
      <c r="Y134" s="116"/>
      <c r="Z134" s="116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</row>
    <row r="135" spans="1:59" ht="18" customHeight="1" x14ac:dyDescent="0.25">
      <c r="A135" s="64"/>
      <c r="B135" s="64"/>
      <c r="C135" s="64"/>
      <c r="D135" s="64"/>
      <c r="E135" s="64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64"/>
      <c r="U135" s="116"/>
      <c r="V135" s="116"/>
      <c r="W135" s="116"/>
      <c r="X135" s="116"/>
      <c r="Y135" s="116"/>
      <c r="Z135" s="116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  <c r="AM135" s="117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</row>
    <row r="136" spans="1:59" ht="18" customHeight="1" x14ac:dyDescent="0.25">
      <c r="A136" s="64"/>
      <c r="B136" s="64"/>
      <c r="C136" s="64"/>
      <c r="D136" s="64"/>
      <c r="E136" s="64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64"/>
      <c r="U136" s="116"/>
      <c r="V136" s="116"/>
      <c r="W136" s="116"/>
      <c r="X136" s="116"/>
      <c r="Y136" s="116"/>
      <c r="Z136" s="116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3"/>
    </row>
    <row r="137" spans="1:59" ht="18" customHeight="1" x14ac:dyDescent="0.25">
      <c r="A137" s="64"/>
      <c r="B137" s="64"/>
      <c r="C137" s="64"/>
      <c r="D137" s="64"/>
      <c r="E137" s="64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64"/>
      <c r="U137" s="116"/>
      <c r="V137" s="116"/>
      <c r="W137" s="116"/>
      <c r="X137" s="116"/>
      <c r="Y137" s="116"/>
      <c r="Z137" s="116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</row>
    <row r="138" spans="1:59" ht="18" customHeight="1" x14ac:dyDescent="0.25">
      <c r="A138" s="64"/>
      <c r="B138" s="64"/>
      <c r="C138" s="64"/>
      <c r="D138" s="64"/>
      <c r="E138" s="64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64"/>
      <c r="U138" s="116"/>
      <c r="V138" s="116"/>
      <c r="W138" s="116"/>
      <c r="X138" s="116"/>
      <c r="Y138" s="116"/>
      <c r="Z138" s="116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3"/>
    </row>
    <row r="139" spans="1:59" ht="18" customHeight="1" x14ac:dyDescent="0.25">
      <c r="A139" s="64"/>
      <c r="B139" s="64"/>
      <c r="C139" s="64"/>
      <c r="D139" s="64"/>
      <c r="E139" s="64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64"/>
      <c r="U139" s="116"/>
      <c r="V139" s="116"/>
      <c r="W139" s="116"/>
      <c r="X139" s="116"/>
      <c r="Y139" s="116"/>
      <c r="Z139" s="116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3"/>
    </row>
    <row r="140" spans="1:59" ht="18" customHeight="1" x14ac:dyDescent="0.25">
      <c r="A140" s="64"/>
      <c r="B140" s="64"/>
      <c r="C140" s="64"/>
      <c r="D140" s="64"/>
      <c r="E140" s="64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64"/>
      <c r="U140" s="116"/>
      <c r="V140" s="116"/>
      <c r="W140" s="116"/>
      <c r="X140" s="116"/>
      <c r="Y140" s="116"/>
      <c r="Z140" s="116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  <c r="AM140" s="117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3"/>
    </row>
    <row r="141" spans="1:59" ht="18" customHeight="1" x14ac:dyDescent="0.25">
      <c r="A141" s="64"/>
      <c r="B141" s="64"/>
      <c r="C141" s="64"/>
      <c r="D141" s="64"/>
      <c r="E141" s="64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64"/>
      <c r="U141" s="116"/>
      <c r="V141" s="116"/>
      <c r="W141" s="116"/>
      <c r="X141" s="116"/>
      <c r="Y141" s="116"/>
      <c r="Z141" s="116"/>
      <c r="AA141" s="117"/>
      <c r="AB141" s="117"/>
      <c r="AC141" s="117"/>
      <c r="AD141" s="117"/>
      <c r="AE141" s="117"/>
      <c r="AF141" s="117"/>
      <c r="AG141" s="117"/>
      <c r="AH141" s="117"/>
      <c r="AI141" s="117"/>
      <c r="AJ141" s="117"/>
      <c r="AK141" s="117"/>
      <c r="AL141" s="117"/>
      <c r="AM141" s="117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  <c r="AZ141" s="103"/>
      <c r="BA141" s="103"/>
      <c r="BB141" s="103"/>
      <c r="BC141" s="103"/>
      <c r="BD141" s="103"/>
      <c r="BE141" s="103"/>
      <c r="BF141" s="103"/>
      <c r="BG141" s="103"/>
    </row>
    <row r="142" spans="1:59" ht="18" customHeight="1" x14ac:dyDescent="0.25">
      <c r="A142" s="64"/>
      <c r="B142" s="64"/>
      <c r="C142" s="64"/>
      <c r="D142" s="64"/>
      <c r="E142" s="64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64"/>
      <c r="U142" s="116"/>
      <c r="V142" s="116"/>
      <c r="W142" s="116"/>
      <c r="X142" s="116"/>
      <c r="Y142" s="116"/>
      <c r="Z142" s="116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  <c r="AM142" s="117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  <c r="AY142" s="103"/>
      <c r="AZ142" s="103"/>
      <c r="BA142" s="103"/>
      <c r="BB142" s="103"/>
      <c r="BC142" s="103"/>
      <c r="BD142" s="103"/>
      <c r="BE142" s="103"/>
      <c r="BF142" s="103"/>
      <c r="BG142" s="103"/>
    </row>
    <row r="143" spans="1:59" ht="18" customHeight="1" x14ac:dyDescent="0.25">
      <c r="A143" s="64"/>
      <c r="B143" s="64"/>
      <c r="C143" s="64"/>
      <c r="D143" s="64"/>
      <c r="E143" s="64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64"/>
      <c r="U143" s="116"/>
      <c r="V143" s="116"/>
      <c r="W143" s="116"/>
      <c r="X143" s="116"/>
      <c r="Y143" s="116"/>
      <c r="Z143" s="116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117"/>
      <c r="AL143" s="117"/>
      <c r="AM143" s="117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  <c r="AZ143" s="103"/>
      <c r="BA143" s="103"/>
      <c r="BB143" s="103"/>
      <c r="BC143" s="103"/>
      <c r="BD143" s="103"/>
      <c r="BE143" s="103"/>
      <c r="BF143" s="103"/>
      <c r="BG143" s="103"/>
    </row>
    <row r="144" spans="1:59" ht="18" customHeight="1" x14ac:dyDescent="0.25">
      <c r="A144" s="64"/>
      <c r="B144" s="64"/>
      <c r="C144" s="64"/>
      <c r="D144" s="64"/>
      <c r="E144" s="64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64"/>
      <c r="U144" s="116"/>
      <c r="V144" s="116"/>
      <c r="W144" s="116"/>
      <c r="X144" s="116"/>
      <c r="Y144" s="116"/>
      <c r="Z144" s="116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117"/>
      <c r="AL144" s="117"/>
      <c r="AM144" s="117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  <c r="BD144" s="103"/>
      <c r="BE144" s="103"/>
      <c r="BF144" s="103"/>
      <c r="BG144" s="103"/>
    </row>
    <row r="145" spans="1:59" ht="18" customHeight="1" x14ac:dyDescent="0.25">
      <c r="A145" s="64"/>
      <c r="B145" s="64"/>
      <c r="C145" s="64"/>
      <c r="D145" s="64"/>
      <c r="E145" s="64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64"/>
      <c r="U145" s="116"/>
      <c r="V145" s="116"/>
      <c r="W145" s="116"/>
      <c r="X145" s="116"/>
      <c r="Y145" s="116"/>
      <c r="Z145" s="116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117"/>
      <c r="AL145" s="117"/>
      <c r="AM145" s="117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  <c r="AY145" s="103"/>
      <c r="AZ145" s="103"/>
      <c r="BA145" s="103"/>
      <c r="BB145" s="103"/>
      <c r="BC145" s="103"/>
      <c r="BD145" s="103"/>
      <c r="BE145" s="103"/>
      <c r="BF145" s="103"/>
      <c r="BG145" s="103"/>
    </row>
    <row r="146" spans="1:59" ht="18" customHeight="1" x14ac:dyDescent="0.25">
      <c r="A146" s="64"/>
      <c r="B146" s="64"/>
      <c r="C146" s="64"/>
      <c r="D146" s="64"/>
      <c r="E146" s="64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64"/>
      <c r="U146" s="116"/>
      <c r="V146" s="116"/>
      <c r="W146" s="116"/>
      <c r="X146" s="116"/>
      <c r="Y146" s="116"/>
      <c r="Z146" s="116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  <c r="AY146" s="103"/>
      <c r="AZ146" s="103"/>
      <c r="BA146" s="103"/>
      <c r="BB146" s="103"/>
      <c r="BC146" s="103"/>
      <c r="BD146" s="103"/>
      <c r="BE146" s="103"/>
      <c r="BF146" s="103"/>
      <c r="BG146" s="103"/>
    </row>
    <row r="147" spans="1:59" ht="18" customHeight="1" x14ac:dyDescent="0.25">
      <c r="A147" s="64"/>
      <c r="B147" s="64"/>
      <c r="C147" s="64"/>
      <c r="D147" s="64"/>
      <c r="E147" s="64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64"/>
      <c r="U147" s="116"/>
      <c r="V147" s="116"/>
      <c r="W147" s="116"/>
      <c r="X147" s="116"/>
      <c r="Y147" s="116"/>
      <c r="Z147" s="116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  <c r="AM147" s="117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3"/>
    </row>
    <row r="148" spans="1:59" ht="18" customHeight="1" x14ac:dyDescent="0.25">
      <c r="A148" s="64"/>
      <c r="B148" s="64"/>
      <c r="C148" s="64"/>
      <c r="D148" s="64"/>
      <c r="E148" s="64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64"/>
      <c r="U148" s="116"/>
      <c r="V148" s="116"/>
      <c r="W148" s="116"/>
      <c r="X148" s="116"/>
      <c r="Y148" s="116"/>
      <c r="Z148" s="116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</row>
    <row r="149" spans="1:59" ht="18" customHeight="1" x14ac:dyDescent="0.25">
      <c r="A149" s="64"/>
      <c r="B149" s="64"/>
      <c r="C149" s="64"/>
      <c r="D149" s="64"/>
      <c r="E149" s="64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64"/>
      <c r="U149" s="116"/>
      <c r="V149" s="116"/>
      <c r="W149" s="116"/>
      <c r="X149" s="116"/>
      <c r="Y149" s="116"/>
      <c r="Z149" s="116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  <c r="AM149" s="117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</row>
    <row r="150" spans="1:59" ht="18" customHeight="1" x14ac:dyDescent="0.25">
      <c r="A150" s="64"/>
      <c r="B150" s="64"/>
      <c r="C150" s="64"/>
      <c r="D150" s="64"/>
      <c r="E150" s="64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64"/>
      <c r="U150" s="116"/>
      <c r="V150" s="116"/>
      <c r="W150" s="116"/>
      <c r="X150" s="116"/>
      <c r="Y150" s="116"/>
      <c r="Z150" s="116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  <c r="AM150" s="117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</row>
    <row r="151" spans="1:59" ht="18" customHeight="1" x14ac:dyDescent="0.25">
      <c r="A151" s="64"/>
      <c r="B151" s="64"/>
      <c r="C151" s="64"/>
      <c r="D151" s="64"/>
      <c r="E151" s="64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64"/>
      <c r="U151" s="116"/>
      <c r="V151" s="116"/>
      <c r="W151" s="116"/>
      <c r="X151" s="116"/>
      <c r="Y151" s="116"/>
      <c r="Z151" s="116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117"/>
      <c r="AL151" s="117"/>
      <c r="AM151" s="117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</row>
    <row r="152" spans="1:59" ht="18" customHeight="1" x14ac:dyDescent="0.25">
      <c r="A152" s="64"/>
      <c r="B152" s="64"/>
      <c r="C152" s="64"/>
      <c r="D152" s="64"/>
      <c r="E152" s="64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64"/>
      <c r="U152" s="116"/>
      <c r="V152" s="116"/>
      <c r="W152" s="116"/>
      <c r="X152" s="116"/>
      <c r="Y152" s="116"/>
      <c r="Z152" s="116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  <c r="AM152" s="117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3"/>
    </row>
    <row r="153" spans="1:59" ht="18" customHeight="1" x14ac:dyDescent="0.25">
      <c r="A153" s="64"/>
      <c r="B153" s="64"/>
      <c r="C153" s="64"/>
      <c r="D153" s="64"/>
      <c r="E153" s="64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64"/>
      <c r="U153" s="116"/>
      <c r="V153" s="116"/>
      <c r="W153" s="116"/>
      <c r="X153" s="116"/>
      <c r="Y153" s="116"/>
      <c r="Z153" s="116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  <c r="AM153" s="117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</row>
    <row r="154" spans="1:59" ht="18" customHeight="1" x14ac:dyDescent="0.25">
      <c r="A154" s="64"/>
      <c r="B154" s="64"/>
      <c r="C154" s="64"/>
      <c r="D154" s="64"/>
      <c r="E154" s="64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64"/>
      <c r="U154" s="116"/>
      <c r="V154" s="116"/>
      <c r="W154" s="116"/>
      <c r="X154" s="116"/>
      <c r="Y154" s="116"/>
      <c r="Z154" s="116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</row>
    <row r="155" spans="1:59" ht="18" customHeight="1" x14ac:dyDescent="0.25">
      <c r="A155" s="64"/>
      <c r="B155" s="64"/>
      <c r="C155" s="64"/>
      <c r="D155" s="64"/>
      <c r="E155" s="64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64"/>
      <c r="U155" s="116"/>
      <c r="V155" s="116"/>
      <c r="W155" s="116"/>
      <c r="X155" s="116"/>
      <c r="Y155" s="116"/>
      <c r="Z155" s="116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  <c r="AM155" s="117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</row>
    <row r="156" spans="1:59" ht="18" customHeight="1" x14ac:dyDescent="0.25">
      <c r="A156" s="64"/>
      <c r="B156" s="64"/>
      <c r="C156" s="64"/>
      <c r="D156" s="64"/>
      <c r="E156" s="64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64"/>
      <c r="U156" s="116"/>
      <c r="V156" s="116"/>
      <c r="W156" s="116"/>
      <c r="X156" s="116"/>
      <c r="Y156" s="116"/>
      <c r="Z156" s="116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</row>
    <row r="157" spans="1:59" ht="18" customHeight="1" x14ac:dyDescent="0.25">
      <c r="A157" s="64"/>
      <c r="B157" s="64"/>
      <c r="C157" s="64"/>
      <c r="D157" s="64"/>
      <c r="E157" s="64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64"/>
      <c r="U157" s="116"/>
      <c r="V157" s="116"/>
      <c r="W157" s="116"/>
      <c r="X157" s="116"/>
      <c r="Y157" s="116"/>
      <c r="Z157" s="116"/>
      <c r="AA157" s="117"/>
      <c r="AB157" s="117"/>
      <c r="AC157" s="117"/>
      <c r="AD157" s="117"/>
      <c r="AE157" s="117"/>
      <c r="AF157" s="117"/>
      <c r="AG157" s="117"/>
      <c r="AH157" s="117"/>
      <c r="AI157" s="117"/>
      <c r="AJ157" s="117"/>
      <c r="AK157" s="117"/>
      <c r="AL157" s="117"/>
      <c r="AM157" s="117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</row>
    <row r="158" spans="1:59" ht="18" customHeight="1" x14ac:dyDescent="0.25">
      <c r="A158" s="64"/>
      <c r="B158" s="64"/>
      <c r="C158" s="64"/>
      <c r="D158" s="64"/>
      <c r="E158" s="64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64"/>
      <c r="U158" s="116"/>
      <c r="V158" s="116"/>
      <c r="W158" s="116"/>
      <c r="X158" s="116"/>
      <c r="Y158" s="116"/>
      <c r="Z158" s="116"/>
      <c r="AA158" s="117"/>
      <c r="AB158" s="117"/>
      <c r="AC158" s="117"/>
      <c r="AD158" s="117"/>
      <c r="AE158" s="117"/>
      <c r="AF158" s="117"/>
      <c r="AG158" s="117"/>
      <c r="AH158" s="117"/>
      <c r="AI158" s="117"/>
      <c r="AJ158" s="117"/>
      <c r="AK158" s="117"/>
      <c r="AL158" s="117"/>
      <c r="AM158" s="117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</row>
    <row r="159" spans="1:59" ht="18" customHeight="1" x14ac:dyDescent="0.25">
      <c r="A159" s="64"/>
      <c r="B159" s="64"/>
      <c r="C159" s="64"/>
      <c r="D159" s="64"/>
      <c r="E159" s="64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64"/>
      <c r="U159" s="116"/>
      <c r="V159" s="116"/>
      <c r="W159" s="116"/>
      <c r="X159" s="116"/>
      <c r="Y159" s="116"/>
      <c r="Z159" s="116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  <c r="AM159" s="117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</row>
    <row r="160" spans="1:59" ht="18" customHeight="1" x14ac:dyDescent="0.25">
      <c r="A160" s="64"/>
      <c r="B160" s="64"/>
      <c r="C160" s="64"/>
      <c r="D160" s="64"/>
      <c r="E160" s="64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64"/>
      <c r="U160" s="116"/>
      <c r="V160" s="116"/>
      <c r="W160" s="116"/>
      <c r="X160" s="116"/>
      <c r="Y160" s="116"/>
      <c r="Z160" s="116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</row>
    <row r="161" spans="1:59" ht="18" customHeight="1" x14ac:dyDescent="0.25">
      <c r="A161" s="64"/>
      <c r="B161" s="64"/>
      <c r="C161" s="64"/>
      <c r="D161" s="64"/>
      <c r="E161" s="64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64"/>
      <c r="U161" s="116"/>
      <c r="V161" s="116"/>
      <c r="W161" s="116"/>
      <c r="X161" s="116"/>
      <c r="Y161" s="116"/>
      <c r="Z161" s="116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</row>
    <row r="162" spans="1:59" ht="18" customHeight="1" x14ac:dyDescent="0.25">
      <c r="A162" s="64"/>
      <c r="B162" s="64"/>
      <c r="C162" s="64"/>
      <c r="D162" s="64"/>
      <c r="E162" s="64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64"/>
      <c r="U162" s="116"/>
      <c r="V162" s="116"/>
      <c r="W162" s="116"/>
      <c r="X162" s="116"/>
      <c r="Y162" s="116"/>
      <c r="Z162" s="116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7"/>
      <c r="AM162" s="117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</row>
    <row r="163" spans="1:59" ht="18" customHeight="1" x14ac:dyDescent="0.25">
      <c r="A163" s="64"/>
      <c r="B163" s="64"/>
      <c r="C163" s="64"/>
      <c r="D163" s="64"/>
      <c r="E163" s="64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64"/>
      <c r="U163" s="116"/>
      <c r="V163" s="116"/>
      <c r="W163" s="116"/>
      <c r="X163" s="116"/>
      <c r="Y163" s="116"/>
      <c r="Z163" s="116"/>
      <c r="AA163" s="117"/>
      <c r="AB163" s="117"/>
      <c r="AC163" s="117"/>
      <c r="AD163" s="117"/>
      <c r="AE163" s="117"/>
      <c r="AF163" s="117"/>
      <c r="AG163" s="117"/>
      <c r="AH163" s="117"/>
      <c r="AI163" s="117"/>
      <c r="AJ163" s="117"/>
      <c r="AK163" s="117"/>
      <c r="AL163" s="117"/>
      <c r="AM163" s="117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</row>
    <row r="164" spans="1:59" ht="18" customHeight="1" x14ac:dyDescent="0.25">
      <c r="A164" s="64"/>
      <c r="B164" s="64"/>
      <c r="C164" s="64"/>
      <c r="D164" s="64"/>
      <c r="E164" s="64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64"/>
      <c r="U164" s="116"/>
      <c r="V164" s="116"/>
      <c r="W164" s="116"/>
      <c r="X164" s="116"/>
      <c r="Y164" s="116"/>
      <c r="Z164" s="116"/>
      <c r="AA164" s="117"/>
      <c r="AB164" s="117"/>
      <c r="AC164" s="117"/>
      <c r="AD164" s="117"/>
      <c r="AE164" s="117"/>
      <c r="AF164" s="117"/>
      <c r="AG164" s="117"/>
      <c r="AH164" s="117"/>
      <c r="AI164" s="117"/>
      <c r="AJ164" s="117"/>
      <c r="AK164" s="117"/>
      <c r="AL164" s="117"/>
      <c r="AM164" s="117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</row>
    <row r="165" spans="1:59" ht="18" customHeight="1" x14ac:dyDescent="0.25">
      <c r="A165" s="64"/>
      <c r="B165" s="64"/>
      <c r="C165" s="64"/>
      <c r="D165" s="64"/>
      <c r="E165" s="64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64"/>
      <c r="U165" s="116"/>
      <c r="V165" s="116"/>
      <c r="W165" s="116"/>
      <c r="X165" s="116"/>
      <c r="Y165" s="116"/>
      <c r="Z165" s="116"/>
      <c r="AA165" s="117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</row>
    <row r="166" spans="1:59" ht="18" customHeight="1" x14ac:dyDescent="0.25">
      <c r="A166" s="64"/>
      <c r="B166" s="64"/>
      <c r="C166" s="64"/>
      <c r="D166" s="64"/>
      <c r="E166" s="64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64"/>
      <c r="U166" s="116"/>
      <c r="V166" s="116"/>
      <c r="W166" s="116"/>
      <c r="X166" s="116"/>
      <c r="Y166" s="116"/>
      <c r="Z166" s="116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</row>
    <row r="167" spans="1:59" ht="18" customHeight="1" x14ac:dyDescent="0.25">
      <c r="A167" s="64"/>
      <c r="B167" s="64"/>
      <c r="C167" s="64"/>
      <c r="D167" s="64"/>
      <c r="E167" s="64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64"/>
      <c r="U167" s="116"/>
      <c r="V167" s="116"/>
      <c r="W167" s="116"/>
      <c r="X167" s="116"/>
      <c r="Y167" s="116"/>
      <c r="Z167" s="116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</row>
    <row r="168" spans="1:59" ht="18" customHeight="1" x14ac:dyDescent="0.25">
      <c r="A168" s="64"/>
      <c r="B168" s="64"/>
      <c r="C168" s="64"/>
      <c r="D168" s="64"/>
      <c r="E168" s="6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64"/>
      <c r="U168" s="116"/>
      <c r="V168" s="116"/>
      <c r="W168" s="116"/>
      <c r="X168" s="116"/>
      <c r="Y168" s="116"/>
      <c r="Z168" s="116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</row>
    <row r="169" spans="1:59" ht="18" customHeight="1" x14ac:dyDescent="0.25">
      <c r="A169" s="64"/>
      <c r="B169" s="64"/>
      <c r="C169" s="64"/>
      <c r="D169" s="64"/>
      <c r="E169" s="64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64"/>
      <c r="U169" s="116"/>
      <c r="V169" s="116"/>
      <c r="W169" s="116"/>
      <c r="X169" s="116"/>
      <c r="Y169" s="116"/>
      <c r="Z169" s="116"/>
      <c r="AA169" s="117"/>
      <c r="AB169" s="117"/>
      <c r="AC169" s="117"/>
      <c r="AD169" s="117"/>
      <c r="AE169" s="117"/>
      <c r="AF169" s="117"/>
      <c r="AG169" s="117"/>
      <c r="AH169" s="117"/>
      <c r="AI169" s="117"/>
      <c r="AJ169" s="117"/>
      <c r="AK169" s="117"/>
      <c r="AL169" s="117"/>
      <c r="AM169" s="117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</row>
    <row r="170" spans="1:59" ht="18" customHeight="1" x14ac:dyDescent="0.25">
      <c r="A170" s="64"/>
      <c r="B170" s="64"/>
      <c r="C170" s="64"/>
      <c r="D170" s="64"/>
      <c r="E170" s="64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64"/>
      <c r="U170" s="116"/>
      <c r="V170" s="116"/>
      <c r="W170" s="116"/>
      <c r="X170" s="116"/>
      <c r="Y170" s="116"/>
      <c r="Z170" s="116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117"/>
      <c r="AL170" s="117"/>
      <c r="AM170" s="117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</row>
    <row r="171" spans="1:59" ht="18" customHeight="1" x14ac:dyDescent="0.25">
      <c r="A171" s="64"/>
      <c r="B171" s="64"/>
      <c r="C171" s="64"/>
      <c r="D171" s="64"/>
      <c r="E171" s="6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64"/>
      <c r="U171" s="116"/>
      <c r="V171" s="116"/>
      <c r="W171" s="116"/>
      <c r="X171" s="116"/>
      <c r="Y171" s="116"/>
      <c r="Z171" s="116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</row>
    <row r="172" spans="1:59" ht="18" customHeight="1" x14ac:dyDescent="0.25">
      <c r="A172" s="64"/>
      <c r="B172" s="64"/>
      <c r="C172" s="64"/>
      <c r="D172" s="64"/>
      <c r="E172" s="64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64"/>
      <c r="U172" s="116"/>
      <c r="V172" s="116"/>
      <c r="W172" s="116"/>
      <c r="X172" s="116"/>
      <c r="Y172" s="116"/>
      <c r="Z172" s="116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117"/>
      <c r="AL172" s="117"/>
      <c r="AM172" s="117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</row>
    <row r="173" spans="1:59" ht="18" customHeight="1" x14ac:dyDescent="0.25">
      <c r="A173" s="64"/>
      <c r="B173" s="64"/>
      <c r="C173" s="64"/>
      <c r="D173" s="64"/>
      <c r="E173" s="6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64"/>
      <c r="U173" s="116"/>
      <c r="V173" s="116"/>
      <c r="W173" s="116"/>
      <c r="X173" s="116"/>
      <c r="Y173" s="116"/>
      <c r="Z173" s="116"/>
      <c r="AA173" s="117"/>
      <c r="AB173" s="117"/>
      <c r="AC173" s="117"/>
      <c r="AD173" s="117"/>
      <c r="AE173" s="117"/>
      <c r="AF173" s="117"/>
      <c r="AG173" s="117"/>
      <c r="AH173" s="117"/>
      <c r="AI173" s="117"/>
      <c r="AJ173" s="117"/>
      <c r="AK173" s="117"/>
      <c r="AL173" s="117"/>
      <c r="AM173" s="117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</row>
    <row r="174" spans="1:59" ht="18" customHeight="1" x14ac:dyDescent="0.25">
      <c r="A174" s="64"/>
      <c r="B174" s="64"/>
      <c r="C174" s="64"/>
      <c r="D174" s="64"/>
      <c r="E174" s="64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64"/>
      <c r="U174" s="116"/>
      <c r="V174" s="116"/>
      <c r="W174" s="116"/>
      <c r="X174" s="116"/>
      <c r="Y174" s="116"/>
      <c r="Z174" s="116"/>
      <c r="AA174" s="117"/>
      <c r="AB174" s="117"/>
      <c r="AC174" s="117"/>
      <c r="AD174" s="117"/>
      <c r="AE174" s="117"/>
      <c r="AF174" s="117"/>
      <c r="AG174" s="117"/>
      <c r="AH174" s="117"/>
      <c r="AI174" s="117"/>
      <c r="AJ174" s="117"/>
      <c r="AK174" s="117"/>
      <c r="AL174" s="117"/>
      <c r="AM174" s="117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</row>
    <row r="175" spans="1:59" ht="18" customHeight="1" x14ac:dyDescent="0.25">
      <c r="A175" s="64"/>
      <c r="B175" s="64"/>
      <c r="C175" s="64"/>
      <c r="D175" s="64"/>
      <c r="E175" s="64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64"/>
      <c r="U175" s="116"/>
      <c r="V175" s="116"/>
      <c r="W175" s="116"/>
      <c r="X175" s="116"/>
      <c r="Y175" s="116"/>
      <c r="Z175" s="116"/>
      <c r="AA175" s="117"/>
      <c r="AB175" s="117"/>
      <c r="AC175" s="117"/>
      <c r="AD175" s="117"/>
      <c r="AE175" s="117"/>
      <c r="AF175" s="117"/>
      <c r="AG175" s="117"/>
      <c r="AH175" s="117"/>
      <c r="AI175" s="117"/>
      <c r="AJ175" s="117"/>
      <c r="AK175" s="117"/>
      <c r="AL175" s="117"/>
      <c r="AM175" s="117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</row>
    <row r="176" spans="1:59" ht="18" customHeight="1" x14ac:dyDescent="0.25">
      <c r="A176" s="64"/>
      <c r="B176" s="64"/>
      <c r="C176" s="64"/>
      <c r="D176" s="64"/>
      <c r="E176" s="64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64"/>
      <c r="U176" s="116"/>
      <c r="V176" s="116"/>
      <c r="W176" s="116"/>
      <c r="X176" s="116"/>
      <c r="Y176" s="116"/>
      <c r="Z176" s="116"/>
      <c r="AA176" s="117"/>
      <c r="AB176" s="117"/>
      <c r="AC176" s="117"/>
      <c r="AD176" s="117"/>
      <c r="AE176" s="117"/>
      <c r="AF176" s="117"/>
      <c r="AG176" s="117"/>
      <c r="AH176" s="117"/>
      <c r="AI176" s="117"/>
      <c r="AJ176" s="117"/>
      <c r="AK176" s="117"/>
      <c r="AL176" s="117"/>
      <c r="AM176" s="117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</row>
    <row r="177" spans="1:59" ht="18" customHeight="1" x14ac:dyDescent="0.25">
      <c r="A177" s="64"/>
      <c r="B177" s="64"/>
      <c r="C177" s="64"/>
      <c r="D177" s="64"/>
      <c r="E177" s="64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64"/>
      <c r="U177" s="116"/>
      <c r="V177" s="116"/>
      <c r="W177" s="116"/>
      <c r="X177" s="116"/>
      <c r="Y177" s="116"/>
      <c r="Z177" s="116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</row>
    <row r="178" spans="1:59" ht="18" customHeight="1" x14ac:dyDescent="0.25">
      <c r="A178" s="64"/>
      <c r="B178" s="64"/>
      <c r="C178" s="64"/>
      <c r="D178" s="64"/>
      <c r="E178" s="64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64"/>
      <c r="U178" s="116"/>
      <c r="V178" s="116"/>
      <c r="W178" s="116"/>
      <c r="X178" s="116"/>
      <c r="Y178" s="116"/>
      <c r="Z178" s="116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</row>
    <row r="179" spans="1:59" ht="18" customHeight="1" x14ac:dyDescent="0.25">
      <c r="A179" s="64"/>
      <c r="B179" s="64"/>
      <c r="C179" s="64"/>
      <c r="D179" s="64"/>
      <c r="E179" s="64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64"/>
      <c r="U179" s="116"/>
      <c r="V179" s="116"/>
      <c r="W179" s="116"/>
      <c r="X179" s="116"/>
      <c r="Y179" s="116"/>
      <c r="Z179" s="116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</row>
    <row r="180" spans="1:59" ht="18" customHeight="1" x14ac:dyDescent="0.25">
      <c r="A180" s="64"/>
      <c r="B180" s="64"/>
      <c r="C180" s="64"/>
      <c r="D180" s="64"/>
      <c r="E180" s="64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64"/>
      <c r="U180" s="116"/>
      <c r="V180" s="116"/>
      <c r="W180" s="116"/>
      <c r="X180" s="116"/>
      <c r="Y180" s="116"/>
      <c r="Z180" s="116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</row>
    <row r="181" spans="1:59" ht="18" customHeight="1" x14ac:dyDescent="0.25">
      <c r="A181" s="64"/>
      <c r="B181" s="64"/>
      <c r="C181" s="64"/>
      <c r="D181" s="64"/>
      <c r="E181" s="64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64"/>
      <c r="U181" s="116"/>
      <c r="V181" s="116"/>
      <c r="W181" s="116"/>
      <c r="X181" s="116"/>
      <c r="Y181" s="116"/>
      <c r="Z181" s="116"/>
      <c r="AA181" s="117"/>
      <c r="AB181" s="117"/>
      <c r="AC181" s="117"/>
      <c r="AD181" s="117"/>
      <c r="AE181" s="117"/>
      <c r="AF181" s="117"/>
      <c r="AG181" s="117"/>
      <c r="AH181" s="117"/>
      <c r="AI181" s="117"/>
      <c r="AJ181" s="117"/>
      <c r="AK181" s="117"/>
      <c r="AL181" s="117"/>
      <c r="AM181" s="117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</row>
    <row r="182" spans="1:59" ht="18" customHeight="1" x14ac:dyDescent="0.25">
      <c r="A182" s="64"/>
      <c r="B182" s="64"/>
      <c r="C182" s="64"/>
      <c r="D182" s="64"/>
      <c r="E182" s="64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64"/>
      <c r="U182" s="116"/>
      <c r="V182" s="116"/>
      <c r="W182" s="116"/>
      <c r="X182" s="116"/>
      <c r="Y182" s="116"/>
      <c r="Z182" s="116"/>
      <c r="AA182" s="117"/>
      <c r="AB182" s="117"/>
      <c r="AC182" s="117"/>
      <c r="AD182" s="117"/>
      <c r="AE182" s="117"/>
      <c r="AF182" s="117"/>
      <c r="AG182" s="117"/>
      <c r="AH182" s="117"/>
      <c r="AI182" s="117"/>
      <c r="AJ182" s="117"/>
      <c r="AK182" s="117"/>
      <c r="AL182" s="117"/>
      <c r="AM182" s="117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</row>
    <row r="183" spans="1:59" ht="18" customHeight="1" x14ac:dyDescent="0.25">
      <c r="A183" s="64"/>
      <c r="B183" s="64"/>
      <c r="C183" s="64"/>
      <c r="D183" s="64"/>
      <c r="E183" s="64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64"/>
      <c r="U183" s="116"/>
      <c r="V183" s="116"/>
      <c r="W183" s="116"/>
      <c r="X183" s="116"/>
      <c r="Y183" s="116"/>
      <c r="Z183" s="116"/>
      <c r="AA183" s="117"/>
      <c r="AB183" s="117"/>
      <c r="AC183" s="117"/>
      <c r="AD183" s="117"/>
      <c r="AE183" s="117"/>
      <c r="AF183" s="117"/>
      <c r="AG183" s="117"/>
      <c r="AH183" s="117"/>
      <c r="AI183" s="117"/>
      <c r="AJ183" s="117"/>
      <c r="AK183" s="117"/>
      <c r="AL183" s="117"/>
      <c r="AM183" s="117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</row>
    <row r="184" spans="1:59" ht="18" customHeight="1" x14ac:dyDescent="0.25">
      <c r="A184" s="64"/>
      <c r="B184" s="64"/>
      <c r="C184" s="64"/>
      <c r="D184" s="64"/>
      <c r="E184" s="64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64"/>
      <c r="U184" s="116"/>
      <c r="V184" s="116"/>
      <c r="W184" s="116"/>
      <c r="X184" s="116"/>
      <c r="Y184" s="116"/>
      <c r="Z184" s="116"/>
      <c r="AA184" s="117"/>
      <c r="AB184" s="117"/>
      <c r="AC184" s="117"/>
      <c r="AD184" s="117"/>
      <c r="AE184" s="117"/>
      <c r="AF184" s="117"/>
      <c r="AG184" s="117"/>
      <c r="AH184" s="117"/>
      <c r="AI184" s="117"/>
      <c r="AJ184" s="117"/>
      <c r="AK184" s="117"/>
      <c r="AL184" s="117"/>
      <c r="AM184" s="117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</row>
    <row r="185" spans="1:59" ht="18" customHeight="1" x14ac:dyDescent="0.25">
      <c r="A185" s="64"/>
      <c r="B185" s="64"/>
      <c r="C185" s="64"/>
      <c r="D185" s="64"/>
      <c r="E185" s="64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64"/>
      <c r="U185" s="116"/>
      <c r="V185" s="116"/>
      <c r="W185" s="116"/>
      <c r="X185" s="116"/>
      <c r="Y185" s="116"/>
      <c r="Z185" s="116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</row>
    <row r="186" spans="1:59" ht="18" customHeight="1" x14ac:dyDescent="0.25">
      <c r="A186" s="64"/>
      <c r="B186" s="64"/>
      <c r="C186" s="64"/>
      <c r="D186" s="64"/>
      <c r="E186" s="64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64"/>
      <c r="U186" s="116"/>
      <c r="V186" s="116"/>
      <c r="W186" s="116"/>
      <c r="X186" s="116"/>
      <c r="Y186" s="116"/>
      <c r="Z186" s="116"/>
      <c r="AA186" s="117"/>
      <c r="AB186" s="117"/>
      <c r="AC186" s="117"/>
      <c r="AD186" s="117"/>
      <c r="AE186" s="117"/>
      <c r="AF186" s="117"/>
      <c r="AG186" s="117"/>
      <c r="AH186" s="117"/>
      <c r="AI186" s="117"/>
      <c r="AJ186" s="117"/>
      <c r="AK186" s="117"/>
      <c r="AL186" s="117"/>
      <c r="AM186" s="117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</row>
    <row r="187" spans="1:59" ht="18" customHeight="1" x14ac:dyDescent="0.25">
      <c r="A187" s="64"/>
      <c r="B187" s="64"/>
      <c r="C187" s="64"/>
      <c r="D187" s="64"/>
      <c r="E187" s="64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64"/>
      <c r="U187" s="116"/>
      <c r="V187" s="116"/>
      <c r="W187" s="116"/>
      <c r="X187" s="116"/>
      <c r="Y187" s="116"/>
      <c r="Z187" s="116"/>
      <c r="AA187" s="117"/>
      <c r="AB187" s="117"/>
      <c r="AC187" s="117"/>
      <c r="AD187" s="117"/>
      <c r="AE187" s="117"/>
      <c r="AF187" s="117"/>
      <c r="AG187" s="117"/>
      <c r="AH187" s="117"/>
      <c r="AI187" s="117"/>
      <c r="AJ187" s="117"/>
      <c r="AK187" s="117"/>
      <c r="AL187" s="117"/>
      <c r="AM187" s="117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</row>
    <row r="188" spans="1:59" ht="18" customHeight="1" x14ac:dyDescent="0.25">
      <c r="A188" s="64"/>
      <c r="B188" s="64"/>
      <c r="C188" s="64"/>
      <c r="D188" s="64"/>
      <c r="E188" s="64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64"/>
      <c r="U188" s="116"/>
      <c r="V188" s="116"/>
      <c r="W188" s="116"/>
      <c r="X188" s="116"/>
      <c r="Y188" s="116"/>
      <c r="Z188" s="116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</row>
    <row r="189" spans="1:59" ht="18" customHeight="1" x14ac:dyDescent="0.25">
      <c r="A189" s="64"/>
      <c r="B189" s="64"/>
      <c r="C189" s="64"/>
      <c r="D189" s="64"/>
      <c r="E189" s="64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64"/>
      <c r="U189" s="116"/>
      <c r="V189" s="116"/>
      <c r="W189" s="116"/>
      <c r="X189" s="116"/>
      <c r="Y189" s="116"/>
      <c r="Z189" s="116"/>
      <c r="AA189" s="117"/>
      <c r="AB189" s="117"/>
      <c r="AC189" s="117"/>
      <c r="AD189" s="117"/>
      <c r="AE189" s="117"/>
      <c r="AF189" s="117"/>
      <c r="AG189" s="117"/>
      <c r="AH189" s="117"/>
      <c r="AI189" s="117"/>
      <c r="AJ189" s="117"/>
      <c r="AK189" s="117"/>
      <c r="AL189" s="117"/>
      <c r="AM189" s="117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</row>
    <row r="190" spans="1:59" ht="18" customHeight="1" x14ac:dyDescent="0.25">
      <c r="A190" s="64"/>
      <c r="B190" s="64"/>
      <c r="C190" s="64"/>
      <c r="D190" s="64"/>
      <c r="E190" s="64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64"/>
      <c r="U190" s="116"/>
      <c r="V190" s="116"/>
      <c r="W190" s="116"/>
      <c r="X190" s="116"/>
      <c r="Y190" s="116"/>
      <c r="Z190" s="116"/>
      <c r="AA190" s="117"/>
      <c r="AB190" s="117"/>
      <c r="AC190" s="117"/>
      <c r="AD190" s="117"/>
      <c r="AE190" s="117"/>
      <c r="AF190" s="117"/>
      <c r="AG190" s="117"/>
      <c r="AH190" s="117"/>
      <c r="AI190" s="117"/>
      <c r="AJ190" s="117"/>
      <c r="AK190" s="117"/>
      <c r="AL190" s="117"/>
      <c r="AM190" s="117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</row>
    <row r="191" spans="1:59" ht="18" customHeight="1" x14ac:dyDescent="0.25">
      <c r="A191" s="64"/>
      <c r="B191" s="64"/>
      <c r="C191" s="64"/>
      <c r="D191" s="64"/>
      <c r="E191" s="64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64"/>
      <c r="U191" s="116"/>
      <c r="V191" s="116"/>
      <c r="W191" s="116"/>
      <c r="X191" s="116"/>
      <c r="Y191" s="116"/>
      <c r="Z191" s="116"/>
      <c r="AA191" s="117"/>
      <c r="AB191" s="117"/>
      <c r="AC191" s="117"/>
      <c r="AD191" s="117"/>
      <c r="AE191" s="117"/>
      <c r="AF191" s="117"/>
      <c r="AG191" s="117"/>
      <c r="AH191" s="117"/>
      <c r="AI191" s="117"/>
      <c r="AJ191" s="117"/>
      <c r="AK191" s="117"/>
      <c r="AL191" s="117"/>
      <c r="AM191" s="117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</row>
    <row r="192" spans="1:59" ht="18" customHeight="1" x14ac:dyDescent="0.25">
      <c r="A192" s="64"/>
      <c r="B192" s="64"/>
      <c r="C192" s="64"/>
      <c r="D192" s="64"/>
      <c r="E192" s="64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64"/>
      <c r="U192" s="116"/>
      <c r="V192" s="116"/>
      <c r="W192" s="116"/>
      <c r="X192" s="116"/>
      <c r="Y192" s="116"/>
      <c r="Z192" s="116"/>
      <c r="AA192" s="117"/>
      <c r="AB192" s="117"/>
      <c r="AC192" s="117"/>
      <c r="AD192" s="117"/>
      <c r="AE192" s="117"/>
      <c r="AF192" s="117"/>
      <c r="AG192" s="117"/>
      <c r="AH192" s="117"/>
      <c r="AI192" s="117"/>
      <c r="AJ192" s="117"/>
      <c r="AK192" s="117"/>
      <c r="AL192" s="117"/>
      <c r="AM192" s="117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</row>
    <row r="193" spans="1:59" ht="18" customHeight="1" x14ac:dyDescent="0.25">
      <c r="A193" s="64"/>
      <c r="B193" s="64"/>
      <c r="C193" s="64"/>
      <c r="D193" s="64"/>
      <c r="E193" s="64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64"/>
      <c r="U193" s="116"/>
      <c r="V193" s="116"/>
      <c r="W193" s="116"/>
      <c r="X193" s="116"/>
      <c r="Y193" s="116"/>
      <c r="Z193" s="116"/>
      <c r="AA193" s="117"/>
      <c r="AB193" s="117"/>
      <c r="AC193" s="117"/>
      <c r="AD193" s="117"/>
      <c r="AE193" s="117"/>
      <c r="AF193" s="117"/>
      <c r="AG193" s="117"/>
      <c r="AH193" s="117"/>
      <c r="AI193" s="117"/>
      <c r="AJ193" s="117"/>
      <c r="AK193" s="117"/>
      <c r="AL193" s="117"/>
      <c r="AM193" s="117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</row>
    <row r="194" spans="1:59" ht="18" customHeight="1" x14ac:dyDescent="0.25">
      <c r="A194" s="64"/>
      <c r="B194" s="64"/>
      <c r="C194" s="64"/>
      <c r="D194" s="64"/>
      <c r="E194" s="64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64"/>
      <c r="U194" s="116"/>
      <c r="V194" s="116"/>
      <c r="W194" s="116"/>
      <c r="X194" s="116"/>
      <c r="Y194" s="116"/>
      <c r="Z194" s="116"/>
      <c r="AA194" s="117"/>
      <c r="AB194" s="117"/>
      <c r="AC194" s="117"/>
      <c r="AD194" s="117"/>
      <c r="AE194" s="117"/>
      <c r="AF194" s="117"/>
      <c r="AG194" s="117"/>
      <c r="AH194" s="117"/>
      <c r="AI194" s="117"/>
      <c r="AJ194" s="117"/>
      <c r="AK194" s="117"/>
      <c r="AL194" s="117"/>
      <c r="AM194" s="117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</row>
    <row r="195" spans="1:59" ht="18" customHeight="1" x14ac:dyDescent="0.25">
      <c r="A195" s="64"/>
      <c r="B195" s="64"/>
      <c r="C195" s="64"/>
      <c r="D195" s="64"/>
      <c r="E195" s="64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64"/>
      <c r="U195" s="116"/>
      <c r="V195" s="116"/>
      <c r="W195" s="116"/>
      <c r="X195" s="116"/>
      <c r="Y195" s="116"/>
      <c r="Z195" s="116"/>
      <c r="AA195" s="117"/>
      <c r="AB195" s="117"/>
      <c r="AC195" s="117"/>
      <c r="AD195" s="117"/>
      <c r="AE195" s="117"/>
      <c r="AF195" s="117"/>
      <c r="AG195" s="117"/>
      <c r="AH195" s="117"/>
      <c r="AI195" s="117"/>
      <c r="AJ195" s="117"/>
      <c r="AK195" s="117"/>
      <c r="AL195" s="117"/>
      <c r="AM195" s="117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</row>
    <row r="196" spans="1:59" ht="18" customHeight="1" x14ac:dyDescent="0.25">
      <c r="A196" s="64"/>
      <c r="B196" s="64"/>
      <c r="C196" s="64"/>
      <c r="D196" s="64"/>
      <c r="E196" s="64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64"/>
      <c r="U196" s="116"/>
      <c r="V196" s="116"/>
      <c r="W196" s="116"/>
      <c r="X196" s="116"/>
      <c r="Y196" s="116"/>
      <c r="Z196" s="116"/>
      <c r="AA196" s="117"/>
      <c r="AB196" s="117"/>
      <c r="AC196" s="117"/>
      <c r="AD196" s="117"/>
      <c r="AE196" s="117"/>
      <c r="AF196" s="117"/>
      <c r="AG196" s="117"/>
      <c r="AH196" s="117"/>
      <c r="AI196" s="117"/>
      <c r="AJ196" s="117"/>
      <c r="AK196" s="117"/>
      <c r="AL196" s="117"/>
      <c r="AM196" s="117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</row>
    <row r="197" spans="1:59" ht="18" customHeight="1" x14ac:dyDescent="0.25">
      <c r="A197" s="64"/>
      <c r="B197" s="64"/>
      <c r="C197" s="64"/>
      <c r="D197" s="64"/>
      <c r="E197" s="64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64"/>
      <c r="U197" s="116"/>
      <c r="V197" s="116"/>
      <c r="W197" s="116"/>
      <c r="X197" s="116"/>
      <c r="Y197" s="116"/>
      <c r="Z197" s="116"/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</row>
    <row r="198" spans="1:59" ht="18" customHeight="1" x14ac:dyDescent="0.25">
      <c r="A198" s="64"/>
      <c r="B198" s="64"/>
      <c r="C198" s="64"/>
      <c r="D198" s="64"/>
      <c r="E198" s="64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64"/>
      <c r="U198" s="116"/>
      <c r="V198" s="116"/>
      <c r="W198" s="116"/>
      <c r="X198" s="116"/>
      <c r="Y198" s="116"/>
      <c r="Z198" s="116"/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</row>
    <row r="199" spans="1:59" ht="18" customHeight="1" x14ac:dyDescent="0.25">
      <c r="A199" s="64"/>
      <c r="B199" s="64"/>
      <c r="C199" s="64"/>
      <c r="D199" s="64"/>
      <c r="E199" s="64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64"/>
      <c r="U199" s="116"/>
      <c r="V199" s="116"/>
      <c r="W199" s="116"/>
      <c r="X199" s="116"/>
      <c r="Y199" s="116"/>
      <c r="Z199" s="116"/>
      <c r="AA199" s="117"/>
      <c r="AB199" s="117"/>
      <c r="AC199" s="117"/>
      <c r="AD199" s="117"/>
      <c r="AE199" s="117"/>
      <c r="AF199" s="117"/>
      <c r="AG199" s="117"/>
      <c r="AH199" s="117"/>
      <c r="AI199" s="117"/>
      <c r="AJ199" s="117"/>
      <c r="AK199" s="117"/>
      <c r="AL199" s="117"/>
      <c r="AM199" s="117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</row>
    <row r="200" spans="1:59" ht="18" customHeight="1" x14ac:dyDescent="0.25">
      <c r="A200" s="64"/>
      <c r="B200" s="64"/>
      <c r="C200" s="64"/>
      <c r="D200" s="64"/>
      <c r="E200" s="64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64"/>
      <c r="U200" s="116"/>
      <c r="V200" s="116"/>
      <c r="W200" s="116"/>
      <c r="X200" s="116"/>
      <c r="Y200" s="116"/>
      <c r="Z200" s="116"/>
      <c r="AA200" s="117"/>
      <c r="AB200" s="117"/>
      <c r="AC200" s="117"/>
      <c r="AD200" s="117"/>
      <c r="AE200" s="117"/>
      <c r="AF200" s="117"/>
      <c r="AG200" s="117"/>
      <c r="AH200" s="117"/>
      <c r="AI200" s="117"/>
      <c r="AJ200" s="117"/>
      <c r="AK200" s="117"/>
      <c r="AL200" s="117"/>
      <c r="AM200" s="117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</row>
    <row r="201" spans="1:59" ht="18" customHeight="1" x14ac:dyDescent="0.25">
      <c r="A201" s="64"/>
      <c r="B201" s="64"/>
      <c r="C201" s="64"/>
      <c r="D201" s="64"/>
      <c r="E201" s="64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64"/>
      <c r="U201" s="116"/>
      <c r="V201" s="116"/>
      <c r="W201" s="116"/>
      <c r="X201" s="116"/>
      <c r="Y201" s="116"/>
      <c r="Z201" s="116"/>
      <c r="AA201" s="117"/>
      <c r="AB201" s="117"/>
      <c r="AC201" s="117"/>
      <c r="AD201" s="117"/>
      <c r="AE201" s="117"/>
      <c r="AF201" s="117"/>
      <c r="AG201" s="117"/>
      <c r="AH201" s="117"/>
      <c r="AI201" s="117"/>
      <c r="AJ201" s="117"/>
      <c r="AK201" s="117"/>
      <c r="AL201" s="117"/>
      <c r="AM201" s="117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</row>
    <row r="202" spans="1:59" ht="18" customHeight="1" x14ac:dyDescent="0.25">
      <c r="A202" s="64"/>
      <c r="B202" s="64"/>
      <c r="C202" s="64"/>
      <c r="D202" s="64"/>
      <c r="E202" s="64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64"/>
      <c r="U202" s="116"/>
      <c r="V202" s="116"/>
      <c r="W202" s="116"/>
      <c r="X202" s="116"/>
      <c r="Y202" s="116"/>
      <c r="Z202" s="116"/>
      <c r="AA202" s="117"/>
      <c r="AB202" s="117"/>
      <c r="AC202" s="117"/>
      <c r="AD202" s="117"/>
      <c r="AE202" s="117"/>
      <c r="AF202" s="117"/>
      <c r="AG202" s="117"/>
      <c r="AH202" s="117"/>
      <c r="AI202" s="117"/>
      <c r="AJ202" s="117"/>
      <c r="AK202" s="117"/>
      <c r="AL202" s="117"/>
      <c r="AM202" s="117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</row>
    <row r="203" spans="1:59" ht="18" customHeight="1" x14ac:dyDescent="0.25">
      <c r="A203" s="64"/>
      <c r="B203" s="64"/>
      <c r="C203" s="64"/>
      <c r="D203" s="64"/>
      <c r="E203" s="64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64"/>
      <c r="U203" s="116"/>
      <c r="V203" s="116"/>
      <c r="W203" s="116"/>
      <c r="X203" s="116"/>
      <c r="Y203" s="116"/>
      <c r="Z203" s="116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</row>
    <row r="204" spans="1:59" ht="18" customHeight="1" x14ac:dyDescent="0.25">
      <c r="A204" s="64"/>
      <c r="B204" s="64"/>
      <c r="C204" s="64"/>
      <c r="D204" s="64"/>
      <c r="E204" s="64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64"/>
      <c r="U204" s="116"/>
      <c r="V204" s="116"/>
      <c r="W204" s="116"/>
      <c r="X204" s="116"/>
      <c r="Y204" s="116"/>
      <c r="Z204" s="116"/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</row>
    <row r="205" spans="1:59" ht="18" customHeight="1" x14ac:dyDescent="0.25">
      <c r="A205" s="64"/>
      <c r="B205" s="64"/>
      <c r="C205" s="64"/>
      <c r="D205" s="64"/>
      <c r="E205" s="64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64"/>
      <c r="U205" s="116"/>
      <c r="V205" s="116"/>
      <c r="W205" s="116"/>
      <c r="X205" s="116"/>
      <c r="Y205" s="116"/>
      <c r="Z205" s="116"/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</row>
    <row r="206" spans="1:59" ht="18" customHeight="1" x14ac:dyDescent="0.25">
      <c r="A206" s="64"/>
      <c r="B206" s="64"/>
      <c r="C206" s="64"/>
      <c r="D206" s="64"/>
      <c r="E206" s="64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64"/>
      <c r="U206" s="116"/>
      <c r="V206" s="116"/>
      <c r="W206" s="116"/>
      <c r="X206" s="116"/>
      <c r="Y206" s="116"/>
      <c r="Z206" s="116"/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</row>
    <row r="207" spans="1:59" ht="18" customHeight="1" x14ac:dyDescent="0.25">
      <c r="A207" s="64"/>
      <c r="B207" s="64"/>
      <c r="C207" s="64"/>
      <c r="D207" s="64"/>
      <c r="E207" s="64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64"/>
      <c r="U207" s="116"/>
      <c r="V207" s="116"/>
      <c r="W207" s="116"/>
      <c r="X207" s="116"/>
      <c r="Y207" s="116"/>
      <c r="Z207" s="116"/>
      <c r="AA207" s="117"/>
      <c r="AB207" s="117"/>
      <c r="AC207" s="117"/>
      <c r="AD207" s="117"/>
      <c r="AE207" s="117"/>
      <c r="AF207" s="117"/>
      <c r="AG207" s="117"/>
      <c r="AH207" s="117"/>
      <c r="AI207" s="117"/>
      <c r="AJ207" s="117"/>
      <c r="AK207" s="117"/>
      <c r="AL207" s="117"/>
      <c r="AM207" s="117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</row>
    <row r="208" spans="1:59" ht="18" customHeight="1" x14ac:dyDescent="0.25">
      <c r="A208" s="64"/>
      <c r="B208" s="64"/>
      <c r="C208" s="64"/>
      <c r="D208" s="64"/>
      <c r="E208" s="64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64"/>
      <c r="U208" s="116"/>
      <c r="V208" s="116"/>
      <c r="W208" s="116"/>
      <c r="X208" s="116"/>
      <c r="Y208" s="116"/>
      <c r="Z208" s="116"/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</row>
    <row r="209" spans="1:59" ht="18" customHeight="1" x14ac:dyDescent="0.25">
      <c r="A209" s="64"/>
      <c r="B209" s="64"/>
      <c r="C209" s="64"/>
      <c r="D209" s="64"/>
      <c r="E209" s="64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64"/>
      <c r="U209" s="116"/>
      <c r="V209" s="116"/>
      <c r="W209" s="116"/>
      <c r="X209" s="116"/>
      <c r="Y209" s="116"/>
      <c r="Z209" s="116"/>
      <c r="AA209" s="117"/>
      <c r="AB209" s="117"/>
      <c r="AC209" s="117"/>
      <c r="AD209" s="117"/>
      <c r="AE209" s="117"/>
      <c r="AF209" s="117"/>
      <c r="AG209" s="117"/>
      <c r="AH209" s="117"/>
      <c r="AI209" s="117"/>
      <c r="AJ209" s="117"/>
      <c r="AK209" s="117"/>
      <c r="AL209" s="117"/>
      <c r="AM209" s="117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</row>
    <row r="210" spans="1:59" ht="18" customHeight="1" x14ac:dyDescent="0.25">
      <c r="A210" s="64"/>
      <c r="B210" s="64"/>
      <c r="C210" s="64"/>
      <c r="D210" s="64"/>
      <c r="E210" s="64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64"/>
      <c r="U210" s="116"/>
      <c r="V210" s="116"/>
      <c r="W210" s="116"/>
      <c r="X210" s="116"/>
      <c r="Y210" s="116"/>
      <c r="Z210" s="116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</row>
    <row r="211" spans="1:59" ht="18" customHeight="1" x14ac:dyDescent="0.25">
      <c r="A211" s="64"/>
      <c r="B211" s="64"/>
      <c r="C211" s="64"/>
      <c r="D211" s="64"/>
      <c r="E211" s="64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64"/>
      <c r="U211" s="116"/>
      <c r="V211" s="116"/>
      <c r="W211" s="116"/>
      <c r="X211" s="116"/>
      <c r="Y211" s="116"/>
      <c r="Z211" s="116"/>
      <c r="AA211" s="117"/>
      <c r="AB211" s="117"/>
      <c r="AC211" s="117"/>
      <c r="AD211" s="117"/>
      <c r="AE211" s="117"/>
      <c r="AF211" s="117"/>
      <c r="AG211" s="117"/>
      <c r="AH211" s="117"/>
      <c r="AI211" s="117"/>
      <c r="AJ211" s="117"/>
      <c r="AK211" s="117"/>
      <c r="AL211" s="117"/>
      <c r="AM211" s="117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</row>
    <row r="212" spans="1:59" ht="18" customHeight="1" x14ac:dyDescent="0.25">
      <c r="A212" s="64"/>
      <c r="B212" s="64"/>
      <c r="C212" s="64"/>
      <c r="D212" s="64"/>
      <c r="E212" s="64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64"/>
      <c r="U212" s="116"/>
      <c r="V212" s="116"/>
      <c r="W212" s="116"/>
      <c r="X212" s="116"/>
      <c r="Y212" s="116"/>
      <c r="Z212" s="116"/>
      <c r="AA212" s="117"/>
      <c r="AB212" s="117"/>
      <c r="AC212" s="117"/>
      <c r="AD212" s="117"/>
      <c r="AE212" s="117"/>
      <c r="AF212" s="117"/>
      <c r="AG212" s="117"/>
      <c r="AH212" s="117"/>
      <c r="AI212" s="117"/>
      <c r="AJ212" s="117"/>
      <c r="AK212" s="117"/>
      <c r="AL212" s="117"/>
      <c r="AM212" s="117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</row>
    <row r="213" spans="1:59" ht="18" customHeight="1" x14ac:dyDescent="0.25">
      <c r="A213" s="64"/>
      <c r="B213" s="64"/>
      <c r="C213" s="64"/>
      <c r="D213" s="64"/>
      <c r="E213" s="64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64"/>
      <c r="U213" s="116"/>
      <c r="V213" s="116"/>
      <c r="W213" s="116"/>
      <c r="X213" s="116"/>
      <c r="Y213" s="116"/>
      <c r="Z213" s="116"/>
      <c r="AA213" s="117"/>
      <c r="AB213" s="117"/>
      <c r="AC213" s="117"/>
      <c r="AD213" s="117"/>
      <c r="AE213" s="117"/>
      <c r="AF213" s="117"/>
      <c r="AG213" s="117"/>
      <c r="AH213" s="117"/>
      <c r="AI213" s="117"/>
      <c r="AJ213" s="117"/>
      <c r="AK213" s="117"/>
      <c r="AL213" s="117"/>
      <c r="AM213" s="117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</row>
    <row r="214" spans="1:59" ht="18" customHeight="1" x14ac:dyDescent="0.25">
      <c r="A214" s="64"/>
      <c r="B214" s="64"/>
      <c r="C214" s="64"/>
      <c r="D214" s="64"/>
      <c r="E214" s="64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64"/>
      <c r="U214" s="116"/>
      <c r="V214" s="116"/>
      <c r="W214" s="116"/>
      <c r="X214" s="116"/>
      <c r="Y214" s="116"/>
      <c r="Z214" s="116"/>
      <c r="AA214" s="117"/>
      <c r="AB214" s="117"/>
      <c r="AC214" s="117"/>
      <c r="AD214" s="117"/>
      <c r="AE214" s="117"/>
      <c r="AF214" s="117"/>
      <c r="AG214" s="117"/>
      <c r="AH214" s="117"/>
      <c r="AI214" s="117"/>
      <c r="AJ214" s="117"/>
      <c r="AK214" s="117"/>
      <c r="AL214" s="117"/>
      <c r="AM214" s="117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</row>
    <row r="215" spans="1:59" ht="18" customHeight="1" x14ac:dyDescent="0.25">
      <c r="A215" s="64"/>
      <c r="B215" s="64"/>
      <c r="C215" s="64"/>
      <c r="D215" s="64"/>
      <c r="E215" s="64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64"/>
      <c r="U215" s="116"/>
      <c r="V215" s="116"/>
      <c r="W215" s="116"/>
      <c r="X215" s="116"/>
      <c r="Y215" s="116"/>
      <c r="Z215" s="116"/>
      <c r="AA215" s="117"/>
      <c r="AB215" s="117"/>
      <c r="AC215" s="117"/>
      <c r="AD215" s="117"/>
      <c r="AE215" s="117"/>
      <c r="AF215" s="117"/>
      <c r="AG215" s="117"/>
      <c r="AH215" s="117"/>
      <c r="AI215" s="117"/>
      <c r="AJ215" s="117"/>
      <c r="AK215" s="117"/>
      <c r="AL215" s="117"/>
      <c r="AM215" s="117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</row>
    <row r="216" spans="1:59" ht="18" customHeight="1" x14ac:dyDescent="0.25">
      <c r="A216" s="64"/>
      <c r="B216" s="64"/>
      <c r="C216" s="64"/>
      <c r="D216" s="64"/>
      <c r="E216" s="64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64"/>
      <c r="U216" s="116"/>
      <c r="V216" s="116"/>
      <c r="W216" s="116"/>
      <c r="X216" s="116"/>
      <c r="Y216" s="116"/>
      <c r="Z216" s="116"/>
      <c r="AA216" s="117"/>
      <c r="AB216" s="117"/>
      <c r="AC216" s="117"/>
      <c r="AD216" s="117"/>
      <c r="AE216" s="117"/>
      <c r="AF216" s="117"/>
      <c r="AG216" s="117"/>
      <c r="AH216" s="117"/>
      <c r="AI216" s="117"/>
      <c r="AJ216" s="117"/>
      <c r="AK216" s="117"/>
      <c r="AL216" s="117"/>
      <c r="AM216" s="117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</row>
    <row r="217" spans="1:59" ht="18" customHeight="1" x14ac:dyDescent="0.25">
      <c r="A217" s="64"/>
      <c r="B217" s="64"/>
      <c r="C217" s="64"/>
      <c r="D217" s="64"/>
      <c r="E217" s="64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64"/>
      <c r="U217" s="116"/>
      <c r="V217" s="116"/>
      <c r="W217" s="116"/>
      <c r="X217" s="116"/>
      <c r="Y217" s="116"/>
      <c r="Z217" s="116"/>
      <c r="AA217" s="117"/>
      <c r="AB217" s="117"/>
      <c r="AC217" s="117"/>
      <c r="AD217" s="117"/>
      <c r="AE217" s="117"/>
      <c r="AF217" s="117"/>
      <c r="AG217" s="117"/>
      <c r="AH217" s="117"/>
      <c r="AI217" s="117"/>
      <c r="AJ217" s="117"/>
      <c r="AK217" s="117"/>
      <c r="AL217" s="117"/>
      <c r="AM217" s="117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</row>
    <row r="218" spans="1:59" ht="18" customHeight="1" x14ac:dyDescent="0.25">
      <c r="A218" s="64"/>
      <c r="B218" s="64"/>
      <c r="C218" s="64"/>
      <c r="D218" s="64"/>
      <c r="E218" s="64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64"/>
      <c r="U218" s="116"/>
      <c r="V218" s="116"/>
      <c r="W218" s="116"/>
      <c r="X218" s="116"/>
      <c r="Y218" s="116"/>
      <c r="Z218" s="116"/>
      <c r="AA218" s="117"/>
      <c r="AB218" s="117"/>
      <c r="AC218" s="117"/>
      <c r="AD218" s="117"/>
      <c r="AE218" s="117"/>
      <c r="AF218" s="117"/>
      <c r="AG218" s="117"/>
      <c r="AH218" s="117"/>
      <c r="AI218" s="117"/>
      <c r="AJ218" s="117"/>
      <c r="AK218" s="117"/>
      <c r="AL218" s="117"/>
      <c r="AM218" s="117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</row>
    <row r="219" spans="1:59" ht="18" customHeight="1" x14ac:dyDescent="0.25">
      <c r="A219" s="64"/>
      <c r="B219" s="64"/>
      <c r="C219" s="64"/>
      <c r="D219" s="64"/>
      <c r="E219" s="64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64"/>
      <c r="U219" s="116"/>
      <c r="V219" s="116"/>
      <c r="W219" s="116"/>
      <c r="X219" s="116"/>
      <c r="Y219" s="116"/>
      <c r="Z219" s="116"/>
      <c r="AA219" s="117"/>
      <c r="AB219" s="117"/>
      <c r="AC219" s="117"/>
      <c r="AD219" s="117"/>
      <c r="AE219" s="117"/>
      <c r="AF219" s="117"/>
      <c r="AG219" s="117"/>
      <c r="AH219" s="117"/>
      <c r="AI219" s="117"/>
      <c r="AJ219" s="117"/>
      <c r="AK219" s="117"/>
      <c r="AL219" s="117"/>
      <c r="AM219" s="117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</row>
    <row r="220" spans="1:59" ht="18" customHeight="1" x14ac:dyDescent="0.25">
      <c r="A220" s="64"/>
      <c r="B220" s="64"/>
      <c r="C220" s="64"/>
      <c r="D220" s="64"/>
      <c r="E220" s="64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64"/>
      <c r="U220" s="116"/>
      <c r="V220" s="116"/>
      <c r="W220" s="116"/>
      <c r="X220" s="116"/>
      <c r="Y220" s="116"/>
      <c r="Z220" s="116"/>
      <c r="AA220" s="117"/>
      <c r="AB220" s="117"/>
      <c r="AC220" s="117"/>
      <c r="AD220" s="117"/>
      <c r="AE220" s="117"/>
      <c r="AF220" s="117"/>
      <c r="AG220" s="117"/>
      <c r="AH220" s="117"/>
      <c r="AI220" s="117"/>
      <c r="AJ220" s="117"/>
      <c r="AK220" s="117"/>
      <c r="AL220" s="117"/>
      <c r="AM220" s="117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</row>
    <row r="221" spans="1:59" ht="18" customHeight="1" x14ac:dyDescent="0.25">
      <c r="A221" s="64"/>
      <c r="B221" s="64"/>
      <c r="C221" s="64"/>
      <c r="D221" s="64"/>
      <c r="E221" s="64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64"/>
      <c r="U221" s="116"/>
      <c r="V221" s="116"/>
      <c r="W221" s="116"/>
      <c r="X221" s="116"/>
      <c r="Y221" s="116"/>
      <c r="Z221" s="116"/>
      <c r="AA221" s="117"/>
      <c r="AB221" s="117"/>
      <c r="AC221" s="117"/>
      <c r="AD221" s="117"/>
      <c r="AE221" s="117"/>
      <c r="AF221" s="117"/>
      <c r="AG221" s="117"/>
      <c r="AH221" s="117"/>
      <c r="AI221" s="117"/>
      <c r="AJ221" s="117"/>
      <c r="AK221" s="117"/>
      <c r="AL221" s="117"/>
      <c r="AM221" s="117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</row>
    <row r="222" spans="1:59" ht="18" customHeight="1" x14ac:dyDescent="0.25">
      <c r="A222" s="64"/>
      <c r="B222" s="64"/>
      <c r="C222" s="64"/>
      <c r="D222" s="64"/>
      <c r="E222" s="64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64"/>
      <c r="U222" s="116"/>
      <c r="V222" s="116"/>
      <c r="W222" s="116"/>
      <c r="X222" s="116"/>
      <c r="Y222" s="116"/>
      <c r="Z222" s="116"/>
      <c r="AA222" s="117"/>
      <c r="AB222" s="117"/>
      <c r="AC222" s="117"/>
      <c r="AD222" s="117"/>
      <c r="AE222" s="117"/>
      <c r="AF222" s="117"/>
      <c r="AG222" s="117"/>
      <c r="AH222" s="117"/>
      <c r="AI222" s="117"/>
      <c r="AJ222" s="117"/>
      <c r="AK222" s="117"/>
      <c r="AL222" s="117"/>
      <c r="AM222" s="117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</row>
    <row r="223" spans="1:59" ht="18" customHeight="1" x14ac:dyDescent="0.25">
      <c r="A223" s="64"/>
      <c r="B223" s="64"/>
      <c r="C223" s="64"/>
      <c r="D223" s="64"/>
      <c r="E223" s="64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64"/>
      <c r="U223" s="116"/>
      <c r="V223" s="116"/>
      <c r="W223" s="116"/>
      <c r="X223" s="116"/>
      <c r="Y223" s="116"/>
      <c r="Z223" s="116"/>
      <c r="AA223" s="117"/>
      <c r="AB223" s="117"/>
      <c r="AC223" s="117"/>
      <c r="AD223" s="117"/>
      <c r="AE223" s="117"/>
      <c r="AF223" s="117"/>
      <c r="AG223" s="117"/>
      <c r="AH223" s="117"/>
      <c r="AI223" s="117"/>
      <c r="AJ223" s="117"/>
      <c r="AK223" s="117"/>
      <c r="AL223" s="117"/>
      <c r="AM223" s="117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</row>
    <row r="224" spans="1:59" ht="18" customHeight="1" x14ac:dyDescent="0.25">
      <c r="A224" s="64"/>
      <c r="B224" s="64"/>
      <c r="C224" s="64"/>
      <c r="D224" s="64"/>
      <c r="E224" s="64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64"/>
      <c r="U224" s="116"/>
      <c r="V224" s="116"/>
      <c r="W224" s="116"/>
      <c r="X224" s="116"/>
      <c r="Y224" s="116"/>
      <c r="Z224" s="116"/>
      <c r="AA224" s="117"/>
      <c r="AB224" s="117"/>
      <c r="AC224" s="117"/>
      <c r="AD224" s="117"/>
      <c r="AE224" s="117"/>
      <c r="AF224" s="117"/>
      <c r="AG224" s="117"/>
      <c r="AH224" s="117"/>
      <c r="AI224" s="117"/>
      <c r="AJ224" s="117"/>
      <c r="AK224" s="117"/>
      <c r="AL224" s="117"/>
      <c r="AM224" s="117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</row>
    <row r="225" spans="1:59" ht="18" customHeight="1" x14ac:dyDescent="0.25">
      <c r="A225" s="64"/>
      <c r="B225" s="64"/>
      <c r="C225" s="64"/>
      <c r="D225" s="64"/>
      <c r="E225" s="64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64"/>
      <c r="U225" s="116"/>
      <c r="V225" s="116"/>
      <c r="W225" s="116"/>
      <c r="X225" s="116"/>
      <c r="Y225" s="116"/>
      <c r="Z225" s="116"/>
      <c r="AA225" s="117"/>
      <c r="AB225" s="117"/>
      <c r="AC225" s="117"/>
      <c r="AD225" s="117"/>
      <c r="AE225" s="117"/>
      <c r="AF225" s="117"/>
      <c r="AG225" s="117"/>
      <c r="AH225" s="117"/>
      <c r="AI225" s="117"/>
      <c r="AJ225" s="117"/>
      <c r="AK225" s="117"/>
      <c r="AL225" s="117"/>
      <c r="AM225" s="117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</row>
    <row r="226" spans="1:59" ht="18" customHeight="1" x14ac:dyDescent="0.25">
      <c r="A226" s="64"/>
      <c r="B226" s="64"/>
      <c r="C226" s="64"/>
      <c r="D226" s="64"/>
      <c r="E226" s="64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64"/>
      <c r="U226" s="116"/>
      <c r="V226" s="116"/>
      <c r="W226" s="116"/>
      <c r="X226" s="116"/>
      <c r="Y226" s="116"/>
      <c r="Z226" s="116"/>
      <c r="AA226" s="117"/>
      <c r="AB226" s="117"/>
      <c r="AC226" s="117"/>
      <c r="AD226" s="117"/>
      <c r="AE226" s="117"/>
      <c r="AF226" s="117"/>
      <c r="AG226" s="117"/>
      <c r="AH226" s="117"/>
      <c r="AI226" s="117"/>
      <c r="AJ226" s="117"/>
      <c r="AK226" s="117"/>
      <c r="AL226" s="117"/>
      <c r="AM226" s="117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</row>
    <row r="227" spans="1:59" ht="18" customHeight="1" x14ac:dyDescent="0.25">
      <c r="A227" s="64"/>
      <c r="B227" s="64"/>
      <c r="C227" s="64"/>
      <c r="D227" s="64"/>
      <c r="E227" s="64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64"/>
      <c r="U227" s="116"/>
      <c r="V227" s="116"/>
      <c r="W227" s="116"/>
      <c r="X227" s="116"/>
      <c r="Y227" s="116"/>
      <c r="Z227" s="116"/>
      <c r="AA227" s="117"/>
      <c r="AB227" s="117"/>
      <c r="AC227" s="117"/>
      <c r="AD227" s="117"/>
      <c r="AE227" s="117"/>
      <c r="AF227" s="117"/>
      <c r="AG227" s="117"/>
      <c r="AH227" s="117"/>
      <c r="AI227" s="117"/>
      <c r="AJ227" s="117"/>
      <c r="AK227" s="117"/>
      <c r="AL227" s="117"/>
      <c r="AM227" s="117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</row>
    <row r="228" spans="1:59" ht="18" customHeight="1" x14ac:dyDescent="0.25">
      <c r="A228" s="64"/>
      <c r="B228" s="64"/>
      <c r="C228" s="64"/>
      <c r="D228" s="64"/>
      <c r="E228" s="64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64"/>
      <c r="U228" s="116"/>
      <c r="V228" s="116"/>
      <c r="W228" s="116"/>
      <c r="X228" s="116"/>
      <c r="Y228" s="116"/>
      <c r="Z228" s="116"/>
      <c r="AA228" s="117"/>
      <c r="AB228" s="117"/>
      <c r="AC228" s="117"/>
      <c r="AD228" s="117"/>
      <c r="AE228" s="117"/>
      <c r="AF228" s="117"/>
      <c r="AG228" s="117"/>
      <c r="AH228" s="117"/>
      <c r="AI228" s="117"/>
      <c r="AJ228" s="117"/>
      <c r="AK228" s="117"/>
      <c r="AL228" s="117"/>
      <c r="AM228" s="117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</row>
    <row r="229" spans="1:59" ht="15.75" customHeight="1" x14ac:dyDescent="0.2"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</row>
    <row r="230" spans="1:59" ht="15.75" customHeight="1" x14ac:dyDescent="0.2"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</row>
    <row r="231" spans="1:59" ht="15.75" customHeight="1" x14ac:dyDescent="0.2"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</row>
    <row r="232" spans="1:59" ht="15.75" customHeight="1" x14ac:dyDescent="0.2"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</row>
    <row r="233" spans="1:59" ht="15.75" customHeight="1" x14ac:dyDescent="0.2"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</row>
    <row r="234" spans="1:59" ht="15.75" customHeight="1" x14ac:dyDescent="0.2"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</row>
    <row r="235" spans="1:59" ht="15.75" customHeight="1" x14ac:dyDescent="0.2"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</row>
    <row r="236" spans="1:59" ht="15.75" customHeight="1" x14ac:dyDescent="0.2"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</row>
    <row r="237" spans="1:59" ht="15.75" customHeight="1" x14ac:dyDescent="0.2"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</row>
    <row r="238" spans="1:59" ht="15.75" customHeight="1" x14ac:dyDescent="0.2"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</row>
    <row r="239" spans="1:59" ht="15.75" customHeight="1" x14ac:dyDescent="0.2"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</row>
    <row r="240" spans="1:59" ht="15.75" customHeight="1" x14ac:dyDescent="0.2"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</row>
    <row r="241" spans="21:59" ht="15.75" customHeight="1" x14ac:dyDescent="0.2"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</row>
    <row r="242" spans="21:59" ht="15.75" customHeight="1" x14ac:dyDescent="0.2"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</row>
    <row r="243" spans="21:59" ht="15.75" customHeight="1" x14ac:dyDescent="0.2"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</row>
    <row r="244" spans="21:59" ht="15.75" customHeight="1" x14ac:dyDescent="0.2"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</row>
    <row r="245" spans="21:59" ht="15.75" customHeight="1" x14ac:dyDescent="0.2"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</row>
    <row r="246" spans="21:59" ht="15.75" customHeight="1" x14ac:dyDescent="0.2"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</row>
    <row r="247" spans="21:59" ht="15.75" customHeight="1" x14ac:dyDescent="0.2"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</row>
    <row r="248" spans="21:59" ht="15.75" customHeight="1" x14ac:dyDescent="0.2"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</row>
    <row r="249" spans="21:59" ht="15.75" customHeight="1" x14ac:dyDescent="0.2"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</row>
    <row r="250" spans="21:59" ht="15.75" customHeight="1" x14ac:dyDescent="0.2"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</row>
    <row r="251" spans="21:59" ht="15.75" customHeight="1" x14ac:dyDescent="0.2"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</row>
    <row r="252" spans="21:59" ht="15.75" customHeight="1" x14ac:dyDescent="0.2"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</row>
    <row r="253" spans="21:59" ht="15.75" customHeight="1" x14ac:dyDescent="0.2"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</row>
    <row r="254" spans="21:59" ht="15.75" customHeight="1" x14ac:dyDescent="0.2"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</row>
    <row r="255" spans="21:59" ht="15.75" customHeight="1" x14ac:dyDescent="0.2"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</row>
    <row r="256" spans="21:59" ht="15.75" customHeight="1" x14ac:dyDescent="0.2"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</row>
    <row r="257" spans="21:59" ht="15.75" customHeight="1" x14ac:dyDescent="0.2"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</row>
    <row r="258" spans="21:59" ht="15.75" customHeight="1" x14ac:dyDescent="0.2"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</row>
    <row r="259" spans="21:59" ht="15.75" customHeight="1" x14ac:dyDescent="0.2"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</row>
    <row r="260" spans="21:59" ht="15.75" customHeight="1" x14ac:dyDescent="0.2"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</row>
    <row r="261" spans="21:59" ht="15.75" customHeight="1" x14ac:dyDescent="0.2"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</row>
    <row r="262" spans="21:59" ht="15.75" customHeight="1" x14ac:dyDescent="0.2"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</row>
    <row r="263" spans="21:59" ht="15.75" customHeight="1" x14ac:dyDescent="0.2"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</row>
    <row r="264" spans="21:59" ht="15.75" customHeight="1" x14ac:dyDescent="0.2"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</row>
    <row r="265" spans="21:59" ht="15.75" customHeight="1" x14ac:dyDescent="0.2"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</row>
    <row r="266" spans="21:59" ht="15.75" customHeight="1" x14ac:dyDescent="0.2"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</row>
    <row r="267" spans="21:59" ht="15.75" customHeight="1" x14ac:dyDescent="0.2"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</row>
    <row r="268" spans="21:59" ht="15.75" customHeight="1" x14ac:dyDescent="0.2"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</row>
    <row r="269" spans="21:59" ht="15.75" customHeight="1" x14ac:dyDescent="0.2"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</row>
    <row r="270" spans="21:59" ht="15.75" customHeight="1" x14ac:dyDescent="0.2"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</row>
    <row r="271" spans="21:59" ht="15.75" customHeight="1" x14ac:dyDescent="0.2"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</row>
    <row r="272" spans="21:59" ht="15.75" customHeight="1" x14ac:dyDescent="0.2"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</row>
    <row r="273" spans="21:59" ht="15.75" customHeight="1" x14ac:dyDescent="0.2"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</row>
    <row r="274" spans="21:59" ht="15.75" customHeight="1" x14ac:dyDescent="0.2"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</row>
    <row r="275" spans="21:59" ht="15.75" customHeight="1" x14ac:dyDescent="0.2"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</row>
    <row r="276" spans="21:59" ht="15.75" customHeight="1" x14ac:dyDescent="0.2"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</row>
    <row r="277" spans="21:59" ht="15.75" customHeight="1" x14ac:dyDescent="0.2"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</row>
    <row r="278" spans="21:59" ht="15.75" customHeight="1" x14ac:dyDescent="0.2"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</row>
    <row r="279" spans="21:59" ht="15.75" customHeight="1" x14ac:dyDescent="0.2"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</row>
    <row r="280" spans="21:59" ht="15.75" customHeight="1" x14ac:dyDescent="0.2"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</row>
    <row r="281" spans="21:59" ht="15.75" customHeight="1" x14ac:dyDescent="0.2"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</row>
    <row r="282" spans="21:59" ht="15.75" customHeight="1" x14ac:dyDescent="0.2"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</row>
    <row r="283" spans="21:59" ht="15.75" customHeight="1" x14ac:dyDescent="0.2"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</row>
    <row r="284" spans="21:59" ht="15.75" customHeight="1" x14ac:dyDescent="0.2"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</row>
    <row r="285" spans="21:59" ht="15.75" customHeight="1" x14ac:dyDescent="0.2"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</row>
    <row r="286" spans="21:59" ht="15.75" customHeight="1" x14ac:dyDescent="0.2"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</row>
    <row r="287" spans="21:59" ht="15.75" customHeight="1" x14ac:dyDescent="0.2"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</row>
    <row r="288" spans="21:59" ht="15.75" customHeight="1" x14ac:dyDescent="0.2"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</row>
    <row r="289" spans="21:59" ht="15.75" customHeight="1" x14ac:dyDescent="0.2"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</row>
    <row r="290" spans="21:59" ht="15.75" customHeight="1" x14ac:dyDescent="0.2"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</row>
    <row r="291" spans="21:59" ht="15.75" customHeight="1" x14ac:dyDescent="0.2"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</row>
    <row r="292" spans="21:59" ht="15.75" customHeight="1" x14ac:dyDescent="0.2"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</row>
    <row r="293" spans="21:59" ht="15.75" customHeight="1" x14ac:dyDescent="0.2"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</row>
    <row r="294" spans="21:59" ht="15.75" customHeight="1" x14ac:dyDescent="0.2"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</row>
    <row r="295" spans="21:59" ht="15.75" customHeight="1" x14ac:dyDescent="0.2"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</row>
    <row r="296" spans="21:59" ht="15.75" customHeight="1" x14ac:dyDescent="0.2"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</row>
    <row r="297" spans="21:59" ht="15.75" customHeight="1" x14ac:dyDescent="0.2"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</row>
    <row r="298" spans="21:59" ht="15.75" customHeight="1" x14ac:dyDescent="0.2"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</row>
    <row r="299" spans="21:59" ht="15.75" customHeight="1" x14ac:dyDescent="0.2"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</row>
    <row r="300" spans="21:59" ht="15.75" customHeight="1" x14ac:dyDescent="0.2"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</row>
    <row r="301" spans="21:59" ht="15.75" customHeight="1" x14ac:dyDescent="0.2"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</row>
    <row r="302" spans="21:59" ht="15.75" customHeight="1" x14ac:dyDescent="0.2"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</row>
    <row r="303" spans="21:59" ht="15.75" customHeight="1" x14ac:dyDescent="0.2"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</row>
    <row r="304" spans="21:59" ht="15.75" customHeight="1" x14ac:dyDescent="0.2"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</row>
    <row r="305" spans="21:59" ht="15.75" customHeight="1" x14ac:dyDescent="0.2"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</row>
    <row r="306" spans="21:59" ht="15.75" customHeight="1" x14ac:dyDescent="0.2"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</row>
    <row r="307" spans="21:59" ht="15.75" customHeight="1" x14ac:dyDescent="0.2"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</row>
    <row r="308" spans="21:59" ht="15.75" customHeight="1" x14ac:dyDescent="0.2"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</row>
    <row r="309" spans="21:59" ht="15.75" customHeight="1" x14ac:dyDescent="0.2"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</row>
    <row r="310" spans="21:59" ht="15.75" customHeight="1" x14ac:dyDescent="0.2"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</row>
    <row r="311" spans="21:59" ht="15.75" customHeight="1" x14ac:dyDescent="0.2"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</row>
    <row r="312" spans="21:59" ht="15.75" customHeight="1" x14ac:dyDescent="0.2"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</row>
    <row r="313" spans="21:59" ht="15.75" customHeight="1" x14ac:dyDescent="0.2"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</row>
    <row r="314" spans="21:59" ht="15.75" customHeight="1" x14ac:dyDescent="0.2"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</row>
    <row r="315" spans="21:59" ht="15.75" customHeight="1" x14ac:dyDescent="0.2"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</row>
    <row r="316" spans="21:59" ht="15.75" customHeight="1" x14ac:dyDescent="0.2"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</row>
    <row r="317" spans="21:59" ht="15.75" customHeight="1" x14ac:dyDescent="0.2"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</row>
    <row r="318" spans="21:59" ht="15.75" customHeight="1" x14ac:dyDescent="0.2"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</row>
    <row r="319" spans="21:59" ht="15.75" customHeight="1" x14ac:dyDescent="0.2"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</row>
    <row r="320" spans="21:59" ht="15.75" customHeight="1" x14ac:dyDescent="0.2"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</row>
    <row r="321" spans="21:59" ht="15.75" customHeight="1" x14ac:dyDescent="0.2"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</row>
    <row r="322" spans="21:59" ht="15.75" customHeight="1" x14ac:dyDescent="0.2"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</row>
    <row r="323" spans="21:59" ht="15.75" customHeight="1" x14ac:dyDescent="0.2"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</row>
    <row r="324" spans="21:59" ht="15.75" customHeight="1" x14ac:dyDescent="0.2"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</row>
    <row r="325" spans="21:59" ht="15.75" customHeight="1" x14ac:dyDescent="0.2"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</row>
    <row r="326" spans="21:59" ht="15.75" customHeight="1" x14ac:dyDescent="0.2"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</row>
    <row r="327" spans="21:59" ht="15.75" customHeight="1" x14ac:dyDescent="0.2"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</row>
    <row r="328" spans="21:59" ht="15.75" customHeight="1" x14ac:dyDescent="0.2"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</row>
    <row r="329" spans="21:59" ht="15.75" customHeight="1" x14ac:dyDescent="0.2"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</row>
    <row r="330" spans="21:59" ht="15.75" customHeight="1" x14ac:dyDescent="0.2"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</row>
    <row r="331" spans="21:59" ht="15.75" customHeight="1" x14ac:dyDescent="0.2"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</row>
    <row r="332" spans="21:59" ht="15.75" customHeight="1" x14ac:dyDescent="0.2"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</row>
    <row r="333" spans="21:59" ht="15.75" customHeight="1" x14ac:dyDescent="0.2"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</row>
    <row r="334" spans="21:59" ht="15.75" customHeight="1" x14ac:dyDescent="0.2"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</row>
    <row r="335" spans="21:59" ht="15.75" customHeight="1" x14ac:dyDescent="0.2"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</row>
    <row r="336" spans="21:59" ht="15.75" customHeight="1" x14ac:dyDescent="0.2"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</row>
    <row r="337" spans="21:59" ht="15.75" customHeight="1" x14ac:dyDescent="0.2"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</row>
    <row r="338" spans="21:59" ht="15.75" customHeight="1" x14ac:dyDescent="0.2"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</row>
    <row r="339" spans="21:59" ht="15.75" customHeight="1" x14ac:dyDescent="0.2"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</row>
    <row r="340" spans="21:59" ht="15.75" customHeight="1" x14ac:dyDescent="0.2"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</row>
    <row r="341" spans="21:59" ht="15.75" customHeight="1" x14ac:dyDescent="0.2"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</row>
    <row r="342" spans="21:59" ht="15.75" customHeight="1" x14ac:dyDescent="0.2"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</row>
    <row r="343" spans="21:59" ht="15.75" customHeight="1" x14ac:dyDescent="0.2"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</row>
    <row r="344" spans="21:59" ht="15.75" customHeight="1" x14ac:dyDescent="0.2"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</row>
    <row r="345" spans="21:59" ht="15.75" customHeight="1" x14ac:dyDescent="0.2"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</row>
    <row r="346" spans="21:59" ht="15.75" customHeight="1" x14ac:dyDescent="0.2"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</row>
    <row r="347" spans="21:59" ht="15.75" customHeight="1" x14ac:dyDescent="0.2"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</row>
    <row r="348" spans="21:59" ht="15.75" customHeight="1" x14ac:dyDescent="0.2"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</row>
    <row r="349" spans="21:59" ht="15.75" customHeight="1" x14ac:dyDescent="0.2"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</row>
    <row r="350" spans="21:59" ht="15.75" customHeight="1" x14ac:dyDescent="0.2"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</row>
    <row r="351" spans="21:59" ht="15.75" customHeight="1" x14ac:dyDescent="0.2"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</row>
    <row r="352" spans="21:59" ht="15.75" customHeight="1" x14ac:dyDescent="0.2"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</row>
    <row r="353" spans="21:59" ht="15.75" customHeight="1" x14ac:dyDescent="0.2"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</row>
    <row r="354" spans="21:59" ht="15.75" customHeight="1" x14ac:dyDescent="0.2"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</row>
    <row r="355" spans="21:59" ht="15.75" customHeight="1" x14ac:dyDescent="0.2"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</row>
    <row r="356" spans="21:59" ht="15.75" customHeight="1" x14ac:dyDescent="0.2"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</row>
    <row r="357" spans="21:59" ht="15.75" customHeight="1" x14ac:dyDescent="0.2"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</row>
    <row r="358" spans="21:59" ht="15.75" customHeight="1" x14ac:dyDescent="0.2"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</row>
    <row r="359" spans="21:59" ht="15.75" customHeight="1" x14ac:dyDescent="0.2"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</row>
    <row r="360" spans="21:59" ht="15.75" customHeight="1" x14ac:dyDescent="0.2"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</row>
    <row r="361" spans="21:59" ht="15.75" customHeight="1" x14ac:dyDescent="0.2"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</row>
    <row r="362" spans="21:59" ht="15.75" customHeight="1" x14ac:dyDescent="0.2"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</row>
    <row r="363" spans="21:59" ht="15.75" customHeight="1" x14ac:dyDescent="0.2"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</row>
    <row r="364" spans="21:59" ht="15.75" customHeight="1" x14ac:dyDescent="0.2"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</row>
    <row r="365" spans="21:59" ht="15.75" customHeight="1" x14ac:dyDescent="0.2"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</row>
    <row r="366" spans="21:59" ht="15.75" customHeight="1" x14ac:dyDescent="0.2"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</row>
    <row r="367" spans="21:59" ht="15.75" customHeight="1" x14ac:dyDescent="0.2"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3"/>
      <c r="AV367" s="103"/>
      <c r="AW367" s="103"/>
      <c r="AX367" s="103"/>
      <c r="AY367" s="103"/>
      <c r="AZ367" s="103"/>
      <c r="BA367" s="103"/>
      <c r="BB367" s="103"/>
      <c r="BC367" s="103"/>
      <c r="BD367" s="103"/>
      <c r="BE367" s="103"/>
      <c r="BF367" s="103"/>
      <c r="BG367" s="103"/>
    </row>
    <row r="368" spans="21:59" ht="15.75" customHeight="1" x14ac:dyDescent="0.2"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3"/>
      <c r="AV368" s="103"/>
      <c r="AW368" s="103"/>
      <c r="AX368" s="103"/>
      <c r="AY368" s="103"/>
      <c r="AZ368" s="103"/>
      <c r="BA368" s="103"/>
      <c r="BB368" s="103"/>
      <c r="BC368" s="103"/>
      <c r="BD368" s="103"/>
      <c r="BE368" s="103"/>
      <c r="BF368" s="103"/>
      <c r="BG368" s="103"/>
    </row>
    <row r="369" spans="21:59" ht="15.75" customHeight="1" x14ac:dyDescent="0.2"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3"/>
      <c r="AV369" s="103"/>
      <c r="AW369" s="103"/>
      <c r="AX369" s="103"/>
      <c r="AY369" s="103"/>
      <c r="AZ369" s="103"/>
      <c r="BA369" s="103"/>
      <c r="BB369" s="103"/>
      <c r="BC369" s="103"/>
      <c r="BD369" s="103"/>
      <c r="BE369" s="103"/>
      <c r="BF369" s="103"/>
      <c r="BG369" s="103"/>
    </row>
    <row r="370" spans="21:59" ht="15.75" customHeight="1" x14ac:dyDescent="0.2">
      <c r="U370" s="103"/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3"/>
      <c r="AV370" s="103"/>
      <c r="AW370" s="103"/>
      <c r="AX370" s="103"/>
      <c r="AY370" s="103"/>
      <c r="AZ370" s="103"/>
      <c r="BA370" s="103"/>
      <c r="BB370" s="103"/>
      <c r="BC370" s="103"/>
      <c r="BD370" s="103"/>
      <c r="BE370" s="103"/>
      <c r="BF370" s="103"/>
      <c r="BG370" s="103"/>
    </row>
    <row r="371" spans="21:59" ht="15.75" customHeight="1" x14ac:dyDescent="0.2">
      <c r="U371" s="103"/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  <c r="AO371" s="103"/>
      <c r="AP371" s="103"/>
      <c r="AQ371" s="103"/>
      <c r="AR371" s="103"/>
      <c r="AS371" s="103"/>
      <c r="AT371" s="103"/>
      <c r="AU371" s="103"/>
      <c r="AV371" s="103"/>
      <c r="AW371" s="103"/>
      <c r="AX371" s="103"/>
      <c r="AY371" s="103"/>
      <c r="AZ371" s="103"/>
      <c r="BA371" s="103"/>
      <c r="BB371" s="103"/>
      <c r="BC371" s="103"/>
      <c r="BD371" s="103"/>
      <c r="BE371" s="103"/>
      <c r="BF371" s="103"/>
      <c r="BG371" s="103"/>
    </row>
    <row r="372" spans="21:59" ht="15.75" customHeight="1" x14ac:dyDescent="0.2">
      <c r="U372" s="103"/>
      <c r="V372" s="103"/>
      <c r="W372" s="103"/>
      <c r="X372" s="103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  <c r="AL372" s="103"/>
      <c r="AM372" s="103"/>
      <c r="AN372" s="103"/>
      <c r="AO372" s="103"/>
      <c r="AP372" s="103"/>
      <c r="AQ372" s="103"/>
      <c r="AR372" s="103"/>
      <c r="AS372" s="103"/>
      <c r="AT372" s="103"/>
      <c r="AU372" s="103"/>
      <c r="AV372" s="103"/>
      <c r="AW372" s="103"/>
      <c r="AX372" s="103"/>
      <c r="AY372" s="103"/>
      <c r="AZ372" s="103"/>
      <c r="BA372" s="103"/>
      <c r="BB372" s="103"/>
      <c r="BC372" s="103"/>
      <c r="BD372" s="103"/>
      <c r="BE372" s="103"/>
      <c r="BF372" s="103"/>
      <c r="BG372" s="103"/>
    </row>
    <row r="373" spans="21:59" ht="15.75" customHeight="1" x14ac:dyDescent="0.2">
      <c r="U373" s="103"/>
      <c r="V373" s="103"/>
      <c r="W373" s="103"/>
      <c r="X373" s="103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  <c r="AL373" s="103"/>
      <c r="AM373" s="103"/>
      <c r="AN373" s="103"/>
      <c r="AO373" s="103"/>
      <c r="AP373" s="103"/>
      <c r="AQ373" s="103"/>
      <c r="AR373" s="103"/>
      <c r="AS373" s="103"/>
      <c r="AT373" s="103"/>
      <c r="AU373" s="103"/>
      <c r="AV373" s="103"/>
      <c r="AW373" s="103"/>
      <c r="AX373" s="103"/>
      <c r="AY373" s="103"/>
      <c r="AZ373" s="103"/>
      <c r="BA373" s="103"/>
      <c r="BB373" s="103"/>
      <c r="BC373" s="103"/>
      <c r="BD373" s="103"/>
      <c r="BE373" s="103"/>
      <c r="BF373" s="103"/>
      <c r="BG373" s="103"/>
    </row>
    <row r="374" spans="21:59" ht="15.75" customHeight="1" x14ac:dyDescent="0.2">
      <c r="U374" s="103"/>
      <c r="V374" s="103"/>
      <c r="W374" s="103"/>
      <c r="X374" s="103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  <c r="AL374" s="103"/>
      <c r="AM374" s="103"/>
      <c r="AN374" s="103"/>
      <c r="AO374" s="103"/>
      <c r="AP374" s="103"/>
      <c r="AQ374" s="103"/>
      <c r="AR374" s="103"/>
      <c r="AS374" s="103"/>
      <c r="AT374" s="103"/>
      <c r="AU374" s="103"/>
      <c r="AV374" s="103"/>
      <c r="AW374" s="103"/>
      <c r="AX374" s="103"/>
      <c r="AY374" s="103"/>
      <c r="AZ374" s="103"/>
      <c r="BA374" s="103"/>
      <c r="BB374" s="103"/>
      <c r="BC374" s="103"/>
      <c r="BD374" s="103"/>
      <c r="BE374" s="103"/>
      <c r="BF374" s="103"/>
      <c r="BG374" s="103"/>
    </row>
    <row r="375" spans="21:59" ht="15.75" customHeight="1" x14ac:dyDescent="0.2">
      <c r="U375" s="103"/>
      <c r="V375" s="103"/>
      <c r="W375" s="103"/>
      <c r="X375" s="103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  <c r="AL375" s="103"/>
      <c r="AM375" s="103"/>
      <c r="AN375" s="103"/>
      <c r="AO375" s="103"/>
      <c r="AP375" s="103"/>
      <c r="AQ375" s="103"/>
      <c r="AR375" s="103"/>
      <c r="AS375" s="103"/>
      <c r="AT375" s="103"/>
      <c r="AU375" s="103"/>
      <c r="AV375" s="103"/>
      <c r="AW375" s="103"/>
      <c r="AX375" s="103"/>
      <c r="AY375" s="103"/>
      <c r="AZ375" s="103"/>
      <c r="BA375" s="103"/>
      <c r="BB375" s="103"/>
      <c r="BC375" s="103"/>
      <c r="BD375" s="103"/>
      <c r="BE375" s="103"/>
      <c r="BF375" s="103"/>
      <c r="BG375" s="103"/>
    </row>
    <row r="376" spans="21:59" ht="15.75" customHeight="1" x14ac:dyDescent="0.2"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</row>
    <row r="377" spans="21:59" ht="15.75" customHeight="1" x14ac:dyDescent="0.2"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</row>
    <row r="378" spans="21:59" ht="15.75" customHeight="1" x14ac:dyDescent="0.2"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</row>
    <row r="379" spans="21:59" ht="15.75" customHeight="1" x14ac:dyDescent="0.2"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</row>
    <row r="380" spans="21:59" ht="15.75" customHeight="1" x14ac:dyDescent="0.2"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</row>
    <row r="381" spans="21:59" ht="15.75" customHeight="1" x14ac:dyDescent="0.2"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</row>
    <row r="382" spans="21:59" ht="15.75" customHeight="1" x14ac:dyDescent="0.2"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</row>
    <row r="383" spans="21:59" ht="15.75" customHeight="1" x14ac:dyDescent="0.2"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</row>
    <row r="384" spans="21:59" ht="15.75" customHeight="1" x14ac:dyDescent="0.2"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3"/>
    </row>
    <row r="385" spans="21:59" ht="15.75" customHeight="1" x14ac:dyDescent="0.2">
      <c r="U385" s="103"/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3"/>
    </row>
    <row r="386" spans="21:59" ht="15.75" customHeight="1" x14ac:dyDescent="0.2">
      <c r="U386" s="103"/>
      <c r="V386" s="103"/>
      <c r="W386" s="103"/>
      <c r="X386" s="103"/>
      <c r="Y386" s="103"/>
      <c r="Z386" s="103"/>
      <c r="AA386" s="103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  <c r="AL386" s="103"/>
      <c r="AM386" s="103"/>
      <c r="AN386" s="103"/>
      <c r="AO386" s="103"/>
      <c r="AP386" s="103"/>
      <c r="AQ386" s="103"/>
      <c r="AR386" s="103"/>
      <c r="AS386" s="103"/>
      <c r="AT386" s="103"/>
      <c r="AU386" s="103"/>
      <c r="AV386" s="103"/>
      <c r="AW386" s="103"/>
      <c r="AX386" s="103"/>
      <c r="AY386" s="103"/>
      <c r="AZ386" s="103"/>
      <c r="BA386" s="103"/>
      <c r="BB386" s="103"/>
      <c r="BC386" s="103"/>
      <c r="BD386" s="103"/>
      <c r="BE386" s="103"/>
      <c r="BF386" s="103"/>
      <c r="BG386" s="103"/>
    </row>
    <row r="387" spans="21:59" ht="15.75" customHeight="1" x14ac:dyDescent="0.2">
      <c r="U387" s="103"/>
      <c r="V387" s="103"/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3"/>
      <c r="AV387" s="103"/>
      <c r="AW387" s="103"/>
      <c r="AX387" s="103"/>
      <c r="AY387" s="103"/>
      <c r="AZ387" s="103"/>
      <c r="BA387" s="103"/>
      <c r="BB387" s="103"/>
      <c r="BC387" s="103"/>
      <c r="BD387" s="103"/>
      <c r="BE387" s="103"/>
      <c r="BF387" s="103"/>
      <c r="BG387" s="103"/>
    </row>
    <row r="388" spans="21:59" ht="15.75" customHeight="1" x14ac:dyDescent="0.2"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3"/>
      <c r="AV388" s="103"/>
      <c r="AW388" s="103"/>
      <c r="AX388" s="103"/>
      <c r="AY388" s="103"/>
      <c r="AZ388" s="103"/>
      <c r="BA388" s="103"/>
      <c r="BB388" s="103"/>
      <c r="BC388" s="103"/>
      <c r="BD388" s="103"/>
      <c r="BE388" s="103"/>
      <c r="BF388" s="103"/>
      <c r="BG388" s="103"/>
    </row>
    <row r="389" spans="21:59" ht="15.75" customHeight="1" x14ac:dyDescent="0.2">
      <c r="U389" s="103"/>
      <c r="V389" s="103"/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  <c r="AM389" s="103"/>
      <c r="AN389" s="103"/>
      <c r="AO389" s="103"/>
      <c r="AP389" s="103"/>
      <c r="AQ389" s="103"/>
      <c r="AR389" s="103"/>
      <c r="AS389" s="103"/>
      <c r="AT389" s="103"/>
      <c r="AU389" s="103"/>
      <c r="AV389" s="103"/>
      <c r="AW389" s="103"/>
      <c r="AX389" s="103"/>
      <c r="AY389" s="103"/>
      <c r="AZ389" s="103"/>
      <c r="BA389" s="103"/>
      <c r="BB389" s="103"/>
      <c r="BC389" s="103"/>
      <c r="BD389" s="103"/>
      <c r="BE389" s="103"/>
      <c r="BF389" s="103"/>
      <c r="BG389" s="103"/>
    </row>
    <row r="390" spans="21:59" ht="15.75" customHeight="1" x14ac:dyDescent="0.2">
      <c r="U390" s="103"/>
      <c r="V390" s="103"/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  <c r="AM390" s="103"/>
      <c r="AN390" s="103"/>
      <c r="AO390" s="103"/>
      <c r="AP390" s="103"/>
      <c r="AQ390" s="103"/>
      <c r="AR390" s="103"/>
      <c r="AS390" s="103"/>
      <c r="AT390" s="103"/>
      <c r="AU390" s="103"/>
      <c r="AV390" s="103"/>
      <c r="AW390" s="103"/>
      <c r="AX390" s="103"/>
      <c r="AY390" s="103"/>
      <c r="AZ390" s="103"/>
      <c r="BA390" s="103"/>
      <c r="BB390" s="103"/>
      <c r="BC390" s="103"/>
      <c r="BD390" s="103"/>
      <c r="BE390" s="103"/>
      <c r="BF390" s="103"/>
      <c r="BG390" s="103"/>
    </row>
    <row r="391" spans="21:59" ht="15.75" customHeight="1" x14ac:dyDescent="0.2"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</row>
    <row r="392" spans="21:59" ht="15.75" customHeight="1" x14ac:dyDescent="0.2"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</row>
    <row r="393" spans="21:59" ht="15.75" customHeight="1" x14ac:dyDescent="0.2"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</row>
    <row r="394" spans="21:59" ht="15.75" customHeight="1" x14ac:dyDescent="0.2"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</row>
    <row r="395" spans="21:59" ht="15.75" customHeight="1" x14ac:dyDescent="0.2"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</row>
    <row r="396" spans="21:59" ht="15.75" customHeight="1" x14ac:dyDescent="0.2"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</row>
    <row r="397" spans="21:59" ht="15.75" customHeight="1" x14ac:dyDescent="0.2"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</row>
    <row r="398" spans="21:59" ht="15.75" customHeight="1" x14ac:dyDescent="0.2"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</row>
    <row r="399" spans="21:59" ht="15.75" customHeight="1" x14ac:dyDescent="0.2"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</row>
    <row r="400" spans="21:59" ht="15.75" customHeight="1" x14ac:dyDescent="0.2"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</row>
    <row r="401" spans="21:59" ht="15.75" customHeight="1" x14ac:dyDescent="0.2">
      <c r="U401" s="103"/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  <c r="AO401" s="103"/>
      <c r="AP401" s="103"/>
      <c r="AQ401" s="103"/>
      <c r="AR401" s="103"/>
      <c r="AS401" s="103"/>
      <c r="AT401" s="103"/>
      <c r="AU401" s="103"/>
      <c r="AV401" s="103"/>
      <c r="AW401" s="103"/>
      <c r="AX401" s="103"/>
      <c r="AY401" s="103"/>
      <c r="AZ401" s="103"/>
      <c r="BA401" s="103"/>
      <c r="BB401" s="103"/>
      <c r="BC401" s="103"/>
      <c r="BD401" s="103"/>
      <c r="BE401" s="103"/>
      <c r="BF401" s="103"/>
      <c r="BG401" s="103"/>
    </row>
    <row r="402" spans="21:59" ht="15.75" customHeight="1" x14ac:dyDescent="0.2">
      <c r="U402" s="103"/>
      <c r="V402" s="103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  <c r="AL402" s="103"/>
      <c r="AM402" s="103"/>
      <c r="AN402" s="103"/>
      <c r="AO402" s="103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3"/>
      <c r="AZ402" s="103"/>
      <c r="BA402" s="103"/>
      <c r="BB402" s="103"/>
      <c r="BC402" s="103"/>
      <c r="BD402" s="103"/>
      <c r="BE402" s="103"/>
      <c r="BF402" s="103"/>
      <c r="BG402" s="103"/>
    </row>
    <row r="403" spans="21:59" ht="15.75" customHeight="1" x14ac:dyDescent="0.2">
      <c r="U403" s="103"/>
      <c r="V403" s="103"/>
      <c r="W403" s="103"/>
      <c r="X403" s="103"/>
      <c r="Y403" s="103"/>
      <c r="Z403" s="103"/>
      <c r="AA403" s="103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  <c r="AL403" s="103"/>
      <c r="AM403" s="103"/>
      <c r="AN403" s="103"/>
      <c r="AO403" s="103"/>
      <c r="AP403" s="103"/>
      <c r="AQ403" s="103"/>
      <c r="AR403" s="103"/>
      <c r="AS403" s="103"/>
      <c r="AT403" s="103"/>
      <c r="AU403" s="103"/>
      <c r="AV403" s="103"/>
      <c r="AW403" s="103"/>
      <c r="AX403" s="103"/>
      <c r="AY403" s="103"/>
      <c r="AZ403" s="103"/>
      <c r="BA403" s="103"/>
      <c r="BB403" s="103"/>
      <c r="BC403" s="103"/>
      <c r="BD403" s="103"/>
      <c r="BE403" s="103"/>
      <c r="BF403" s="103"/>
      <c r="BG403" s="103"/>
    </row>
    <row r="404" spans="21:59" ht="15.75" customHeight="1" x14ac:dyDescent="0.2">
      <c r="U404" s="103"/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  <c r="AL404" s="103"/>
      <c r="AM404" s="103"/>
      <c r="AN404" s="103"/>
      <c r="AO404" s="103"/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3"/>
      <c r="AZ404" s="103"/>
      <c r="BA404" s="103"/>
      <c r="BB404" s="103"/>
      <c r="BC404" s="103"/>
      <c r="BD404" s="103"/>
      <c r="BE404" s="103"/>
      <c r="BF404" s="103"/>
      <c r="BG404" s="103"/>
    </row>
    <row r="405" spans="21:59" ht="15.75" customHeight="1" x14ac:dyDescent="0.2">
      <c r="U405" s="103"/>
      <c r="V405" s="103"/>
      <c r="W405" s="103"/>
      <c r="X405" s="103"/>
      <c r="Y405" s="103"/>
      <c r="Z405" s="103"/>
      <c r="AA405" s="103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  <c r="AL405" s="103"/>
      <c r="AM405" s="103"/>
      <c r="AN405" s="103"/>
      <c r="AO405" s="103"/>
      <c r="AP405" s="103"/>
      <c r="AQ405" s="103"/>
      <c r="AR405" s="103"/>
      <c r="AS405" s="103"/>
      <c r="AT405" s="103"/>
      <c r="AU405" s="103"/>
      <c r="AV405" s="103"/>
      <c r="AW405" s="103"/>
      <c r="AX405" s="103"/>
      <c r="AY405" s="103"/>
      <c r="AZ405" s="103"/>
      <c r="BA405" s="103"/>
      <c r="BB405" s="103"/>
      <c r="BC405" s="103"/>
      <c r="BD405" s="103"/>
      <c r="BE405" s="103"/>
      <c r="BF405" s="103"/>
      <c r="BG405" s="103"/>
    </row>
    <row r="406" spans="21:59" ht="15.75" customHeight="1" x14ac:dyDescent="0.2">
      <c r="U406" s="103"/>
      <c r="V406" s="103"/>
      <c r="W406" s="103"/>
      <c r="X406" s="103"/>
      <c r="Y406" s="103"/>
      <c r="Z406" s="103"/>
      <c r="AA406" s="103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  <c r="AL406" s="103"/>
      <c r="AM406" s="103"/>
      <c r="AN406" s="103"/>
      <c r="AO406" s="103"/>
      <c r="AP406" s="103"/>
      <c r="AQ406" s="103"/>
      <c r="AR406" s="103"/>
      <c r="AS406" s="103"/>
      <c r="AT406" s="103"/>
      <c r="AU406" s="103"/>
      <c r="AV406" s="103"/>
      <c r="AW406" s="103"/>
      <c r="AX406" s="103"/>
      <c r="AY406" s="103"/>
      <c r="AZ406" s="103"/>
      <c r="BA406" s="103"/>
      <c r="BB406" s="103"/>
      <c r="BC406" s="103"/>
      <c r="BD406" s="103"/>
      <c r="BE406" s="103"/>
      <c r="BF406" s="103"/>
      <c r="BG406" s="103"/>
    </row>
    <row r="407" spans="21:59" ht="15.75" customHeight="1" x14ac:dyDescent="0.2">
      <c r="U407" s="103"/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  <c r="AO407" s="103"/>
      <c r="AP407" s="103"/>
      <c r="AQ407" s="103"/>
      <c r="AR407" s="103"/>
      <c r="AS407" s="103"/>
      <c r="AT407" s="103"/>
      <c r="AU407" s="103"/>
      <c r="AV407" s="103"/>
      <c r="AW407" s="103"/>
      <c r="AX407" s="103"/>
      <c r="AY407" s="103"/>
      <c r="AZ407" s="103"/>
      <c r="BA407" s="103"/>
      <c r="BB407" s="103"/>
      <c r="BC407" s="103"/>
      <c r="BD407" s="103"/>
      <c r="BE407" s="103"/>
      <c r="BF407" s="103"/>
      <c r="BG407" s="103"/>
    </row>
    <row r="408" spans="21:59" ht="15.75" customHeight="1" x14ac:dyDescent="0.2">
      <c r="U408" s="103"/>
      <c r="V408" s="103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103"/>
      <c r="BD408" s="103"/>
      <c r="BE408" s="103"/>
      <c r="BF408" s="103"/>
      <c r="BG408" s="103"/>
    </row>
    <row r="409" spans="21:59" ht="15.75" customHeight="1" x14ac:dyDescent="0.2">
      <c r="U409" s="103"/>
      <c r="V409" s="103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  <c r="AL409" s="103"/>
      <c r="AM409" s="103"/>
      <c r="AN409" s="103"/>
      <c r="AO409" s="103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3"/>
      <c r="AZ409" s="103"/>
      <c r="BA409" s="103"/>
      <c r="BB409" s="103"/>
      <c r="BC409" s="103"/>
      <c r="BD409" s="103"/>
      <c r="BE409" s="103"/>
      <c r="BF409" s="103"/>
      <c r="BG409" s="103"/>
    </row>
    <row r="410" spans="21:59" ht="15.75" customHeight="1" x14ac:dyDescent="0.2">
      <c r="U410" s="103"/>
      <c r="V410" s="103"/>
      <c r="W410" s="103"/>
      <c r="X410" s="103"/>
      <c r="Y410" s="103"/>
      <c r="Z410" s="103"/>
      <c r="AA410" s="103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  <c r="AL410" s="103"/>
      <c r="AM410" s="103"/>
      <c r="AN410" s="103"/>
      <c r="AO410" s="103"/>
      <c r="AP410" s="103"/>
      <c r="AQ410" s="103"/>
      <c r="AR410" s="103"/>
      <c r="AS410" s="103"/>
      <c r="AT410" s="103"/>
      <c r="AU410" s="103"/>
      <c r="AV410" s="103"/>
      <c r="AW410" s="103"/>
      <c r="AX410" s="103"/>
      <c r="AY410" s="103"/>
      <c r="AZ410" s="103"/>
      <c r="BA410" s="103"/>
      <c r="BB410" s="103"/>
      <c r="BC410" s="103"/>
      <c r="BD410" s="103"/>
      <c r="BE410" s="103"/>
      <c r="BF410" s="103"/>
      <c r="BG410" s="103"/>
    </row>
    <row r="411" spans="21:59" ht="15.75" customHeight="1" x14ac:dyDescent="0.2">
      <c r="U411" s="103"/>
      <c r="V411" s="103"/>
      <c r="W411" s="103"/>
      <c r="X411" s="103"/>
      <c r="Y411" s="103"/>
      <c r="Z411" s="103"/>
      <c r="AA411" s="103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  <c r="AL411" s="103"/>
      <c r="AM411" s="103"/>
      <c r="AN411" s="103"/>
      <c r="AO411" s="103"/>
      <c r="AP411" s="103"/>
      <c r="AQ411" s="103"/>
      <c r="AR411" s="103"/>
      <c r="AS411" s="103"/>
      <c r="AT411" s="103"/>
      <c r="AU411" s="103"/>
      <c r="AV411" s="103"/>
      <c r="AW411" s="103"/>
      <c r="AX411" s="103"/>
      <c r="AY411" s="103"/>
      <c r="AZ411" s="103"/>
      <c r="BA411" s="103"/>
      <c r="BB411" s="103"/>
      <c r="BC411" s="103"/>
      <c r="BD411" s="103"/>
      <c r="BE411" s="103"/>
      <c r="BF411" s="103"/>
      <c r="BG411" s="103"/>
    </row>
    <row r="412" spans="21:59" ht="15.75" customHeight="1" x14ac:dyDescent="0.2">
      <c r="U412" s="103"/>
      <c r="V412" s="103"/>
      <c r="W412" s="103"/>
      <c r="X412" s="103"/>
      <c r="Y412" s="103"/>
      <c r="Z412" s="103"/>
      <c r="AA412" s="103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  <c r="AL412" s="103"/>
      <c r="AM412" s="103"/>
      <c r="AN412" s="103"/>
      <c r="AO412" s="103"/>
      <c r="AP412" s="103"/>
      <c r="AQ412" s="103"/>
      <c r="AR412" s="103"/>
      <c r="AS412" s="103"/>
      <c r="AT412" s="103"/>
      <c r="AU412" s="103"/>
      <c r="AV412" s="103"/>
      <c r="AW412" s="103"/>
      <c r="AX412" s="103"/>
      <c r="AY412" s="103"/>
      <c r="AZ412" s="103"/>
      <c r="BA412" s="103"/>
      <c r="BB412" s="103"/>
      <c r="BC412" s="103"/>
      <c r="BD412" s="103"/>
      <c r="BE412" s="103"/>
      <c r="BF412" s="103"/>
      <c r="BG412" s="103"/>
    </row>
    <row r="413" spans="21:59" ht="15.75" customHeight="1" x14ac:dyDescent="0.2">
      <c r="U413" s="103"/>
      <c r="V413" s="103"/>
      <c r="W413" s="103"/>
      <c r="X413" s="103"/>
      <c r="Y413" s="103"/>
      <c r="Z413" s="103"/>
      <c r="AA413" s="103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  <c r="AL413" s="103"/>
      <c r="AM413" s="103"/>
      <c r="AN413" s="103"/>
      <c r="AO413" s="103"/>
      <c r="AP413" s="103"/>
      <c r="AQ413" s="103"/>
      <c r="AR413" s="103"/>
      <c r="AS413" s="103"/>
      <c r="AT413" s="103"/>
      <c r="AU413" s="103"/>
      <c r="AV413" s="103"/>
      <c r="AW413" s="103"/>
      <c r="AX413" s="103"/>
      <c r="AY413" s="103"/>
      <c r="AZ413" s="103"/>
      <c r="BA413" s="103"/>
      <c r="BB413" s="103"/>
      <c r="BC413" s="103"/>
      <c r="BD413" s="103"/>
      <c r="BE413" s="103"/>
      <c r="BF413" s="103"/>
      <c r="BG413" s="103"/>
    </row>
    <row r="414" spans="21:59" ht="15.75" customHeight="1" x14ac:dyDescent="0.2">
      <c r="U414" s="103"/>
      <c r="V414" s="103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  <c r="AL414" s="103"/>
      <c r="AM414" s="103"/>
      <c r="AN414" s="103"/>
      <c r="AO414" s="103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3"/>
      <c r="AZ414" s="103"/>
      <c r="BA414" s="103"/>
      <c r="BB414" s="103"/>
      <c r="BC414" s="103"/>
      <c r="BD414" s="103"/>
      <c r="BE414" s="103"/>
      <c r="BF414" s="103"/>
      <c r="BG414" s="103"/>
    </row>
    <row r="415" spans="21:59" ht="15.75" customHeight="1" x14ac:dyDescent="0.2">
      <c r="U415" s="103"/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  <c r="AO415" s="103"/>
      <c r="AP415" s="103"/>
      <c r="AQ415" s="103"/>
      <c r="AR415" s="103"/>
      <c r="AS415" s="103"/>
      <c r="AT415" s="103"/>
      <c r="AU415" s="103"/>
      <c r="AV415" s="103"/>
      <c r="AW415" s="103"/>
      <c r="AX415" s="103"/>
      <c r="AY415" s="103"/>
      <c r="AZ415" s="103"/>
      <c r="BA415" s="103"/>
      <c r="BB415" s="103"/>
      <c r="BC415" s="103"/>
      <c r="BD415" s="103"/>
      <c r="BE415" s="103"/>
      <c r="BF415" s="103"/>
      <c r="BG415" s="103"/>
    </row>
    <row r="416" spans="21:59" ht="15.75" customHeight="1" x14ac:dyDescent="0.2">
      <c r="U416" s="103"/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  <c r="AO416" s="103"/>
      <c r="AP416" s="103"/>
      <c r="AQ416" s="103"/>
      <c r="AR416" s="103"/>
      <c r="AS416" s="103"/>
      <c r="AT416" s="103"/>
      <c r="AU416" s="103"/>
      <c r="AV416" s="103"/>
      <c r="AW416" s="103"/>
      <c r="AX416" s="103"/>
      <c r="AY416" s="103"/>
      <c r="AZ416" s="103"/>
      <c r="BA416" s="103"/>
      <c r="BB416" s="103"/>
      <c r="BC416" s="103"/>
      <c r="BD416" s="103"/>
      <c r="BE416" s="103"/>
      <c r="BF416" s="103"/>
      <c r="BG416" s="103"/>
    </row>
    <row r="417" spans="21:59" ht="15.75" customHeight="1" x14ac:dyDescent="0.2">
      <c r="U417" s="103"/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  <c r="AO417" s="103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3"/>
      <c r="AZ417" s="103"/>
      <c r="BA417" s="103"/>
      <c r="BB417" s="103"/>
      <c r="BC417" s="103"/>
      <c r="BD417" s="103"/>
      <c r="BE417" s="103"/>
      <c r="BF417" s="103"/>
      <c r="BG417" s="103"/>
    </row>
    <row r="418" spans="21:59" ht="15.75" customHeight="1" x14ac:dyDescent="0.2">
      <c r="U418" s="103"/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  <c r="AO418" s="103"/>
      <c r="AP418" s="103"/>
      <c r="AQ418" s="103"/>
      <c r="AR418" s="103"/>
      <c r="AS418" s="103"/>
      <c r="AT418" s="103"/>
      <c r="AU418" s="103"/>
      <c r="AV418" s="103"/>
      <c r="AW418" s="103"/>
      <c r="AX418" s="103"/>
      <c r="AY418" s="103"/>
      <c r="AZ418" s="103"/>
      <c r="BA418" s="103"/>
      <c r="BB418" s="103"/>
      <c r="BC418" s="103"/>
      <c r="BD418" s="103"/>
      <c r="BE418" s="103"/>
      <c r="BF418" s="103"/>
      <c r="BG418" s="103"/>
    </row>
    <row r="419" spans="21:59" ht="15.75" customHeight="1" x14ac:dyDescent="0.2">
      <c r="U419" s="103"/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3"/>
      <c r="AR419" s="103"/>
      <c r="AS419" s="103"/>
      <c r="AT419" s="103"/>
      <c r="AU419" s="103"/>
      <c r="AV419" s="103"/>
      <c r="AW419" s="103"/>
      <c r="AX419" s="103"/>
      <c r="AY419" s="103"/>
      <c r="AZ419" s="103"/>
      <c r="BA419" s="103"/>
      <c r="BB419" s="103"/>
      <c r="BC419" s="103"/>
      <c r="BD419" s="103"/>
      <c r="BE419" s="103"/>
      <c r="BF419" s="103"/>
      <c r="BG419" s="103"/>
    </row>
    <row r="420" spans="21:59" ht="15.75" customHeight="1" x14ac:dyDescent="0.2"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</row>
    <row r="421" spans="21:59" ht="15.75" customHeight="1" x14ac:dyDescent="0.2"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</row>
    <row r="422" spans="21:59" ht="15.75" customHeight="1" x14ac:dyDescent="0.2"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3"/>
    </row>
    <row r="423" spans="21:59" ht="15.75" customHeight="1" x14ac:dyDescent="0.2"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</row>
    <row r="424" spans="21:59" ht="15.75" customHeight="1" x14ac:dyDescent="0.2"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</row>
    <row r="425" spans="21:59" ht="15.75" customHeight="1" x14ac:dyDescent="0.2"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</row>
    <row r="426" spans="21:59" ht="15.75" customHeight="1" x14ac:dyDescent="0.2"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</row>
    <row r="427" spans="21:59" ht="15.75" customHeight="1" x14ac:dyDescent="0.2"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3"/>
    </row>
    <row r="428" spans="21:59" ht="15.75" customHeight="1" x14ac:dyDescent="0.2"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3"/>
    </row>
    <row r="429" spans="21:59" ht="15.75" customHeight="1" x14ac:dyDescent="0.2"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3"/>
    </row>
    <row r="430" spans="21:59" ht="15.75" customHeight="1" x14ac:dyDescent="0.2">
      <c r="U430" s="103"/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  <c r="AL430" s="103"/>
      <c r="AM430" s="103"/>
      <c r="AN430" s="103"/>
      <c r="AO430" s="103"/>
      <c r="AP430" s="103"/>
      <c r="AQ430" s="103"/>
      <c r="AR430" s="103"/>
      <c r="AS430" s="103"/>
      <c r="AT430" s="103"/>
      <c r="AU430" s="103"/>
      <c r="AV430" s="103"/>
      <c r="AW430" s="103"/>
      <c r="AX430" s="103"/>
      <c r="AY430" s="103"/>
      <c r="AZ430" s="103"/>
      <c r="BA430" s="103"/>
      <c r="BB430" s="103"/>
      <c r="BC430" s="103"/>
      <c r="BD430" s="103"/>
      <c r="BE430" s="103"/>
      <c r="BF430" s="103"/>
      <c r="BG430" s="103"/>
    </row>
    <row r="431" spans="21:59" ht="15.75" customHeight="1" x14ac:dyDescent="0.2">
      <c r="U431" s="103"/>
      <c r="V431" s="103"/>
      <c r="W431" s="103"/>
      <c r="X431" s="103"/>
      <c r="Y431" s="103"/>
      <c r="Z431" s="103"/>
      <c r="AA431" s="103"/>
      <c r="AB431" s="103"/>
      <c r="AC431" s="103"/>
      <c r="AD431" s="103"/>
      <c r="AE431" s="103"/>
      <c r="AF431" s="103"/>
      <c r="AG431" s="103"/>
      <c r="AH431" s="103"/>
      <c r="AI431" s="103"/>
      <c r="AJ431" s="103"/>
      <c r="AK431" s="103"/>
      <c r="AL431" s="103"/>
      <c r="AM431" s="103"/>
      <c r="AN431" s="103"/>
      <c r="AO431" s="103"/>
      <c r="AP431" s="103"/>
      <c r="AQ431" s="103"/>
      <c r="AR431" s="103"/>
      <c r="AS431" s="103"/>
      <c r="AT431" s="103"/>
      <c r="AU431" s="103"/>
      <c r="AV431" s="103"/>
      <c r="AW431" s="103"/>
      <c r="AX431" s="103"/>
      <c r="AY431" s="103"/>
      <c r="AZ431" s="103"/>
      <c r="BA431" s="103"/>
      <c r="BB431" s="103"/>
      <c r="BC431" s="103"/>
      <c r="BD431" s="103"/>
      <c r="BE431" s="103"/>
      <c r="BF431" s="103"/>
      <c r="BG431" s="103"/>
    </row>
    <row r="432" spans="21:59" ht="15.75" customHeight="1" x14ac:dyDescent="0.2">
      <c r="U432" s="103"/>
      <c r="V432" s="103"/>
      <c r="W432" s="103"/>
      <c r="X432" s="103"/>
      <c r="Y432" s="103"/>
      <c r="Z432" s="103"/>
      <c r="AA432" s="103"/>
      <c r="AB432" s="103"/>
      <c r="AC432" s="103"/>
      <c r="AD432" s="103"/>
      <c r="AE432" s="103"/>
      <c r="AF432" s="103"/>
      <c r="AG432" s="103"/>
      <c r="AH432" s="103"/>
      <c r="AI432" s="103"/>
      <c r="AJ432" s="103"/>
      <c r="AK432" s="103"/>
      <c r="AL432" s="103"/>
      <c r="AM432" s="103"/>
      <c r="AN432" s="103"/>
      <c r="AO432" s="103"/>
      <c r="AP432" s="103"/>
      <c r="AQ432" s="103"/>
      <c r="AR432" s="103"/>
      <c r="AS432" s="103"/>
      <c r="AT432" s="103"/>
      <c r="AU432" s="103"/>
      <c r="AV432" s="103"/>
      <c r="AW432" s="103"/>
      <c r="AX432" s="103"/>
      <c r="AY432" s="103"/>
      <c r="AZ432" s="103"/>
      <c r="BA432" s="103"/>
      <c r="BB432" s="103"/>
      <c r="BC432" s="103"/>
      <c r="BD432" s="103"/>
      <c r="BE432" s="103"/>
      <c r="BF432" s="103"/>
      <c r="BG432" s="103"/>
    </row>
    <row r="433" spans="21:59" ht="15.75" customHeight="1" x14ac:dyDescent="0.2">
      <c r="U433" s="103"/>
      <c r="V433" s="103"/>
      <c r="W433" s="103"/>
      <c r="X433" s="103"/>
      <c r="Y433" s="103"/>
      <c r="Z433" s="103"/>
      <c r="AA433" s="103"/>
      <c r="AB433" s="103"/>
      <c r="AC433" s="103"/>
      <c r="AD433" s="103"/>
      <c r="AE433" s="103"/>
      <c r="AF433" s="103"/>
      <c r="AG433" s="103"/>
      <c r="AH433" s="103"/>
      <c r="AI433" s="103"/>
      <c r="AJ433" s="103"/>
      <c r="AK433" s="103"/>
      <c r="AL433" s="103"/>
      <c r="AM433" s="103"/>
      <c r="AN433" s="103"/>
      <c r="AO433" s="103"/>
      <c r="AP433" s="103"/>
      <c r="AQ433" s="103"/>
      <c r="AR433" s="103"/>
      <c r="AS433" s="103"/>
      <c r="AT433" s="103"/>
      <c r="AU433" s="103"/>
      <c r="AV433" s="103"/>
      <c r="AW433" s="103"/>
      <c r="AX433" s="103"/>
      <c r="AY433" s="103"/>
      <c r="AZ433" s="103"/>
      <c r="BA433" s="103"/>
      <c r="BB433" s="103"/>
      <c r="BC433" s="103"/>
      <c r="BD433" s="103"/>
      <c r="BE433" s="103"/>
      <c r="BF433" s="103"/>
      <c r="BG433" s="103"/>
    </row>
    <row r="434" spans="21:59" ht="15.75" customHeight="1" x14ac:dyDescent="0.2">
      <c r="U434" s="103"/>
      <c r="V434" s="103"/>
      <c r="W434" s="103"/>
      <c r="X434" s="103"/>
      <c r="Y434" s="103"/>
      <c r="Z434" s="103"/>
      <c r="AA434" s="103"/>
      <c r="AB434" s="103"/>
      <c r="AC434" s="103"/>
      <c r="AD434" s="103"/>
      <c r="AE434" s="103"/>
      <c r="AF434" s="103"/>
      <c r="AG434" s="103"/>
      <c r="AH434" s="103"/>
      <c r="AI434" s="103"/>
      <c r="AJ434" s="103"/>
      <c r="AK434" s="103"/>
      <c r="AL434" s="103"/>
      <c r="AM434" s="103"/>
      <c r="AN434" s="103"/>
      <c r="AO434" s="103"/>
      <c r="AP434" s="103"/>
      <c r="AQ434" s="103"/>
      <c r="AR434" s="103"/>
      <c r="AS434" s="103"/>
      <c r="AT434" s="103"/>
      <c r="AU434" s="103"/>
      <c r="AV434" s="103"/>
      <c r="AW434" s="103"/>
      <c r="AX434" s="103"/>
      <c r="AY434" s="103"/>
      <c r="AZ434" s="103"/>
      <c r="BA434" s="103"/>
      <c r="BB434" s="103"/>
      <c r="BC434" s="103"/>
      <c r="BD434" s="103"/>
      <c r="BE434" s="103"/>
      <c r="BF434" s="103"/>
      <c r="BG434" s="103"/>
    </row>
    <row r="435" spans="21:59" ht="15.75" customHeight="1" x14ac:dyDescent="0.2">
      <c r="U435" s="103"/>
      <c r="V435" s="103"/>
      <c r="W435" s="103"/>
      <c r="X435" s="103"/>
      <c r="Y435" s="103"/>
      <c r="Z435" s="103"/>
      <c r="AA435" s="103"/>
      <c r="AB435" s="103"/>
      <c r="AC435" s="103"/>
      <c r="AD435" s="103"/>
      <c r="AE435" s="103"/>
      <c r="AF435" s="103"/>
      <c r="AG435" s="103"/>
      <c r="AH435" s="103"/>
      <c r="AI435" s="103"/>
      <c r="AJ435" s="103"/>
      <c r="AK435" s="103"/>
      <c r="AL435" s="103"/>
      <c r="AM435" s="103"/>
      <c r="AN435" s="103"/>
      <c r="AO435" s="103"/>
      <c r="AP435" s="103"/>
      <c r="AQ435" s="103"/>
      <c r="AR435" s="103"/>
      <c r="AS435" s="103"/>
      <c r="AT435" s="103"/>
      <c r="AU435" s="103"/>
      <c r="AV435" s="103"/>
      <c r="AW435" s="103"/>
      <c r="AX435" s="103"/>
      <c r="AY435" s="103"/>
      <c r="AZ435" s="103"/>
      <c r="BA435" s="103"/>
      <c r="BB435" s="103"/>
      <c r="BC435" s="103"/>
      <c r="BD435" s="103"/>
      <c r="BE435" s="103"/>
      <c r="BF435" s="103"/>
      <c r="BG435" s="103"/>
    </row>
    <row r="436" spans="21:59" ht="15.75" customHeight="1" x14ac:dyDescent="0.2">
      <c r="U436" s="103"/>
      <c r="V436" s="103"/>
      <c r="W436" s="103"/>
      <c r="X436" s="103"/>
      <c r="Y436" s="103"/>
      <c r="Z436" s="103"/>
      <c r="AA436" s="103"/>
      <c r="AB436" s="103"/>
      <c r="AC436" s="103"/>
      <c r="AD436" s="103"/>
      <c r="AE436" s="103"/>
      <c r="AF436" s="103"/>
      <c r="AG436" s="103"/>
      <c r="AH436" s="103"/>
      <c r="AI436" s="103"/>
      <c r="AJ436" s="103"/>
      <c r="AK436" s="103"/>
      <c r="AL436" s="103"/>
      <c r="AM436" s="103"/>
      <c r="AN436" s="103"/>
      <c r="AO436" s="103"/>
      <c r="AP436" s="103"/>
      <c r="AQ436" s="103"/>
      <c r="AR436" s="103"/>
      <c r="AS436" s="103"/>
      <c r="AT436" s="103"/>
      <c r="AU436" s="103"/>
      <c r="AV436" s="103"/>
      <c r="AW436" s="103"/>
      <c r="AX436" s="103"/>
      <c r="AY436" s="103"/>
      <c r="AZ436" s="103"/>
      <c r="BA436" s="103"/>
      <c r="BB436" s="103"/>
      <c r="BC436" s="103"/>
      <c r="BD436" s="103"/>
      <c r="BE436" s="103"/>
      <c r="BF436" s="103"/>
      <c r="BG436" s="103"/>
    </row>
    <row r="437" spans="21:59" ht="15.75" customHeight="1" x14ac:dyDescent="0.2">
      <c r="U437" s="103"/>
      <c r="V437" s="103"/>
      <c r="W437" s="103"/>
      <c r="X437" s="103"/>
      <c r="Y437" s="103"/>
      <c r="Z437" s="103"/>
      <c r="AA437" s="103"/>
      <c r="AB437" s="103"/>
      <c r="AC437" s="103"/>
      <c r="AD437" s="103"/>
      <c r="AE437" s="103"/>
      <c r="AF437" s="103"/>
      <c r="AG437" s="103"/>
      <c r="AH437" s="103"/>
      <c r="AI437" s="103"/>
      <c r="AJ437" s="103"/>
      <c r="AK437" s="103"/>
      <c r="AL437" s="103"/>
      <c r="AM437" s="103"/>
      <c r="AN437" s="103"/>
      <c r="AO437" s="103"/>
      <c r="AP437" s="103"/>
      <c r="AQ437" s="103"/>
      <c r="AR437" s="103"/>
      <c r="AS437" s="103"/>
      <c r="AT437" s="103"/>
      <c r="AU437" s="103"/>
      <c r="AV437" s="103"/>
      <c r="AW437" s="103"/>
      <c r="AX437" s="103"/>
      <c r="AY437" s="103"/>
      <c r="AZ437" s="103"/>
      <c r="BA437" s="103"/>
      <c r="BB437" s="103"/>
      <c r="BC437" s="103"/>
      <c r="BD437" s="103"/>
      <c r="BE437" s="103"/>
      <c r="BF437" s="103"/>
      <c r="BG437" s="103"/>
    </row>
    <row r="438" spans="21:59" ht="15.75" customHeight="1" x14ac:dyDescent="0.2">
      <c r="U438" s="103"/>
      <c r="V438" s="103"/>
      <c r="W438" s="103"/>
      <c r="X438" s="103"/>
      <c r="Y438" s="103"/>
      <c r="Z438" s="103"/>
      <c r="AA438" s="103"/>
      <c r="AB438" s="103"/>
      <c r="AC438" s="103"/>
      <c r="AD438" s="103"/>
      <c r="AE438" s="103"/>
      <c r="AF438" s="103"/>
      <c r="AG438" s="103"/>
      <c r="AH438" s="103"/>
      <c r="AI438" s="103"/>
      <c r="AJ438" s="103"/>
      <c r="AK438" s="103"/>
      <c r="AL438" s="103"/>
      <c r="AM438" s="103"/>
      <c r="AN438" s="103"/>
      <c r="AO438" s="103"/>
      <c r="AP438" s="103"/>
      <c r="AQ438" s="103"/>
      <c r="AR438" s="103"/>
      <c r="AS438" s="103"/>
      <c r="AT438" s="103"/>
      <c r="AU438" s="103"/>
      <c r="AV438" s="103"/>
      <c r="AW438" s="103"/>
      <c r="AX438" s="103"/>
      <c r="AY438" s="103"/>
      <c r="AZ438" s="103"/>
      <c r="BA438" s="103"/>
      <c r="BB438" s="103"/>
      <c r="BC438" s="103"/>
      <c r="BD438" s="103"/>
      <c r="BE438" s="103"/>
      <c r="BF438" s="103"/>
      <c r="BG438" s="103"/>
    </row>
    <row r="439" spans="21:59" ht="15.75" customHeight="1" x14ac:dyDescent="0.2">
      <c r="U439" s="103"/>
      <c r="V439" s="103"/>
      <c r="W439" s="103"/>
      <c r="X439" s="103"/>
      <c r="Y439" s="103"/>
      <c r="Z439" s="103"/>
      <c r="AA439" s="103"/>
      <c r="AB439" s="103"/>
      <c r="AC439" s="103"/>
      <c r="AD439" s="103"/>
      <c r="AE439" s="103"/>
      <c r="AF439" s="103"/>
      <c r="AG439" s="103"/>
      <c r="AH439" s="103"/>
      <c r="AI439" s="103"/>
      <c r="AJ439" s="103"/>
      <c r="AK439" s="103"/>
      <c r="AL439" s="103"/>
      <c r="AM439" s="103"/>
      <c r="AN439" s="103"/>
      <c r="AO439" s="103"/>
      <c r="AP439" s="103"/>
      <c r="AQ439" s="103"/>
      <c r="AR439" s="103"/>
      <c r="AS439" s="103"/>
      <c r="AT439" s="103"/>
      <c r="AU439" s="103"/>
      <c r="AV439" s="103"/>
      <c r="AW439" s="103"/>
      <c r="AX439" s="103"/>
      <c r="AY439" s="103"/>
      <c r="AZ439" s="103"/>
      <c r="BA439" s="103"/>
      <c r="BB439" s="103"/>
      <c r="BC439" s="103"/>
      <c r="BD439" s="103"/>
      <c r="BE439" s="103"/>
      <c r="BF439" s="103"/>
      <c r="BG439" s="103"/>
    </row>
    <row r="440" spans="21:59" ht="15.75" customHeight="1" x14ac:dyDescent="0.2">
      <c r="U440" s="103"/>
      <c r="V440" s="103"/>
      <c r="W440" s="103"/>
      <c r="X440" s="103"/>
      <c r="Y440" s="103"/>
      <c r="Z440" s="103"/>
      <c r="AA440" s="103"/>
      <c r="AB440" s="103"/>
      <c r="AC440" s="103"/>
      <c r="AD440" s="103"/>
      <c r="AE440" s="103"/>
      <c r="AF440" s="103"/>
      <c r="AG440" s="103"/>
      <c r="AH440" s="103"/>
      <c r="AI440" s="103"/>
      <c r="AJ440" s="103"/>
      <c r="AK440" s="103"/>
      <c r="AL440" s="103"/>
      <c r="AM440" s="103"/>
      <c r="AN440" s="103"/>
      <c r="AO440" s="103"/>
      <c r="AP440" s="103"/>
      <c r="AQ440" s="103"/>
      <c r="AR440" s="103"/>
      <c r="AS440" s="103"/>
      <c r="AT440" s="103"/>
      <c r="AU440" s="103"/>
      <c r="AV440" s="103"/>
      <c r="AW440" s="103"/>
      <c r="AX440" s="103"/>
      <c r="AY440" s="103"/>
      <c r="AZ440" s="103"/>
      <c r="BA440" s="103"/>
      <c r="BB440" s="103"/>
      <c r="BC440" s="103"/>
      <c r="BD440" s="103"/>
      <c r="BE440" s="103"/>
      <c r="BF440" s="103"/>
      <c r="BG440" s="103"/>
    </row>
    <row r="441" spans="21:59" ht="15.75" customHeight="1" x14ac:dyDescent="0.2">
      <c r="U441" s="103"/>
      <c r="V441" s="103"/>
      <c r="W441" s="103"/>
      <c r="X441" s="103"/>
      <c r="Y441" s="103"/>
      <c r="Z441" s="103"/>
      <c r="AA441" s="103"/>
      <c r="AB441" s="103"/>
      <c r="AC441" s="103"/>
      <c r="AD441" s="103"/>
      <c r="AE441" s="103"/>
      <c r="AF441" s="103"/>
      <c r="AG441" s="103"/>
      <c r="AH441" s="103"/>
      <c r="AI441" s="103"/>
      <c r="AJ441" s="103"/>
      <c r="AK441" s="103"/>
      <c r="AL441" s="103"/>
      <c r="AM441" s="103"/>
      <c r="AN441" s="103"/>
      <c r="AO441" s="103"/>
      <c r="AP441" s="103"/>
      <c r="AQ441" s="103"/>
      <c r="AR441" s="103"/>
      <c r="AS441" s="103"/>
      <c r="AT441" s="103"/>
      <c r="AU441" s="103"/>
      <c r="AV441" s="103"/>
      <c r="AW441" s="103"/>
      <c r="AX441" s="103"/>
      <c r="AY441" s="103"/>
      <c r="AZ441" s="103"/>
      <c r="BA441" s="103"/>
      <c r="BB441" s="103"/>
      <c r="BC441" s="103"/>
      <c r="BD441" s="103"/>
      <c r="BE441" s="103"/>
      <c r="BF441" s="103"/>
      <c r="BG441" s="103"/>
    </row>
    <row r="442" spans="21:59" ht="15.75" customHeight="1" x14ac:dyDescent="0.2">
      <c r="U442" s="103"/>
      <c r="V442" s="103"/>
      <c r="W442" s="103"/>
      <c r="X442" s="103"/>
      <c r="Y442" s="103"/>
      <c r="Z442" s="103"/>
      <c r="AA442" s="103"/>
      <c r="AB442" s="103"/>
      <c r="AC442" s="103"/>
      <c r="AD442" s="103"/>
      <c r="AE442" s="103"/>
      <c r="AF442" s="103"/>
      <c r="AG442" s="103"/>
      <c r="AH442" s="103"/>
      <c r="AI442" s="103"/>
      <c r="AJ442" s="103"/>
      <c r="AK442" s="103"/>
      <c r="AL442" s="103"/>
      <c r="AM442" s="103"/>
      <c r="AN442" s="103"/>
      <c r="AO442" s="103"/>
      <c r="AP442" s="103"/>
      <c r="AQ442" s="103"/>
      <c r="AR442" s="103"/>
      <c r="AS442" s="103"/>
      <c r="AT442" s="103"/>
      <c r="AU442" s="103"/>
      <c r="AV442" s="103"/>
      <c r="AW442" s="103"/>
      <c r="AX442" s="103"/>
      <c r="AY442" s="103"/>
      <c r="AZ442" s="103"/>
      <c r="BA442" s="103"/>
      <c r="BB442" s="103"/>
      <c r="BC442" s="103"/>
      <c r="BD442" s="103"/>
      <c r="BE442" s="103"/>
      <c r="BF442" s="103"/>
      <c r="BG442" s="103"/>
    </row>
    <row r="443" spans="21:59" ht="15.75" customHeight="1" x14ac:dyDescent="0.2">
      <c r="U443" s="103"/>
      <c r="V443" s="103"/>
      <c r="W443" s="103"/>
      <c r="X443" s="103"/>
      <c r="Y443" s="103"/>
      <c r="Z443" s="103"/>
      <c r="AA443" s="103"/>
      <c r="AB443" s="103"/>
      <c r="AC443" s="103"/>
      <c r="AD443" s="103"/>
      <c r="AE443" s="103"/>
      <c r="AF443" s="103"/>
      <c r="AG443" s="103"/>
      <c r="AH443" s="103"/>
      <c r="AI443" s="103"/>
      <c r="AJ443" s="103"/>
      <c r="AK443" s="103"/>
      <c r="AL443" s="103"/>
      <c r="AM443" s="103"/>
      <c r="AN443" s="103"/>
      <c r="AO443" s="103"/>
      <c r="AP443" s="103"/>
      <c r="AQ443" s="103"/>
      <c r="AR443" s="103"/>
      <c r="AS443" s="103"/>
      <c r="AT443" s="103"/>
      <c r="AU443" s="103"/>
      <c r="AV443" s="103"/>
      <c r="AW443" s="103"/>
      <c r="AX443" s="103"/>
      <c r="AY443" s="103"/>
      <c r="AZ443" s="103"/>
      <c r="BA443" s="103"/>
      <c r="BB443" s="103"/>
      <c r="BC443" s="103"/>
      <c r="BD443" s="103"/>
      <c r="BE443" s="103"/>
      <c r="BF443" s="103"/>
      <c r="BG443" s="103"/>
    </row>
    <row r="444" spans="21:59" ht="15.75" customHeight="1" x14ac:dyDescent="0.2">
      <c r="U444" s="103"/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  <c r="AL444" s="103"/>
      <c r="AM444" s="103"/>
      <c r="AN444" s="103"/>
      <c r="AO444" s="103"/>
      <c r="AP444" s="103"/>
      <c r="AQ444" s="103"/>
      <c r="AR444" s="103"/>
      <c r="AS444" s="103"/>
      <c r="AT444" s="103"/>
      <c r="AU444" s="103"/>
      <c r="AV444" s="103"/>
      <c r="AW444" s="103"/>
      <c r="AX444" s="103"/>
      <c r="AY444" s="103"/>
      <c r="AZ444" s="103"/>
      <c r="BA444" s="103"/>
      <c r="BB444" s="103"/>
      <c r="BC444" s="103"/>
      <c r="BD444" s="103"/>
      <c r="BE444" s="103"/>
      <c r="BF444" s="103"/>
      <c r="BG444" s="103"/>
    </row>
    <row r="445" spans="21:59" ht="15.75" customHeight="1" x14ac:dyDescent="0.2">
      <c r="U445" s="103"/>
      <c r="V445" s="103"/>
      <c r="W445" s="103"/>
      <c r="X445" s="103"/>
      <c r="Y445" s="103"/>
      <c r="Z445" s="103"/>
      <c r="AA445" s="103"/>
      <c r="AB445" s="103"/>
      <c r="AC445" s="103"/>
      <c r="AD445" s="103"/>
      <c r="AE445" s="103"/>
      <c r="AF445" s="103"/>
      <c r="AG445" s="103"/>
      <c r="AH445" s="103"/>
      <c r="AI445" s="103"/>
      <c r="AJ445" s="103"/>
      <c r="AK445" s="103"/>
      <c r="AL445" s="103"/>
      <c r="AM445" s="103"/>
      <c r="AN445" s="103"/>
      <c r="AO445" s="103"/>
      <c r="AP445" s="103"/>
      <c r="AQ445" s="103"/>
      <c r="AR445" s="103"/>
      <c r="AS445" s="103"/>
      <c r="AT445" s="103"/>
      <c r="AU445" s="103"/>
      <c r="AV445" s="103"/>
      <c r="AW445" s="103"/>
      <c r="AX445" s="103"/>
      <c r="AY445" s="103"/>
      <c r="AZ445" s="103"/>
      <c r="BA445" s="103"/>
      <c r="BB445" s="103"/>
      <c r="BC445" s="103"/>
      <c r="BD445" s="103"/>
      <c r="BE445" s="103"/>
      <c r="BF445" s="103"/>
      <c r="BG445" s="103"/>
    </row>
    <row r="446" spans="21:59" ht="15.75" customHeight="1" x14ac:dyDescent="0.2">
      <c r="U446" s="103"/>
      <c r="V446" s="103"/>
      <c r="W446" s="103"/>
      <c r="X446" s="103"/>
      <c r="Y446" s="103"/>
      <c r="Z446" s="103"/>
      <c r="AA446" s="103"/>
      <c r="AB446" s="103"/>
      <c r="AC446" s="103"/>
      <c r="AD446" s="103"/>
      <c r="AE446" s="103"/>
      <c r="AF446" s="103"/>
      <c r="AG446" s="103"/>
      <c r="AH446" s="103"/>
      <c r="AI446" s="103"/>
      <c r="AJ446" s="103"/>
      <c r="AK446" s="103"/>
      <c r="AL446" s="103"/>
      <c r="AM446" s="103"/>
      <c r="AN446" s="103"/>
      <c r="AO446" s="103"/>
      <c r="AP446" s="103"/>
      <c r="AQ446" s="103"/>
      <c r="AR446" s="103"/>
      <c r="AS446" s="103"/>
      <c r="AT446" s="103"/>
      <c r="AU446" s="103"/>
      <c r="AV446" s="103"/>
      <c r="AW446" s="103"/>
      <c r="AX446" s="103"/>
      <c r="AY446" s="103"/>
      <c r="AZ446" s="103"/>
      <c r="BA446" s="103"/>
      <c r="BB446" s="103"/>
      <c r="BC446" s="103"/>
      <c r="BD446" s="103"/>
      <c r="BE446" s="103"/>
      <c r="BF446" s="103"/>
      <c r="BG446" s="103"/>
    </row>
    <row r="447" spans="21:59" ht="15.75" customHeight="1" x14ac:dyDescent="0.2">
      <c r="U447" s="103"/>
      <c r="V447" s="103"/>
      <c r="W447" s="103"/>
      <c r="X447" s="103"/>
      <c r="Y447" s="103"/>
      <c r="Z447" s="103"/>
      <c r="AA447" s="103"/>
      <c r="AB447" s="103"/>
      <c r="AC447" s="103"/>
      <c r="AD447" s="103"/>
      <c r="AE447" s="103"/>
      <c r="AF447" s="103"/>
      <c r="AG447" s="103"/>
      <c r="AH447" s="103"/>
      <c r="AI447" s="103"/>
      <c r="AJ447" s="103"/>
      <c r="AK447" s="103"/>
      <c r="AL447" s="103"/>
      <c r="AM447" s="103"/>
      <c r="AN447" s="103"/>
      <c r="AO447" s="103"/>
      <c r="AP447" s="103"/>
      <c r="AQ447" s="103"/>
      <c r="AR447" s="103"/>
      <c r="AS447" s="103"/>
      <c r="AT447" s="103"/>
      <c r="AU447" s="103"/>
      <c r="AV447" s="103"/>
      <c r="AW447" s="103"/>
      <c r="AX447" s="103"/>
      <c r="AY447" s="103"/>
      <c r="AZ447" s="103"/>
      <c r="BA447" s="103"/>
      <c r="BB447" s="103"/>
      <c r="BC447" s="103"/>
      <c r="BD447" s="103"/>
      <c r="BE447" s="103"/>
      <c r="BF447" s="103"/>
      <c r="BG447" s="103"/>
    </row>
    <row r="448" spans="21:59" ht="15.75" customHeight="1" x14ac:dyDescent="0.2">
      <c r="U448" s="103"/>
      <c r="V448" s="103"/>
      <c r="W448" s="103"/>
      <c r="X448" s="103"/>
      <c r="Y448" s="103"/>
      <c r="Z448" s="103"/>
      <c r="AA448" s="103"/>
      <c r="AB448" s="103"/>
      <c r="AC448" s="103"/>
      <c r="AD448" s="103"/>
      <c r="AE448" s="103"/>
      <c r="AF448" s="103"/>
      <c r="AG448" s="103"/>
      <c r="AH448" s="103"/>
      <c r="AI448" s="103"/>
      <c r="AJ448" s="103"/>
      <c r="AK448" s="103"/>
      <c r="AL448" s="103"/>
      <c r="AM448" s="103"/>
      <c r="AN448" s="103"/>
      <c r="AO448" s="103"/>
      <c r="AP448" s="103"/>
      <c r="AQ448" s="103"/>
      <c r="AR448" s="103"/>
      <c r="AS448" s="103"/>
      <c r="AT448" s="103"/>
      <c r="AU448" s="103"/>
      <c r="AV448" s="103"/>
      <c r="AW448" s="103"/>
      <c r="AX448" s="103"/>
      <c r="AY448" s="103"/>
      <c r="AZ448" s="103"/>
      <c r="BA448" s="103"/>
      <c r="BB448" s="103"/>
      <c r="BC448" s="103"/>
      <c r="BD448" s="103"/>
      <c r="BE448" s="103"/>
      <c r="BF448" s="103"/>
      <c r="BG448" s="103"/>
    </row>
    <row r="449" spans="21:59" ht="15.75" customHeight="1" x14ac:dyDescent="0.2">
      <c r="U449" s="103"/>
      <c r="V449" s="103"/>
      <c r="W449" s="103"/>
      <c r="X449" s="103"/>
      <c r="Y449" s="103"/>
      <c r="Z449" s="103"/>
      <c r="AA449" s="103"/>
      <c r="AB449" s="103"/>
      <c r="AC449" s="103"/>
      <c r="AD449" s="103"/>
      <c r="AE449" s="103"/>
      <c r="AF449" s="103"/>
      <c r="AG449" s="103"/>
      <c r="AH449" s="103"/>
      <c r="AI449" s="103"/>
      <c r="AJ449" s="103"/>
      <c r="AK449" s="103"/>
      <c r="AL449" s="103"/>
      <c r="AM449" s="103"/>
      <c r="AN449" s="103"/>
      <c r="AO449" s="103"/>
      <c r="AP449" s="103"/>
      <c r="AQ449" s="103"/>
      <c r="AR449" s="103"/>
      <c r="AS449" s="103"/>
      <c r="AT449" s="103"/>
      <c r="AU449" s="103"/>
      <c r="AV449" s="103"/>
      <c r="AW449" s="103"/>
      <c r="AX449" s="103"/>
      <c r="AY449" s="103"/>
      <c r="AZ449" s="103"/>
      <c r="BA449" s="103"/>
      <c r="BB449" s="103"/>
      <c r="BC449" s="103"/>
      <c r="BD449" s="103"/>
      <c r="BE449" s="103"/>
      <c r="BF449" s="103"/>
      <c r="BG449" s="103"/>
    </row>
    <row r="450" spans="21:59" ht="15.75" customHeight="1" x14ac:dyDescent="0.2">
      <c r="U450" s="103"/>
      <c r="V450" s="103"/>
      <c r="W450" s="103"/>
      <c r="X450" s="103"/>
      <c r="Y450" s="103"/>
      <c r="Z450" s="103"/>
      <c r="AA450" s="103"/>
      <c r="AB450" s="103"/>
      <c r="AC450" s="103"/>
      <c r="AD450" s="103"/>
      <c r="AE450" s="103"/>
      <c r="AF450" s="103"/>
      <c r="AG450" s="103"/>
      <c r="AH450" s="103"/>
      <c r="AI450" s="103"/>
      <c r="AJ450" s="103"/>
      <c r="AK450" s="103"/>
      <c r="AL450" s="103"/>
      <c r="AM450" s="103"/>
      <c r="AN450" s="103"/>
      <c r="AO450" s="103"/>
      <c r="AP450" s="103"/>
      <c r="AQ450" s="103"/>
      <c r="AR450" s="103"/>
      <c r="AS450" s="103"/>
      <c r="AT450" s="103"/>
      <c r="AU450" s="103"/>
      <c r="AV450" s="103"/>
      <c r="AW450" s="103"/>
      <c r="AX450" s="103"/>
      <c r="AY450" s="103"/>
      <c r="AZ450" s="103"/>
      <c r="BA450" s="103"/>
      <c r="BB450" s="103"/>
      <c r="BC450" s="103"/>
      <c r="BD450" s="103"/>
      <c r="BE450" s="103"/>
      <c r="BF450" s="103"/>
      <c r="BG450" s="103"/>
    </row>
    <row r="451" spans="21:59" ht="15.75" customHeight="1" x14ac:dyDescent="0.2">
      <c r="U451" s="103"/>
      <c r="V451" s="103"/>
      <c r="W451" s="103"/>
      <c r="X451" s="103"/>
      <c r="Y451" s="103"/>
      <c r="Z451" s="103"/>
      <c r="AA451" s="103"/>
      <c r="AB451" s="103"/>
      <c r="AC451" s="103"/>
      <c r="AD451" s="103"/>
      <c r="AE451" s="103"/>
      <c r="AF451" s="103"/>
      <c r="AG451" s="103"/>
      <c r="AH451" s="103"/>
      <c r="AI451" s="103"/>
      <c r="AJ451" s="103"/>
      <c r="AK451" s="103"/>
      <c r="AL451" s="103"/>
      <c r="AM451" s="103"/>
      <c r="AN451" s="103"/>
      <c r="AO451" s="103"/>
      <c r="AP451" s="103"/>
      <c r="AQ451" s="103"/>
      <c r="AR451" s="103"/>
      <c r="AS451" s="103"/>
      <c r="AT451" s="103"/>
      <c r="AU451" s="103"/>
      <c r="AV451" s="103"/>
      <c r="AW451" s="103"/>
      <c r="AX451" s="103"/>
      <c r="AY451" s="103"/>
      <c r="AZ451" s="103"/>
      <c r="BA451" s="103"/>
      <c r="BB451" s="103"/>
      <c r="BC451" s="103"/>
      <c r="BD451" s="103"/>
      <c r="BE451" s="103"/>
      <c r="BF451" s="103"/>
      <c r="BG451" s="103"/>
    </row>
    <row r="452" spans="21:59" ht="15.75" customHeight="1" x14ac:dyDescent="0.2">
      <c r="U452" s="103"/>
      <c r="V452" s="103"/>
      <c r="W452" s="103"/>
      <c r="X452" s="103"/>
      <c r="Y452" s="103"/>
      <c r="Z452" s="103"/>
      <c r="AA452" s="103"/>
      <c r="AB452" s="103"/>
      <c r="AC452" s="103"/>
      <c r="AD452" s="103"/>
      <c r="AE452" s="103"/>
      <c r="AF452" s="103"/>
      <c r="AG452" s="103"/>
      <c r="AH452" s="103"/>
      <c r="AI452" s="103"/>
      <c r="AJ452" s="103"/>
      <c r="AK452" s="103"/>
      <c r="AL452" s="103"/>
      <c r="AM452" s="103"/>
      <c r="AN452" s="103"/>
      <c r="AO452" s="103"/>
      <c r="AP452" s="103"/>
      <c r="AQ452" s="103"/>
      <c r="AR452" s="103"/>
      <c r="AS452" s="103"/>
      <c r="AT452" s="103"/>
      <c r="AU452" s="103"/>
      <c r="AV452" s="103"/>
      <c r="AW452" s="103"/>
      <c r="AX452" s="103"/>
      <c r="AY452" s="103"/>
      <c r="AZ452" s="103"/>
      <c r="BA452" s="103"/>
      <c r="BB452" s="103"/>
      <c r="BC452" s="103"/>
      <c r="BD452" s="103"/>
      <c r="BE452" s="103"/>
      <c r="BF452" s="103"/>
      <c r="BG452" s="103"/>
    </row>
    <row r="453" spans="21:59" ht="15.75" customHeight="1" x14ac:dyDescent="0.2">
      <c r="U453" s="103"/>
      <c r="V453" s="103"/>
      <c r="W453" s="103"/>
      <c r="X453" s="103"/>
      <c r="Y453" s="103"/>
      <c r="Z453" s="103"/>
      <c r="AA453" s="103"/>
      <c r="AB453" s="103"/>
      <c r="AC453" s="103"/>
      <c r="AD453" s="103"/>
      <c r="AE453" s="103"/>
      <c r="AF453" s="103"/>
      <c r="AG453" s="103"/>
      <c r="AH453" s="103"/>
      <c r="AI453" s="103"/>
      <c r="AJ453" s="103"/>
      <c r="AK453" s="103"/>
      <c r="AL453" s="103"/>
      <c r="AM453" s="103"/>
      <c r="AN453" s="103"/>
      <c r="AO453" s="103"/>
      <c r="AP453" s="103"/>
      <c r="AQ453" s="103"/>
      <c r="AR453" s="103"/>
      <c r="AS453" s="103"/>
      <c r="AT453" s="103"/>
      <c r="AU453" s="103"/>
      <c r="AV453" s="103"/>
      <c r="AW453" s="103"/>
      <c r="AX453" s="103"/>
      <c r="AY453" s="103"/>
      <c r="AZ453" s="103"/>
      <c r="BA453" s="103"/>
      <c r="BB453" s="103"/>
      <c r="BC453" s="103"/>
      <c r="BD453" s="103"/>
      <c r="BE453" s="103"/>
      <c r="BF453" s="103"/>
      <c r="BG453" s="103"/>
    </row>
    <row r="454" spans="21:59" ht="15.75" customHeight="1" x14ac:dyDescent="0.2">
      <c r="U454" s="103"/>
      <c r="V454" s="103"/>
      <c r="W454" s="103"/>
      <c r="X454" s="103"/>
      <c r="Y454" s="103"/>
      <c r="Z454" s="103"/>
      <c r="AA454" s="103"/>
      <c r="AB454" s="103"/>
      <c r="AC454" s="103"/>
      <c r="AD454" s="103"/>
      <c r="AE454" s="103"/>
      <c r="AF454" s="103"/>
      <c r="AG454" s="103"/>
      <c r="AH454" s="103"/>
      <c r="AI454" s="103"/>
      <c r="AJ454" s="103"/>
      <c r="AK454" s="103"/>
      <c r="AL454" s="103"/>
      <c r="AM454" s="103"/>
      <c r="AN454" s="103"/>
      <c r="AO454" s="103"/>
      <c r="AP454" s="103"/>
      <c r="AQ454" s="103"/>
      <c r="AR454" s="103"/>
      <c r="AS454" s="103"/>
      <c r="AT454" s="103"/>
      <c r="AU454" s="103"/>
      <c r="AV454" s="103"/>
      <c r="AW454" s="103"/>
      <c r="AX454" s="103"/>
      <c r="AY454" s="103"/>
      <c r="AZ454" s="103"/>
      <c r="BA454" s="103"/>
      <c r="BB454" s="103"/>
      <c r="BC454" s="103"/>
      <c r="BD454" s="103"/>
      <c r="BE454" s="103"/>
      <c r="BF454" s="103"/>
      <c r="BG454" s="103"/>
    </row>
    <row r="455" spans="21:59" ht="15.75" customHeight="1" x14ac:dyDescent="0.2">
      <c r="U455" s="103"/>
      <c r="V455" s="103"/>
      <c r="W455" s="103"/>
      <c r="X455" s="103"/>
      <c r="Y455" s="103"/>
      <c r="Z455" s="103"/>
      <c r="AA455" s="103"/>
      <c r="AB455" s="103"/>
      <c r="AC455" s="103"/>
      <c r="AD455" s="103"/>
      <c r="AE455" s="103"/>
      <c r="AF455" s="103"/>
      <c r="AG455" s="103"/>
      <c r="AH455" s="103"/>
      <c r="AI455" s="103"/>
      <c r="AJ455" s="103"/>
      <c r="AK455" s="103"/>
      <c r="AL455" s="103"/>
      <c r="AM455" s="103"/>
      <c r="AN455" s="103"/>
      <c r="AO455" s="103"/>
      <c r="AP455" s="103"/>
      <c r="AQ455" s="103"/>
      <c r="AR455" s="103"/>
      <c r="AS455" s="103"/>
      <c r="AT455" s="103"/>
      <c r="AU455" s="103"/>
      <c r="AV455" s="103"/>
      <c r="AW455" s="103"/>
      <c r="AX455" s="103"/>
      <c r="AY455" s="103"/>
      <c r="AZ455" s="103"/>
      <c r="BA455" s="103"/>
      <c r="BB455" s="103"/>
      <c r="BC455" s="103"/>
      <c r="BD455" s="103"/>
      <c r="BE455" s="103"/>
      <c r="BF455" s="103"/>
      <c r="BG455" s="103"/>
    </row>
    <row r="456" spans="21:59" ht="15.75" customHeight="1" x14ac:dyDescent="0.2">
      <c r="U456" s="103"/>
      <c r="V456" s="103"/>
      <c r="W456" s="103"/>
      <c r="X456" s="103"/>
      <c r="Y456" s="103"/>
      <c r="Z456" s="103"/>
      <c r="AA456" s="103"/>
      <c r="AB456" s="103"/>
      <c r="AC456" s="103"/>
      <c r="AD456" s="103"/>
      <c r="AE456" s="103"/>
      <c r="AF456" s="103"/>
      <c r="AG456" s="103"/>
      <c r="AH456" s="103"/>
      <c r="AI456" s="103"/>
      <c r="AJ456" s="103"/>
      <c r="AK456" s="103"/>
      <c r="AL456" s="103"/>
      <c r="AM456" s="103"/>
      <c r="AN456" s="103"/>
      <c r="AO456" s="103"/>
      <c r="AP456" s="103"/>
      <c r="AQ456" s="103"/>
      <c r="AR456" s="103"/>
      <c r="AS456" s="103"/>
      <c r="AT456" s="103"/>
      <c r="AU456" s="103"/>
      <c r="AV456" s="103"/>
      <c r="AW456" s="103"/>
      <c r="AX456" s="103"/>
      <c r="AY456" s="103"/>
      <c r="AZ456" s="103"/>
      <c r="BA456" s="103"/>
      <c r="BB456" s="103"/>
      <c r="BC456" s="103"/>
      <c r="BD456" s="103"/>
      <c r="BE456" s="103"/>
      <c r="BF456" s="103"/>
      <c r="BG456" s="103"/>
    </row>
    <row r="457" spans="21:59" ht="15.75" customHeight="1" x14ac:dyDescent="0.2">
      <c r="U457" s="103"/>
      <c r="V457" s="103"/>
      <c r="W457" s="103"/>
      <c r="X457" s="103"/>
      <c r="Y457" s="103"/>
      <c r="Z457" s="103"/>
      <c r="AA457" s="103"/>
      <c r="AB457" s="103"/>
      <c r="AC457" s="103"/>
      <c r="AD457" s="103"/>
      <c r="AE457" s="103"/>
      <c r="AF457" s="103"/>
      <c r="AG457" s="103"/>
      <c r="AH457" s="103"/>
      <c r="AI457" s="103"/>
      <c r="AJ457" s="103"/>
      <c r="AK457" s="103"/>
      <c r="AL457" s="103"/>
      <c r="AM457" s="103"/>
      <c r="AN457" s="103"/>
      <c r="AO457" s="103"/>
      <c r="AP457" s="103"/>
      <c r="AQ457" s="103"/>
      <c r="AR457" s="103"/>
      <c r="AS457" s="103"/>
      <c r="AT457" s="103"/>
      <c r="AU457" s="103"/>
      <c r="AV457" s="103"/>
      <c r="AW457" s="103"/>
      <c r="AX457" s="103"/>
      <c r="AY457" s="103"/>
      <c r="AZ457" s="103"/>
      <c r="BA457" s="103"/>
      <c r="BB457" s="103"/>
      <c r="BC457" s="103"/>
      <c r="BD457" s="103"/>
      <c r="BE457" s="103"/>
      <c r="BF457" s="103"/>
      <c r="BG457" s="103"/>
    </row>
    <row r="458" spans="21:59" ht="15.75" customHeight="1" x14ac:dyDescent="0.2">
      <c r="U458" s="103"/>
      <c r="V458" s="103"/>
      <c r="W458" s="103"/>
      <c r="X458" s="103"/>
      <c r="Y458" s="103"/>
      <c r="Z458" s="103"/>
      <c r="AA458" s="103"/>
      <c r="AB458" s="103"/>
      <c r="AC458" s="103"/>
      <c r="AD458" s="103"/>
      <c r="AE458" s="103"/>
      <c r="AF458" s="103"/>
      <c r="AG458" s="103"/>
      <c r="AH458" s="103"/>
      <c r="AI458" s="103"/>
      <c r="AJ458" s="103"/>
      <c r="AK458" s="103"/>
      <c r="AL458" s="103"/>
      <c r="AM458" s="103"/>
      <c r="AN458" s="103"/>
      <c r="AO458" s="103"/>
      <c r="AP458" s="103"/>
      <c r="AQ458" s="103"/>
      <c r="AR458" s="103"/>
      <c r="AS458" s="103"/>
      <c r="AT458" s="103"/>
      <c r="AU458" s="103"/>
      <c r="AV458" s="103"/>
      <c r="AW458" s="103"/>
      <c r="AX458" s="103"/>
      <c r="AY458" s="103"/>
      <c r="AZ458" s="103"/>
      <c r="BA458" s="103"/>
      <c r="BB458" s="103"/>
      <c r="BC458" s="103"/>
      <c r="BD458" s="103"/>
      <c r="BE458" s="103"/>
      <c r="BF458" s="103"/>
      <c r="BG458" s="103"/>
    </row>
    <row r="459" spans="21:59" ht="15.75" customHeight="1" x14ac:dyDescent="0.2">
      <c r="U459" s="103"/>
      <c r="V459" s="103"/>
      <c r="W459" s="103"/>
      <c r="X459" s="103"/>
      <c r="Y459" s="103"/>
      <c r="Z459" s="103"/>
      <c r="AA459" s="103"/>
      <c r="AB459" s="103"/>
      <c r="AC459" s="103"/>
      <c r="AD459" s="103"/>
      <c r="AE459" s="103"/>
      <c r="AF459" s="103"/>
      <c r="AG459" s="103"/>
      <c r="AH459" s="103"/>
      <c r="AI459" s="103"/>
      <c r="AJ459" s="103"/>
      <c r="AK459" s="103"/>
      <c r="AL459" s="103"/>
      <c r="AM459" s="103"/>
      <c r="AN459" s="103"/>
      <c r="AO459" s="103"/>
      <c r="AP459" s="103"/>
      <c r="AQ459" s="103"/>
      <c r="AR459" s="103"/>
      <c r="AS459" s="103"/>
      <c r="AT459" s="103"/>
      <c r="AU459" s="103"/>
      <c r="AV459" s="103"/>
      <c r="AW459" s="103"/>
      <c r="AX459" s="103"/>
      <c r="AY459" s="103"/>
      <c r="AZ459" s="103"/>
      <c r="BA459" s="103"/>
      <c r="BB459" s="103"/>
      <c r="BC459" s="103"/>
      <c r="BD459" s="103"/>
      <c r="BE459" s="103"/>
      <c r="BF459" s="103"/>
      <c r="BG459" s="103"/>
    </row>
    <row r="460" spans="21:59" ht="15.75" customHeight="1" x14ac:dyDescent="0.2">
      <c r="U460" s="103"/>
      <c r="V460" s="103"/>
      <c r="W460" s="103"/>
      <c r="X460" s="103"/>
      <c r="Y460" s="103"/>
      <c r="Z460" s="103"/>
      <c r="AA460" s="103"/>
      <c r="AB460" s="103"/>
      <c r="AC460" s="103"/>
      <c r="AD460" s="103"/>
      <c r="AE460" s="103"/>
      <c r="AF460" s="103"/>
      <c r="AG460" s="103"/>
      <c r="AH460" s="103"/>
      <c r="AI460" s="103"/>
      <c r="AJ460" s="103"/>
      <c r="AK460" s="103"/>
      <c r="AL460" s="103"/>
      <c r="AM460" s="103"/>
      <c r="AN460" s="103"/>
      <c r="AO460" s="103"/>
      <c r="AP460" s="103"/>
      <c r="AQ460" s="103"/>
      <c r="AR460" s="103"/>
      <c r="AS460" s="103"/>
      <c r="AT460" s="103"/>
      <c r="AU460" s="103"/>
      <c r="AV460" s="103"/>
      <c r="AW460" s="103"/>
      <c r="AX460" s="103"/>
      <c r="AY460" s="103"/>
      <c r="AZ460" s="103"/>
      <c r="BA460" s="103"/>
      <c r="BB460" s="103"/>
      <c r="BC460" s="103"/>
      <c r="BD460" s="103"/>
      <c r="BE460" s="103"/>
      <c r="BF460" s="103"/>
      <c r="BG460" s="103"/>
    </row>
    <row r="461" spans="21:59" ht="15.75" customHeight="1" x14ac:dyDescent="0.2">
      <c r="U461" s="103"/>
      <c r="V461" s="103"/>
      <c r="W461" s="103"/>
      <c r="X461" s="103"/>
      <c r="Y461" s="103"/>
      <c r="Z461" s="103"/>
      <c r="AA461" s="103"/>
      <c r="AB461" s="103"/>
      <c r="AC461" s="103"/>
      <c r="AD461" s="103"/>
      <c r="AE461" s="103"/>
      <c r="AF461" s="103"/>
      <c r="AG461" s="103"/>
      <c r="AH461" s="103"/>
      <c r="AI461" s="103"/>
      <c r="AJ461" s="103"/>
      <c r="AK461" s="103"/>
      <c r="AL461" s="103"/>
      <c r="AM461" s="103"/>
      <c r="AN461" s="103"/>
      <c r="AO461" s="103"/>
      <c r="AP461" s="103"/>
      <c r="AQ461" s="103"/>
      <c r="AR461" s="103"/>
      <c r="AS461" s="103"/>
      <c r="AT461" s="103"/>
      <c r="AU461" s="103"/>
      <c r="AV461" s="103"/>
      <c r="AW461" s="103"/>
      <c r="AX461" s="103"/>
      <c r="AY461" s="103"/>
      <c r="AZ461" s="103"/>
      <c r="BA461" s="103"/>
      <c r="BB461" s="103"/>
      <c r="BC461" s="103"/>
      <c r="BD461" s="103"/>
      <c r="BE461" s="103"/>
      <c r="BF461" s="103"/>
      <c r="BG461" s="103"/>
    </row>
    <row r="462" spans="21:59" ht="15.75" customHeight="1" x14ac:dyDescent="0.2">
      <c r="U462" s="103"/>
      <c r="V462" s="103"/>
      <c r="W462" s="103"/>
      <c r="X462" s="103"/>
      <c r="Y462" s="103"/>
      <c r="Z462" s="103"/>
      <c r="AA462" s="103"/>
      <c r="AB462" s="103"/>
      <c r="AC462" s="103"/>
      <c r="AD462" s="103"/>
      <c r="AE462" s="103"/>
      <c r="AF462" s="103"/>
      <c r="AG462" s="103"/>
      <c r="AH462" s="103"/>
      <c r="AI462" s="103"/>
      <c r="AJ462" s="103"/>
      <c r="AK462" s="103"/>
      <c r="AL462" s="103"/>
      <c r="AM462" s="103"/>
      <c r="AN462" s="103"/>
      <c r="AO462" s="103"/>
      <c r="AP462" s="103"/>
      <c r="AQ462" s="103"/>
      <c r="AR462" s="103"/>
      <c r="AS462" s="103"/>
      <c r="AT462" s="103"/>
      <c r="AU462" s="103"/>
      <c r="AV462" s="103"/>
      <c r="AW462" s="103"/>
      <c r="AX462" s="103"/>
      <c r="AY462" s="103"/>
      <c r="AZ462" s="103"/>
      <c r="BA462" s="103"/>
      <c r="BB462" s="103"/>
      <c r="BC462" s="103"/>
      <c r="BD462" s="103"/>
      <c r="BE462" s="103"/>
      <c r="BF462" s="103"/>
      <c r="BG462" s="103"/>
    </row>
    <row r="463" spans="21:59" ht="15.75" customHeight="1" x14ac:dyDescent="0.2">
      <c r="U463" s="103"/>
      <c r="V463" s="103"/>
      <c r="W463" s="103"/>
      <c r="X463" s="103"/>
      <c r="Y463" s="103"/>
      <c r="Z463" s="103"/>
      <c r="AA463" s="103"/>
      <c r="AB463" s="103"/>
      <c r="AC463" s="103"/>
      <c r="AD463" s="103"/>
      <c r="AE463" s="103"/>
      <c r="AF463" s="103"/>
      <c r="AG463" s="103"/>
      <c r="AH463" s="103"/>
      <c r="AI463" s="103"/>
      <c r="AJ463" s="103"/>
      <c r="AK463" s="103"/>
      <c r="AL463" s="103"/>
      <c r="AM463" s="103"/>
      <c r="AN463" s="103"/>
      <c r="AO463" s="103"/>
      <c r="AP463" s="103"/>
      <c r="AQ463" s="103"/>
      <c r="AR463" s="103"/>
      <c r="AS463" s="103"/>
      <c r="AT463" s="103"/>
      <c r="AU463" s="103"/>
      <c r="AV463" s="103"/>
      <c r="AW463" s="103"/>
      <c r="AX463" s="103"/>
      <c r="AY463" s="103"/>
      <c r="AZ463" s="103"/>
      <c r="BA463" s="103"/>
      <c r="BB463" s="103"/>
      <c r="BC463" s="103"/>
      <c r="BD463" s="103"/>
      <c r="BE463" s="103"/>
      <c r="BF463" s="103"/>
      <c r="BG463" s="103"/>
    </row>
    <row r="464" spans="21:59" ht="15.75" customHeight="1" x14ac:dyDescent="0.2">
      <c r="U464" s="103"/>
      <c r="V464" s="103"/>
      <c r="W464" s="103"/>
      <c r="X464" s="103"/>
      <c r="Y464" s="103"/>
      <c r="Z464" s="103"/>
      <c r="AA464" s="103"/>
      <c r="AB464" s="103"/>
      <c r="AC464" s="103"/>
      <c r="AD464" s="103"/>
      <c r="AE464" s="103"/>
      <c r="AF464" s="103"/>
      <c r="AG464" s="103"/>
      <c r="AH464" s="103"/>
      <c r="AI464" s="103"/>
      <c r="AJ464" s="103"/>
      <c r="AK464" s="103"/>
      <c r="AL464" s="103"/>
      <c r="AM464" s="103"/>
      <c r="AN464" s="103"/>
      <c r="AO464" s="103"/>
      <c r="AP464" s="103"/>
      <c r="AQ464" s="103"/>
      <c r="AR464" s="103"/>
      <c r="AS464" s="103"/>
      <c r="AT464" s="103"/>
      <c r="AU464" s="103"/>
      <c r="AV464" s="103"/>
      <c r="AW464" s="103"/>
      <c r="AX464" s="103"/>
      <c r="AY464" s="103"/>
      <c r="AZ464" s="103"/>
      <c r="BA464" s="103"/>
      <c r="BB464" s="103"/>
      <c r="BC464" s="103"/>
      <c r="BD464" s="103"/>
      <c r="BE464" s="103"/>
      <c r="BF464" s="103"/>
      <c r="BG464" s="103"/>
    </row>
    <row r="465" spans="21:59" ht="15.75" customHeight="1" x14ac:dyDescent="0.2">
      <c r="U465" s="103"/>
      <c r="V465" s="103"/>
      <c r="W465" s="103"/>
      <c r="X465" s="103"/>
      <c r="Y465" s="103"/>
      <c r="Z465" s="103"/>
      <c r="AA465" s="103"/>
      <c r="AB465" s="103"/>
      <c r="AC465" s="103"/>
      <c r="AD465" s="103"/>
      <c r="AE465" s="103"/>
      <c r="AF465" s="103"/>
      <c r="AG465" s="103"/>
      <c r="AH465" s="103"/>
      <c r="AI465" s="103"/>
      <c r="AJ465" s="103"/>
      <c r="AK465" s="103"/>
      <c r="AL465" s="103"/>
      <c r="AM465" s="103"/>
      <c r="AN465" s="103"/>
      <c r="AO465" s="103"/>
      <c r="AP465" s="103"/>
      <c r="AQ465" s="103"/>
      <c r="AR465" s="103"/>
      <c r="AS465" s="103"/>
      <c r="AT465" s="103"/>
      <c r="AU465" s="103"/>
      <c r="AV465" s="103"/>
      <c r="AW465" s="103"/>
      <c r="AX465" s="103"/>
      <c r="AY465" s="103"/>
      <c r="AZ465" s="103"/>
      <c r="BA465" s="103"/>
      <c r="BB465" s="103"/>
      <c r="BC465" s="103"/>
      <c r="BD465" s="103"/>
      <c r="BE465" s="103"/>
      <c r="BF465" s="103"/>
      <c r="BG465" s="103"/>
    </row>
    <row r="466" spans="21:59" ht="15.75" customHeight="1" x14ac:dyDescent="0.2">
      <c r="U466" s="103"/>
      <c r="V466" s="103"/>
      <c r="W466" s="103"/>
      <c r="X466" s="103"/>
      <c r="Y466" s="103"/>
      <c r="Z466" s="103"/>
      <c r="AA466" s="103"/>
      <c r="AB466" s="103"/>
      <c r="AC466" s="103"/>
      <c r="AD466" s="103"/>
      <c r="AE466" s="103"/>
      <c r="AF466" s="103"/>
      <c r="AG466" s="103"/>
      <c r="AH466" s="103"/>
      <c r="AI466" s="103"/>
      <c r="AJ466" s="103"/>
      <c r="AK466" s="103"/>
      <c r="AL466" s="103"/>
      <c r="AM466" s="103"/>
      <c r="AN466" s="103"/>
      <c r="AO466" s="103"/>
      <c r="AP466" s="103"/>
      <c r="AQ466" s="103"/>
      <c r="AR466" s="103"/>
      <c r="AS466" s="103"/>
      <c r="AT466" s="103"/>
      <c r="AU466" s="103"/>
      <c r="AV466" s="103"/>
      <c r="AW466" s="103"/>
      <c r="AX466" s="103"/>
      <c r="AY466" s="103"/>
      <c r="AZ466" s="103"/>
      <c r="BA466" s="103"/>
      <c r="BB466" s="103"/>
      <c r="BC466" s="103"/>
      <c r="BD466" s="103"/>
      <c r="BE466" s="103"/>
      <c r="BF466" s="103"/>
      <c r="BG466" s="103"/>
    </row>
    <row r="467" spans="21:59" ht="15.75" customHeight="1" x14ac:dyDescent="0.2">
      <c r="U467" s="103"/>
      <c r="V467" s="103"/>
      <c r="W467" s="103"/>
      <c r="X467" s="103"/>
      <c r="Y467" s="103"/>
      <c r="Z467" s="103"/>
      <c r="AA467" s="103"/>
      <c r="AB467" s="103"/>
      <c r="AC467" s="103"/>
      <c r="AD467" s="103"/>
      <c r="AE467" s="103"/>
      <c r="AF467" s="103"/>
      <c r="AG467" s="103"/>
      <c r="AH467" s="103"/>
      <c r="AI467" s="103"/>
      <c r="AJ467" s="103"/>
      <c r="AK467" s="103"/>
      <c r="AL467" s="103"/>
      <c r="AM467" s="103"/>
      <c r="AN467" s="103"/>
      <c r="AO467" s="103"/>
      <c r="AP467" s="103"/>
      <c r="AQ467" s="103"/>
      <c r="AR467" s="103"/>
      <c r="AS467" s="103"/>
      <c r="AT467" s="103"/>
      <c r="AU467" s="103"/>
      <c r="AV467" s="103"/>
      <c r="AW467" s="103"/>
      <c r="AX467" s="103"/>
      <c r="AY467" s="103"/>
      <c r="AZ467" s="103"/>
      <c r="BA467" s="103"/>
      <c r="BB467" s="103"/>
      <c r="BC467" s="103"/>
      <c r="BD467" s="103"/>
      <c r="BE467" s="103"/>
      <c r="BF467" s="103"/>
      <c r="BG467" s="103"/>
    </row>
    <row r="468" spans="21:59" ht="15.75" customHeight="1" x14ac:dyDescent="0.2">
      <c r="U468" s="103"/>
      <c r="V468" s="103"/>
      <c r="W468" s="103"/>
      <c r="X468" s="103"/>
      <c r="Y468" s="103"/>
      <c r="Z468" s="103"/>
      <c r="AA468" s="103"/>
      <c r="AB468" s="103"/>
      <c r="AC468" s="103"/>
      <c r="AD468" s="103"/>
      <c r="AE468" s="103"/>
      <c r="AF468" s="103"/>
      <c r="AG468" s="103"/>
      <c r="AH468" s="103"/>
      <c r="AI468" s="103"/>
      <c r="AJ468" s="103"/>
      <c r="AK468" s="103"/>
      <c r="AL468" s="103"/>
      <c r="AM468" s="103"/>
      <c r="AN468" s="103"/>
      <c r="AO468" s="103"/>
      <c r="AP468" s="103"/>
      <c r="AQ468" s="103"/>
      <c r="AR468" s="103"/>
      <c r="AS468" s="103"/>
      <c r="AT468" s="103"/>
      <c r="AU468" s="103"/>
      <c r="AV468" s="103"/>
      <c r="AW468" s="103"/>
      <c r="AX468" s="103"/>
      <c r="AY468" s="103"/>
      <c r="AZ468" s="103"/>
      <c r="BA468" s="103"/>
      <c r="BB468" s="103"/>
      <c r="BC468" s="103"/>
      <c r="BD468" s="103"/>
      <c r="BE468" s="103"/>
      <c r="BF468" s="103"/>
      <c r="BG468" s="103"/>
    </row>
    <row r="469" spans="21:59" ht="15.75" customHeight="1" x14ac:dyDescent="0.2">
      <c r="U469" s="103"/>
      <c r="V469" s="103"/>
      <c r="W469" s="103"/>
      <c r="X469" s="103"/>
      <c r="Y469" s="103"/>
      <c r="Z469" s="103"/>
      <c r="AA469" s="103"/>
      <c r="AB469" s="103"/>
      <c r="AC469" s="103"/>
      <c r="AD469" s="103"/>
      <c r="AE469" s="103"/>
      <c r="AF469" s="103"/>
      <c r="AG469" s="103"/>
      <c r="AH469" s="103"/>
      <c r="AI469" s="103"/>
      <c r="AJ469" s="103"/>
      <c r="AK469" s="103"/>
      <c r="AL469" s="103"/>
      <c r="AM469" s="103"/>
      <c r="AN469" s="103"/>
      <c r="AO469" s="103"/>
      <c r="AP469" s="103"/>
      <c r="AQ469" s="103"/>
      <c r="AR469" s="103"/>
      <c r="AS469" s="103"/>
      <c r="AT469" s="103"/>
      <c r="AU469" s="103"/>
      <c r="AV469" s="103"/>
      <c r="AW469" s="103"/>
      <c r="AX469" s="103"/>
      <c r="AY469" s="103"/>
      <c r="AZ469" s="103"/>
      <c r="BA469" s="103"/>
      <c r="BB469" s="103"/>
      <c r="BC469" s="103"/>
      <c r="BD469" s="103"/>
      <c r="BE469" s="103"/>
      <c r="BF469" s="103"/>
      <c r="BG469" s="103"/>
    </row>
    <row r="470" spans="21:59" ht="15.75" customHeight="1" x14ac:dyDescent="0.2">
      <c r="U470" s="103"/>
      <c r="V470" s="103"/>
      <c r="W470" s="103"/>
      <c r="X470" s="103"/>
      <c r="Y470" s="103"/>
      <c r="Z470" s="103"/>
      <c r="AA470" s="103"/>
      <c r="AB470" s="103"/>
      <c r="AC470" s="103"/>
      <c r="AD470" s="103"/>
      <c r="AE470" s="103"/>
      <c r="AF470" s="103"/>
      <c r="AG470" s="103"/>
      <c r="AH470" s="103"/>
      <c r="AI470" s="103"/>
      <c r="AJ470" s="103"/>
      <c r="AK470" s="103"/>
      <c r="AL470" s="103"/>
      <c r="AM470" s="103"/>
      <c r="AN470" s="103"/>
      <c r="AO470" s="103"/>
      <c r="AP470" s="103"/>
      <c r="AQ470" s="103"/>
      <c r="AR470" s="103"/>
      <c r="AS470" s="103"/>
      <c r="AT470" s="103"/>
      <c r="AU470" s="103"/>
      <c r="AV470" s="103"/>
      <c r="AW470" s="103"/>
      <c r="AX470" s="103"/>
      <c r="AY470" s="103"/>
      <c r="AZ470" s="103"/>
      <c r="BA470" s="103"/>
      <c r="BB470" s="103"/>
      <c r="BC470" s="103"/>
      <c r="BD470" s="103"/>
      <c r="BE470" s="103"/>
      <c r="BF470" s="103"/>
      <c r="BG470" s="103"/>
    </row>
    <row r="471" spans="21:59" ht="15.75" customHeight="1" x14ac:dyDescent="0.2">
      <c r="U471" s="103"/>
      <c r="V471" s="103"/>
      <c r="W471" s="103"/>
      <c r="X471" s="103"/>
      <c r="Y471" s="103"/>
      <c r="Z471" s="103"/>
      <c r="AA471" s="103"/>
      <c r="AB471" s="103"/>
      <c r="AC471" s="103"/>
      <c r="AD471" s="103"/>
      <c r="AE471" s="103"/>
      <c r="AF471" s="103"/>
      <c r="AG471" s="103"/>
      <c r="AH471" s="103"/>
      <c r="AI471" s="103"/>
      <c r="AJ471" s="103"/>
      <c r="AK471" s="103"/>
      <c r="AL471" s="103"/>
      <c r="AM471" s="103"/>
      <c r="AN471" s="103"/>
      <c r="AO471" s="103"/>
      <c r="AP471" s="103"/>
      <c r="AQ471" s="103"/>
      <c r="AR471" s="103"/>
      <c r="AS471" s="103"/>
      <c r="AT471" s="103"/>
      <c r="AU471" s="103"/>
      <c r="AV471" s="103"/>
      <c r="AW471" s="103"/>
      <c r="AX471" s="103"/>
      <c r="AY471" s="103"/>
      <c r="AZ471" s="103"/>
      <c r="BA471" s="103"/>
      <c r="BB471" s="103"/>
      <c r="BC471" s="103"/>
      <c r="BD471" s="103"/>
      <c r="BE471" s="103"/>
      <c r="BF471" s="103"/>
      <c r="BG471" s="103"/>
    </row>
    <row r="472" spans="21:59" ht="15.75" customHeight="1" x14ac:dyDescent="0.2">
      <c r="U472" s="103"/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  <c r="AF472" s="103"/>
      <c r="AG472" s="103"/>
      <c r="AH472" s="103"/>
      <c r="AI472" s="103"/>
      <c r="AJ472" s="103"/>
      <c r="AK472" s="103"/>
      <c r="AL472" s="103"/>
      <c r="AM472" s="103"/>
      <c r="AN472" s="103"/>
      <c r="AO472" s="103"/>
      <c r="AP472" s="103"/>
      <c r="AQ472" s="103"/>
      <c r="AR472" s="103"/>
      <c r="AS472" s="103"/>
      <c r="AT472" s="103"/>
      <c r="AU472" s="103"/>
      <c r="AV472" s="103"/>
      <c r="AW472" s="103"/>
      <c r="AX472" s="103"/>
      <c r="AY472" s="103"/>
      <c r="AZ472" s="103"/>
      <c r="BA472" s="103"/>
      <c r="BB472" s="103"/>
      <c r="BC472" s="103"/>
      <c r="BD472" s="103"/>
      <c r="BE472" s="103"/>
      <c r="BF472" s="103"/>
      <c r="BG472" s="103"/>
    </row>
    <row r="473" spans="21:59" ht="15.75" customHeight="1" x14ac:dyDescent="0.2">
      <c r="U473" s="103"/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  <c r="AF473" s="103"/>
      <c r="AG473" s="103"/>
      <c r="AH473" s="103"/>
      <c r="AI473" s="103"/>
      <c r="AJ473" s="103"/>
      <c r="AK473" s="103"/>
      <c r="AL473" s="103"/>
      <c r="AM473" s="103"/>
      <c r="AN473" s="103"/>
      <c r="AO473" s="103"/>
      <c r="AP473" s="103"/>
      <c r="AQ473" s="103"/>
      <c r="AR473" s="103"/>
      <c r="AS473" s="103"/>
      <c r="AT473" s="103"/>
      <c r="AU473" s="103"/>
      <c r="AV473" s="103"/>
      <c r="AW473" s="103"/>
      <c r="AX473" s="103"/>
      <c r="AY473" s="103"/>
      <c r="AZ473" s="103"/>
      <c r="BA473" s="103"/>
      <c r="BB473" s="103"/>
      <c r="BC473" s="103"/>
      <c r="BD473" s="103"/>
      <c r="BE473" s="103"/>
      <c r="BF473" s="103"/>
      <c r="BG473" s="103"/>
    </row>
    <row r="474" spans="21:59" ht="15.75" customHeight="1" x14ac:dyDescent="0.2">
      <c r="U474" s="103"/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  <c r="AF474" s="103"/>
      <c r="AG474" s="103"/>
      <c r="AH474" s="103"/>
      <c r="AI474" s="103"/>
      <c r="AJ474" s="103"/>
      <c r="AK474" s="103"/>
      <c r="AL474" s="103"/>
      <c r="AM474" s="103"/>
      <c r="AN474" s="103"/>
      <c r="AO474" s="103"/>
      <c r="AP474" s="103"/>
      <c r="AQ474" s="103"/>
      <c r="AR474" s="103"/>
      <c r="AS474" s="103"/>
      <c r="AT474" s="103"/>
      <c r="AU474" s="103"/>
      <c r="AV474" s="103"/>
      <c r="AW474" s="103"/>
      <c r="AX474" s="103"/>
      <c r="AY474" s="103"/>
      <c r="AZ474" s="103"/>
      <c r="BA474" s="103"/>
      <c r="BB474" s="103"/>
      <c r="BC474" s="103"/>
      <c r="BD474" s="103"/>
      <c r="BE474" s="103"/>
      <c r="BF474" s="103"/>
      <c r="BG474" s="103"/>
    </row>
    <row r="475" spans="21:59" ht="15.75" customHeight="1" x14ac:dyDescent="0.2">
      <c r="U475" s="103"/>
      <c r="V475" s="103"/>
      <c r="W475" s="103"/>
      <c r="X475" s="103"/>
      <c r="Y475" s="103"/>
      <c r="Z475" s="103"/>
      <c r="AA475" s="103"/>
      <c r="AB475" s="103"/>
      <c r="AC475" s="103"/>
      <c r="AD475" s="103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  <c r="AO475" s="103"/>
      <c r="AP475" s="103"/>
      <c r="AQ475" s="103"/>
      <c r="AR475" s="103"/>
      <c r="AS475" s="103"/>
      <c r="AT475" s="103"/>
      <c r="AU475" s="103"/>
      <c r="AV475" s="103"/>
      <c r="AW475" s="103"/>
      <c r="AX475" s="103"/>
      <c r="AY475" s="103"/>
      <c r="AZ475" s="103"/>
      <c r="BA475" s="103"/>
      <c r="BB475" s="103"/>
      <c r="BC475" s="103"/>
      <c r="BD475" s="103"/>
      <c r="BE475" s="103"/>
      <c r="BF475" s="103"/>
      <c r="BG475" s="103"/>
    </row>
    <row r="476" spans="21:59" ht="15.75" customHeight="1" x14ac:dyDescent="0.2">
      <c r="U476" s="103"/>
      <c r="V476" s="103"/>
      <c r="W476" s="103"/>
      <c r="X476" s="103"/>
      <c r="Y476" s="103"/>
      <c r="Z476" s="103"/>
      <c r="AA476" s="103"/>
      <c r="AB476" s="103"/>
      <c r="AC476" s="103"/>
      <c r="AD476" s="103"/>
      <c r="AE476" s="103"/>
      <c r="AF476" s="103"/>
      <c r="AG476" s="103"/>
      <c r="AH476" s="103"/>
      <c r="AI476" s="103"/>
      <c r="AJ476" s="103"/>
      <c r="AK476" s="103"/>
      <c r="AL476" s="103"/>
      <c r="AM476" s="103"/>
      <c r="AN476" s="103"/>
      <c r="AO476" s="103"/>
      <c r="AP476" s="103"/>
      <c r="AQ476" s="103"/>
      <c r="AR476" s="103"/>
      <c r="AS476" s="103"/>
      <c r="AT476" s="103"/>
      <c r="AU476" s="103"/>
      <c r="AV476" s="103"/>
      <c r="AW476" s="103"/>
      <c r="AX476" s="103"/>
      <c r="AY476" s="103"/>
      <c r="AZ476" s="103"/>
      <c r="BA476" s="103"/>
      <c r="BB476" s="103"/>
      <c r="BC476" s="103"/>
      <c r="BD476" s="103"/>
      <c r="BE476" s="103"/>
      <c r="BF476" s="103"/>
      <c r="BG476" s="103"/>
    </row>
    <row r="477" spans="21:59" ht="15.75" customHeight="1" x14ac:dyDescent="0.2">
      <c r="U477" s="103"/>
      <c r="V477" s="103"/>
      <c r="W477" s="103"/>
      <c r="X477" s="103"/>
      <c r="Y477" s="103"/>
      <c r="Z477" s="103"/>
      <c r="AA477" s="103"/>
      <c r="AB477" s="103"/>
      <c r="AC477" s="103"/>
      <c r="AD477" s="103"/>
      <c r="AE477" s="103"/>
      <c r="AF477" s="103"/>
      <c r="AG477" s="103"/>
      <c r="AH477" s="103"/>
      <c r="AI477" s="103"/>
      <c r="AJ477" s="103"/>
      <c r="AK477" s="103"/>
      <c r="AL477" s="103"/>
      <c r="AM477" s="103"/>
      <c r="AN477" s="103"/>
      <c r="AO477" s="103"/>
      <c r="AP477" s="103"/>
      <c r="AQ477" s="103"/>
      <c r="AR477" s="103"/>
      <c r="AS477" s="103"/>
      <c r="AT477" s="103"/>
      <c r="AU477" s="103"/>
      <c r="AV477" s="103"/>
      <c r="AW477" s="103"/>
      <c r="AX477" s="103"/>
      <c r="AY477" s="103"/>
      <c r="AZ477" s="103"/>
      <c r="BA477" s="103"/>
      <c r="BB477" s="103"/>
      <c r="BC477" s="103"/>
      <c r="BD477" s="103"/>
      <c r="BE477" s="103"/>
      <c r="BF477" s="103"/>
      <c r="BG477" s="103"/>
    </row>
    <row r="478" spans="21:59" ht="15.75" customHeight="1" x14ac:dyDescent="0.2">
      <c r="U478" s="103"/>
      <c r="V478" s="103"/>
      <c r="W478" s="103"/>
      <c r="X478" s="103"/>
      <c r="Y478" s="103"/>
      <c r="Z478" s="103"/>
      <c r="AA478" s="103"/>
      <c r="AB478" s="103"/>
      <c r="AC478" s="103"/>
      <c r="AD478" s="103"/>
      <c r="AE478" s="103"/>
      <c r="AF478" s="103"/>
      <c r="AG478" s="103"/>
      <c r="AH478" s="103"/>
      <c r="AI478" s="103"/>
      <c r="AJ478" s="103"/>
      <c r="AK478" s="103"/>
      <c r="AL478" s="103"/>
      <c r="AM478" s="103"/>
      <c r="AN478" s="103"/>
      <c r="AO478" s="103"/>
      <c r="AP478" s="103"/>
      <c r="AQ478" s="103"/>
      <c r="AR478" s="103"/>
      <c r="AS478" s="103"/>
      <c r="AT478" s="103"/>
      <c r="AU478" s="103"/>
      <c r="AV478" s="103"/>
      <c r="AW478" s="103"/>
      <c r="AX478" s="103"/>
      <c r="AY478" s="103"/>
      <c r="AZ478" s="103"/>
      <c r="BA478" s="103"/>
      <c r="BB478" s="103"/>
      <c r="BC478" s="103"/>
      <c r="BD478" s="103"/>
      <c r="BE478" s="103"/>
      <c r="BF478" s="103"/>
      <c r="BG478" s="103"/>
    </row>
    <row r="479" spans="21:59" ht="15.75" customHeight="1" x14ac:dyDescent="0.2">
      <c r="U479" s="103"/>
      <c r="V479" s="103"/>
      <c r="W479" s="103"/>
      <c r="X479" s="103"/>
      <c r="Y479" s="103"/>
      <c r="Z479" s="103"/>
      <c r="AA479" s="103"/>
      <c r="AB479" s="103"/>
      <c r="AC479" s="103"/>
      <c r="AD479" s="103"/>
      <c r="AE479" s="103"/>
      <c r="AF479" s="103"/>
      <c r="AG479" s="103"/>
      <c r="AH479" s="103"/>
      <c r="AI479" s="103"/>
      <c r="AJ479" s="103"/>
      <c r="AK479" s="103"/>
      <c r="AL479" s="103"/>
      <c r="AM479" s="103"/>
      <c r="AN479" s="103"/>
      <c r="AO479" s="103"/>
      <c r="AP479" s="103"/>
      <c r="AQ479" s="103"/>
      <c r="AR479" s="103"/>
      <c r="AS479" s="103"/>
      <c r="AT479" s="103"/>
      <c r="AU479" s="103"/>
      <c r="AV479" s="103"/>
      <c r="AW479" s="103"/>
      <c r="AX479" s="103"/>
      <c r="AY479" s="103"/>
      <c r="AZ479" s="103"/>
      <c r="BA479" s="103"/>
      <c r="BB479" s="103"/>
      <c r="BC479" s="103"/>
      <c r="BD479" s="103"/>
      <c r="BE479" s="103"/>
      <c r="BF479" s="103"/>
      <c r="BG479" s="103"/>
    </row>
    <row r="480" spans="21:59" ht="15.75" customHeight="1" x14ac:dyDescent="0.2">
      <c r="U480" s="103"/>
      <c r="V480" s="103"/>
      <c r="W480" s="103"/>
      <c r="X480" s="103"/>
      <c r="Y480" s="103"/>
      <c r="Z480" s="103"/>
      <c r="AA480" s="103"/>
      <c r="AB480" s="103"/>
      <c r="AC480" s="103"/>
      <c r="AD480" s="103"/>
      <c r="AE480" s="103"/>
      <c r="AF480" s="103"/>
      <c r="AG480" s="103"/>
      <c r="AH480" s="103"/>
      <c r="AI480" s="103"/>
      <c r="AJ480" s="103"/>
      <c r="AK480" s="103"/>
      <c r="AL480" s="103"/>
      <c r="AM480" s="103"/>
      <c r="AN480" s="103"/>
      <c r="AO480" s="103"/>
      <c r="AP480" s="103"/>
      <c r="AQ480" s="103"/>
      <c r="AR480" s="103"/>
      <c r="AS480" s="103"/>
      <c r="AT480" s="103"/>
      <c r="AU480" s="103"/>
      <c r="AV480" s="103"/>
      <c r="AW480" s="103"/>
      <c r="AX480" s="103"/>
      <c r="AY480" s="103"/>
      <c r="AZ480" s="103"/>
      <c r="BA480" s="103"/>
      <c r="BB480" s="103"/>
      <c r="BC480" s="103"/>
      <c r="BD480" s="103"/>
      <c r="BE480" s="103"/>
      <c r="BF480" s="103"/>
      <c r="BG480" s="103"/>
    </row>
    <row r="481" spans="21:59" ht="15.75" customHeight="1" x14ac:dyDescent="0.2">
      <c r="U481" s="103"/>
      <c r="V481" s="103"/>
      <c r="W481" s="103"/>
      <c r="X481" s="103"/>
      <c r="Y481" s="103"/>
      <c r="Z481" s="103"/>
      <c r="AA481" s="103"/>
      <c r="AB481" s="103"/>
      <c r="AC481" s="103"/>
      <c r="AD481" s="103"/>
      <c r="AE481" s="103"/>
      <c r="AF481" s="103"/>
      <c r="AG481" s="103"/>
      <c r="AH481" s="103"/>
      <c r="AI481" s="103"/>
      <c r="AJ481" s="103"/>
      <c r="AK481" s="103"/>
      <c r="AL481" s="103"/>
      <c r="AM481" s="103"/>
      <c r="AN481" s="103"/>
      <c r="AO481" s="103"/>
      <c r="AP481" s="103"/>
      <c r="AQ481" s="103"/>
      <c r="AR481" s="103"/>
      <c r="AS481" s="103"/>
      <c r="AT481" s="103"/>
      <c r="AU481" s="103"/>
      <c r="AV481" s="103"/>
      <c r="AW481" s="103"/>
      <c r="AX481" s="103"/>
      <c r="AY481" s="103"/>
      <c r="AZ481" s="103"/>
      <c r="BA481" s="103"/>
      <c r="BB481" s="103"/>
      <c r="BC481" s="103"/>
      <c r="BD481" s="103"/>
      <c r="BE481" s="103"/>
      <c r="BF481" s="103"/>
      <c r="BG481" s="103"/>
    </row>
    <row r="482" spans="21:59" ht="15.75" customHeight="1" x14ac:dyDescent="0.2">
      <c r="U482" s="103"/>
      <c r="V482" s="103"/>
      <c r="W482" s="103"/>
      <c r="X482" s="103"/>
      <c r="Y482" s="103"/>
      <c r="Z482" s="103"/>
      <c r="AA482" s="103"/>
      <c r="AB482" s="103"/>
      <c r="AC482" s="103"/>
      <c r="AD482" s="103"/>
      <c r="AE482" s="103"/>
      <c r="AF482" s="103"/>
      <c r="AG482" s="103"/>
      <c r="AH482" s="103"/>
      <c r="AI482" s="103"/>
      <c r="AJ482" s="103"/>
      <c r="AK482" s="103"/>
      <c r="AL482" s="103"/>
      <c r="AM482" s="103"/>
      <c r="AN482" s="103"/>
      <c r="AO482" s="103"/>
      <c r="AP482" s="103"/>
      <c r="AQ482" s="103"/>
      <c r="AR482" s="103"/>
      <c r="AS482" s="103"/>
      <c r="AT482" s="103"/>
      <c r="AU482" s="103"/>
      <c r="AV482" s="103"/>
      <c r="AW482" s="103"/>
      <c r="AX482" s="103"/>
      <c r="AY482" s="103"/>
      <c r="AZ482" s="103"/>
      <c r="BA482" s="103"/>
      <c r="BB482" s="103"/>
      <c r="BC482" s="103"/>
      <c r="BD482" s="103"/>
      <c r="BE482" s="103"/>
      <c r="BF482" s="103"/>
      <c r="BG482" s="103"/>
    </row>
    <row r="483" spans="21:59" ht="15.75" customHeight="1" x14ac:dyDescent="0.2">
      <c r="U483" s="103"/>
      <c r="V483" s="103"/>
      <c r="W483" s="103"/>
      <c r="X483" s="103"/>
      <c r="Y483" s="103"/>
      <c r="Z483" s="103"/>
      <c r="AA483" s="103"/>
      <c r="AB483" s="103"/>
      <c r="AC483" s="103"/>
      <c r="AD483" s="103"/>
      <c r="AE483" s="103"/>
      <c r="AF483" s="103"/>
      <c r="AG483" s="103"/>
      <c r="AH483" s="103"/>
      <c r="AI483" s="103"/>
      <c r="AJ483" s="103"/>
      <c r="AK483" s="103"/>
      <c r="AL483" s="103"/>
      <c r="AM483" s="103"/>
      <c r="AN483" s="103"/>
      <c r="AO483" s="103"/>
      <c r="AP483" s="103"/>
      <c r="AQ483" s="103"/>
      <c r="AR483" s="103"/>
      <c r="AS483" s="103"/>
      <c r="AT483" s="103"/>
      <c r="AU483" s="103"/>
      <c r="AV483" s="103"/>
      <c r="AW483" s="103"/>
      <c r="AX483" s="103"/>
      <c r="AY483" s="103"/>
      <c r="AZ483" s="103"/>
      <c r="BA483" s="103"/>
      <c r="BB483" s="103"/>
      <c r="BC483" s="103"/>
      <c r="BD483" s="103"/>
      <c r="BE483" s="103"/>
      <c r="BF483" s="103"/>
      <c r="BG483" s="103"/>
    </row>
    <row r="484" spans="21:59" ht="15.75" customHeight="1" x14ac:dyDescent="0.2">
      <c r="U484" s="103"/>
      <c r="V484" s="103"/>
      <c r="W484" s="103"/>
      <c r="X484" s="103"/>
      <c r="Y484" s="103"/>
      <c r="Z484" s="103"/>
      <c r="AA484" s="103"/>
      <c r="AB484" s="103"/>
      <c r="AC484" s="103"/>
      <c r="AD484" s="103"/>
      <c r="AE484" s="103"/>
      <c r="AF484" s="103"/>
      <c r="AG484" s="103"/>
      <c r="AH484" s="103"/>
      <c r="AI484" s="103"/>
      <c r="AJ484" s="103"/>
      <c r="AK484" s="103"/>
      <c r="AL484" s="103"/>
      <c r="AM484" s="103"/>
      <c r="AN484" s="103"/>
      <c r="AO484" s="103"/>
      <c r="AP484" s="103"/>
      <c r="AQ484" s="103"/>
      <c r="AR484" s="103"/>
      <c r="AS484" s="103"/>
      <c r="AT484" s="103"/>
      <c r="AU484" s="103"/>
      <c r="AV484" s="103"/>
      <c r="AW484" s="103"/>
      <c r="AX484" s="103"/>
      <c r="AY484" s="103"/>
      <c r="AZ484" s="103"/>
      <c r="BA484" s="103"/>
      <c r="BB484" s="103"/>
      <c r="BC484" s="103"/>
      <c r="BD484" s="103"/>
      <c r="BE484" s="103"/>
      <c r="BF484" s="103"/>
      <c r="BG484" s="103"/>
    </row>
    <row r="485" spans="21:59" ht="15.75" customHeight="1" x14ac:dyDescent="0.2">
      <c r="U485" s="103"/>
      <c r="V485" s="103"/>
      <c r="W485" s="103"/>
      <c r="X485" s="103"/>
      <c r="Y485" s="103"/>
      <c r="Z485" s="103"/>
      <c r="AA485" s="103"/>
      <c r="AB485" s="103"/>
      <c r="AC485" s="103"/>
      <c r="AD485" s="103"/>
      <c r="AE485" s="103"/>
      <c r="AF485" s="103"/>
      <c r="AG485" s="103"/>
      <c r="AH485" s="103"/>
      <c r="AI485" s="103"/>
      <c r="AJ485" s="103"/>
      <c r="AK485" s="103"/>
      <c r="AL485" s="103"/>
      <c r="AM485" s="103"/>
      <c r="AN485" s="103"/>
      <c r="AO485" s="103"/>
      <c r="AP485" s="103"/>
      <c r="AQ485" s="103"/>
      <c r="AR485" s="103"/>
      <c r="AS485" s="103"/>
      <c r="AT485" s="103"/>
      <c r="AU485" s="103"/>
      <c r="AV485" s="103"/>
      <c r="AW485" s="103"/>
      <c r="AX485" s="103"/>
      <c r="AY485" s="103"/>
      <c r="AZ485" s="103"/>
      <c r="BA485" s="103"/>
      <c r="BB485" s="103"/>
      <c r="BC485" s="103"/>
      <c r="BD485" s="103"/>
      <c r="BE485" s="103"/>
      <c r="BF485" s="103"/>
      <c r="BG485" s="103"/>
    </row>
    <row r="486" spans="21:59" ht="15.75" customHeight="1" x14ac:dyDescent="0.2">
      <c r="U486" s="103"/>
      <c r="V486" s="103"/>
      <c r="W486" s="103"/>
      <c r="X486" s="103"/>
      <c r="Y486" s="103"/>
      <c r="Z486" s="103"/>
      <c r="AA486" s="103"/>
      <c r="AB486" s="103"/>
      <c r="AC486" s="103"/>
      <c r="AD486" s="103"/>
      <c r="AE486" s="103"/>
      <c r="AF486" s="103"/>
      <c r="AG486" s="103"/>
      <c r="AH486" s="103"/>
      <c r="AI486" s="103"/>
      <c r="AJ486" s="103"/>
      <c r="AK486" s="103"/>
      <c r="AL486" s="103"/>
      <c r="AM486" s="103"/>
      <c r="AN486" s="103"/>
      <c r="AO486" s="103"/>
      <c r="AP486" s="103"/>
      <c r="AQ486" s="103"/>
      <c r="AR486" s="103"/>
      <c r="AS486" s="103"/>
      <c r="AT486" s="103"/>
      <c r="AU486" s="103"/>
      <c r="AV486" s="103"/>
      <c r="AW486" s="103"/>
      <c r="AX486" s="103"/>
      <c r="AY486" s="103"/>
      <c r="AZ486" s="103"/>
      <c r="BA486" s="103"/>
      <c r="BB486" s="103"/>
      <c r="BC486" s="103"/>
      <c r="BD486" s="103"/>
      <c r="BE486" s="103"/>
      <c r="BF486" s="103"/>
      <c r="BG486" s="103"/>
    </row>
    <row r="487" spans="21:59" ht="15.75" customHeight="1" x14ac:dyDescent="0.2">
      <c r="U487" s="103"/>
      <c r="V487" s="103"/>
      <c r="W487" s="103"/>
      <c r="X487" s="103"/>
      <c r="Y487" s="103"/>
      <c r="Z487" s="103"/>
      <c r="AA487" s="103"/>
      <c r="AB487" s="103"/>
      <c r="AC487" s="103"/>
      <c r="AD487" s="103"/>
      <c r="AE487" s="103"/>
      <c r="AF487" s="103"/>
      <c r="AG487" s="103"/>
      <c r="AH487" s="103"/>
      <c r="AI487" s="103"/>
      <c r="AJ487" s="103"/>
      <c r="AK487" s="103"/>
      <c r="AL487" s="103"/>
      <c r="AM487" s="103"/>
      <c r="AN487" s="103"/>
      <c r="AO487" s="103"/>
      <c r="AP487" s="103"/>
      <c r="AQ487" s="103"/>
      <c r="AR487" s="103"/>
      <c r="AS487" s="103"/>
      <c r="AT487" s="103"/>
      <c r="AU487" s="103"/>
      <c r="AV487" s="103"/>
      <c r="AW487" s="103"/>
      <c r="AX487" s="103"/>
      <c r="AY487" s="103"/>
      <c r="AZ487" s="103"/>
      <c r="BA487" s="103"/>
      <c r="BB487" s="103"/>
      <c r="BC487" s="103"/>
      <c r="BD487" s="103"/>
      <c r="BE487" s="103"/>
      <c r="BF487" s="103"/>
      <c r="BG487" s="103"/>
    </row>
    <row r="488" spans="21:59" ht="15.75" customHeight="1" x14ac:dyDescent="0.2">
      <c r="U488" s="103"/>
      <c r="V488" s="103"/>
      <c r="W488" s="103"/>
      <c r="X488" s="103"/>
      <c r="Y488" s="103"/>
      <c r="Z488" s="103"/>
      <c r="AA488" s="103"/>
      <c r="AB488" s="103"/>
      <c r="AC488" s="103"/>
      <c r="AD488" s="103"/>
      <c r="AE488" s="103"/>
      <c r="AF488" s="103"/>
      <c r="AG488" s="103"/>
      <c r="AH488" s="103"/>
      <c r="AI488" s="103"/>
      <c r="AJ488" s="103"/>
      <c r="AK488" s="103"/>
      <c r="AL488" s="103"/>
      <c r="AM488" s="103"/>
      <c r="AN488" s="103"/>
      <c r="AO488" s="103"/>
      <c r="AP488" s="103"/>
      <c r="AQ488" s="103"/>
      <c r="AR488" s="103"/>
      <c r="AS488" s="103"/>
      <c r="AT488" s="103"/>
      <c r="AU488" s="103"/>
      <c r="AV488" s="103"/>
      <c r="AW488" s="103"/>
      <c r="AX488" s="103"/>
      <c r="AY488" s="103"/>
      <c r="AZ488" s="103"/>
      <c r="BA488" s="103"/>
      <c r="BB488" s="103"/>
      <c r="BC488" s="103"/>
      <c r="BD488" s="103"/>
      <c r="BE488" s="103"/>
      <c r="BF488" s="103"/>
      <c r="BG488" s="103"/>
    </row>
    <row r="489" spans="21:59" ht="15.75" customHeight="1" x14ac:dyDescent="0.2">
      <c r="U489" s="103"/>
      <c r="V489" s="103"/>
      <c r="W489" s="103"/>
      <c r="X489" s="103"/>
      <c r="Y489" s="103"/>
      <c r="Z489" s="103"/>
      <c r="AA489" s="103"/>
      <c r="AB489" s="103"/>
      <c r="AC489" s="103"/>
      <c r="AD489" s="103"/>
      <c r="AE489" s="103"/>
      <c r="AF489" s="103"/>
      <c r="AG489" s="103"/>
      <c r="AH489" s="103"/>
      <c r="AI489" s="103"/>
      <c r="AJ489" s="103"/>
      <c r="AK489" s="103"/>
      <c r="AL489" s="103"/>
      <c r="AM489" s="103"/>
      <c r="AN489" s="103"/>
      <c r="AO489" s="103"/>
      <c r="AP489" s="103"/>
      <c r="AQ489" s="103"/>
      <c r="AR489" s="103"/>
      <c r="AS489" s="103"/>
      <c r="AT489" s="103"/>
      <c r="AU489" s="103"/>
      <c r="AV489" s="103"/>
      <c r="AW489" s="103"/>
      <c r="AX489" s="103"/>
      <c r="AY489" s="103"/>
      <c r="AZ489" s="103"/>
      <c r="BA489" s="103"/>
      <c r="BB489" s="103"/>
      <c r="BC489" s="103"/>
      <c r="BD489" s="103"/>
      <c r="BE489" s="103"/>
      <c r="BF489" s="103"/>
      <c r="BG489" s="103"/>
    </row>
    <row r="490" spans="21:59" ht="15.75" customHeight="1" x14ac:dyDescent="0.2">
      <c r="U490" s="103"/>
      <c r="V490" s="103"/>
      <c r="W490" s="103"/>
      <c r="X490" s="103"/>
      <c r="Y490" s="103"/>
      <c r="Z490" s="103"/>
      <c r="AA490" s="103"/>
      <c r="AB490" s="103"/>
      <c r="AC490" s="103"/>
      <c r="AD490" s="103"/>
      <c r="AE490" s="103"/>
      <c r="AF490" s="103"/>
      <c r="AG490" s="103"/>
      <c r="AH490" s="103"/>
      <c r="AI490" s="103"/>
      <c r="AJ490" s="103"/>
      <c r="AK490" s="103"/>
      <c r="AL490" s="103"/>
      <c r="AM490" s="103"/>
      <c r="AN490" s="103"/>
      <c r="AO490" s="103"/>
      <c r="AP490" s="103"/>
      <c r="AQ490" s="103"/>
      <c r="AR490" s="103"/>
      <c r="AS490" s="103"/>
      <c r="AT490" s="103"/>
      <c r="AU490" s="103"/>
      <c r="AV490" s="103"/>
      <c r="AW490" s="103"/>
      <c r="AX490" s="103"/>
      <c r="AY490" s="103"/>
      <c r="AZ490" s="103"/>
      <c r="BA490" s="103"/>
      <c r="BB490" s="103"/>
      <c r="BC490" s="103"/>
      <c r="BD490" s="103"/>
      <c r="BE490" s="103"/>
      <c r="BF490" s="103"/>
      <c r="BG490" s="103"/>
    </row>
    <row r="491" spans="21:59" ht="15.75" customHeight="1" x14ac:dyDescent="0.2">
      <c r="U491" s="103"/>
      <c r="V491" s="103"/>
      <c r="W491" s="103"/>
      <c r="X491" s="103"/>
      <c r="Y491" s="103"/>
      <c r="Z491" s="103"/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  <c r="AL491" s="103"/>
      <c r="AM491" s="103"/>
      <c r="AN491" s="103"/>
      <c r="AO491" s="103"/>
      <c r="AP491" s="103"/>
      <c r="AQ491" s="103"/>
      <c r="AR491" s="103"/>
      <c r="AS491" s="103"/>
      <c r="AT491" s="103"/>
      <c r="AU491" s="103"/>
      <c r="AV491" s="103"/>
      <c r="AW491" s="103"/>
      <c r="AX491" s="103"/>
      <c r="AY491" s="103"/>
      <c r="AZ491" s="103"/>
      <c r="BA491" s="103"/>
      <c r="BB491" s="103"/>
      <c r="BC491" s="103"/>
      <c r="BD491" s="103"/>
      <c r="BE491" s="103"/>
      <c r="BF491" s="103"/>
      <c r="BG491" s="103"/>
    </row>
    <row r="492" spans="21:59" ht="15.75" customHeight="1" x14ac:dyDescent="0.2">
      <c r="U492" s="103"/>
      <c r="V492" s="103"/>
      <c r="W492" s="103"/>
      <c r="X492" s="103"/>
      <c r="Y492" s="103"/>
      <c r="Z492" s="103"/>
      <c r="AA492" s="103"/>
      <c r="AB492" s="103"/>
      <c r="AC492" s="103"/>
      <c r="AD492" s="103"/>
      <c r="AE492" s="103"/>
      <c r="AF492" s="103"/>
      <c r="AG492" s="103"/>
      <c r="AH492" s="103"/>
      <c r="AI492" s="103"/>
      <c r="AJ492" s="103"/>
      <c r="AK492" s="103"/>
      <c r="AL492" s="103"/>
      <c r="AM492" s="103"/>
      <c r="AN492" s="103"/>
      <c r="AO492" s="103"/>
      <c r="AP492" s="103"/>
      <c r="AQ492" s="103"/>
      <c r="AR492" s="103"/>
      <c r="AS492" s="103"/>
      <c r="AT492" s="103"/>
      <c r="AU492" s="103"/>
      <c r="AV492" s="103"/>
      <c r="AW492" s="103"/>
      <c r="AX492" s="103"/>
      <c r="AY492" s="103"/>
      <c r="AZ492" s="103"/>
      <c r="BA492" s="103"/>
      <c r="BB492" s="103"/>
      <c r="BC492" s="103"/>
      <c r="BD492" s="103"/>
      <c r="BE492" s="103"/>
      <c r="BF492" s="103"/>
      <c r="BG492" s="103"/>
    </row>
    <row r="493" spans="21:59" ht="15.75" customHeight="1" x14ac:dyDescent="0.2">
      <c r="U493" s="103"/>
      <c r="V493" s="103"/>
      <c r="W493" s="103"/>
      <c r="X493" s="103"/>
      <c r="Y493" s="103"/>
      <c r="Z493" s="103"/>
      <c r="AA493" s="103"/>
      <c r="AB493" s="103"/>
      <c r="AC493" s="103"/>
      <c r="AD493" s="103"/>
      <c r="AE493" s="103"/>
      <c r="AF493" s="103"/>
      <c r="AG493" s="103"/>
      <c r="AH493" s="103"/>
      <c r="AI493" s="103"/>
      <c r="AJ493" s="103"/>
      <c r="AK493" s="103"/>
      <c r="AL493" s="103"/>
      <c r="AM493" s="103"/>
      <c r="AN493" s="103"/>
      <c r="AO493" s="103"/>
      <c r="AP493" s="103"/>
      <c r="AQ493" s="103"/>
      <c r="AR493" s="103"/>
      <c r="AS493" s="103"/>
      <c r="AT493" s="103"/>
      <c r="AU493" s="103"/>
      <c r="AV493" s="103"/>
      <c r="AW493" s="103"/>
      <c r="AX493" s="103"/>
      <c r="AY493" s="103"/>
      <c r="AZ493" s="103"/>
      <c r="BA493" s="103"/>
      <c r="BB493" s="103"/>
      <c r="BC493" s="103"/>
      <c r="BD493" s="103"/>
      <c r="BE493" s="103"/>
      <c r="BF493" s="103"/>
      <c r="BG493" s="103"/>
    </row>
    <row r="494" spans="21:59" ht="15.75" customHeight="1" x14ac:dyDescent="0.2">
      <c r="U494" s="103"/>
      <c r="V494" s="103"/>
      <c r="W494" s="103"/>
      <c r="X494" s="103"/>
      <c r="Y494" s="103"/>
      <c r="Z494" s="103"/>
      <c r="AA494" s="103"/>
      <c r="AB494" s="103"/>
      <c r="AC494" s="103"/>
      <c r="AD494" s="103"/>
      <c r="AE494" s="103"/>
      <c r="AF494" s="103"/>
      <c r="AG494" s="103"/>
      <c r="AH494" s="103"/>
      <c r="AI494" s="103"/>
      <c r="AJ494" s="103"/>
      <c r="AK494" s="103"/>
      <c r="AL494" s="103"/>
      <c r="AM494" s="103"/>
      <c r="AN494" s="103"/>
      <c r="AO494" s="103"/>
      <c r="AP494" s="103"/>
      <c r="AQ494" s="103"/>
      <c r="AR494" s="103"/>
      <c r="AS494" s="103"/>
      <c r="AT494" s="103"/>
      <c r="AU494" s="103"/>
      <c r="AV494" s="103"/>
      <c r="AW494" s="103"/>
      <c r="AX494" s="103"/>
      <c r="AY494" s="103"/>
      <c r="AZ494" s="103"/>
      <c r="BA494" s="103"/>
      <c r="BB494" s="103"/>
      <c r="BC494" s="103"/>
      <c r="BD494" s="103"/>
      <c r="BE494" s="103"/>
      <c r="BF494" s="103"/>
      <c r="BG494" s="103"/>
    </row>
    <row r="495" spans="21:59" ht="15.75" customHeight="1" x14ac:dyDescent="0.2">
      <c r="U495" s="103"/>
      <c r="V495" s="103"/>
      <c r="W495" s="103"/>
      <c r="X495" s="103"/>
      <c r="Y495" s="103"/>
      <c r="Z495" s="103"/>
      <c r="AA495" s="103"/>
      <c r="AB495" s="103"/>
      <c r="AC495" s="103"/>
      <c r="AD495" s="103"/>
      <c r="AE495" s="103"/>
      <c r="AF495" s="103"/>
      <c r="AG495" s="103"/>
      <c r="AH495" s="103"/>
      <c r="AI495" s="103"/>
      <c r="AJ495" s="103"/>
      <c r="AK495" s="103"/>
      <c r="AL495" s="103"/>
      <c r="AM495" s="103"/>
      <c r="AN495" s="103"/>
      <c r="AO495" s="103"/>
      <c r="AP495" s="103"/>
      <c r="AQ495" s="103"/>
      <c r="AR495" s="103"/>
      <c r="AS495" s="103"/>
      <c r="AT495" s="103"/>
      <c r="AU495" s="103"/>
      <c r="AV495" s="103"/>
      <c r="AW495" s="103"/>
      <c r="AX495" s="103"/>
      <c r="AY495" s="103"/>
      <c r="AZ495" s="103"/>
      <c r="BA495" s="103"/>
      <c r="BB495" s="103"/>
      <c r="BC495" s="103"/>
      <c r="BD495" s="103"/>
      <c r="BE495" s="103"/>
      <c r="BF495" s="103"/>
      <c r="BG495" s="103"/>
    </row>
    <row r="496" spans="21:59" ht="15.75" customHeight="1" x14ac:dyDescent="0.2">
      <c r="U496" s="103"/>
      <c r="V496" s="103"/>
      <c r="W496" s="103"/>
      <c r="X496" s="103"/>
      <c r="Y496" s="103"/>
      <c r="Z496" s="103"/>
      <c r="AA496" s="103"/>
      <c r="AB496" s="103"/>
      <c r="AC496" s="103"/>
      <c r="AD496" s="103"/>
      <c r="AE496" s="103"/>
      <c r="AF496" s="103"/>
      <c r="AG496" s="103"/>
      <c r="AH496" s="103"/>
      <c r="AI496" s="103"/>
      <c r="AJ496" s="103"/>
      <c r="AK496" s="103"/>
      <c r="AL496" s="103"/>
      <c r="AM496" s="103"/>
      <c r="AN496" s="103"/>
      <c r="AO496" s="103"/>
      <c r="AP496" s="103"/>
      <c r="AQ496" s="103"/>
      <c r="AR496" s="103"/>
      <c r="AS496" s="103"/>
      <c r="AT496" s="103"/>
      <c r="AU496" s="103"/>
      <c r="AV496" s="103"/>
      <c r="AW496" s="103"/>
      <c r="AX496" s="103"/>
      <c r="AY496" s="103"/>
      <c r="AZ496" s="103"/>
      <c r="BA496" s="103"/>
      <c r="BB496" s="103"/>
      <c r="BC496" s="103"/>
      <c r="BD496" s="103"/>
      <c r="BE496" s="103"/>
      <c r="BF496" s="103"/>
      <c r="BG496" s="103"/>
    </row>
    <row r="497" spans="21:59" ht="15.75" customHeight="1" x14ac:dyDescent="0.2">
      <c r="U497" s="103"/>
      <c r="V497" s="103"/>
      <c r="W497" s="103"/>
      <c r="X497" s="103"/>
      <c r="Y497" s="103"/>
      <c r="Z497" s="103"/>
      <c r="AA497" s="103"/>
      <c r="AB497" s="103"/>
      <c r="AC497" s="103"/>
      <c r="AD497" s="103"/>
      <c r="AE497" s="103"/>
      <c r="AF497" s="103"/>
      <c r="AG497" s="103"/>
      <c r="AH497" s="103"/>
      <c r="AI497" s="103"/>
      <c r="AJ497" s="103"/>
      <c r="AK497" s="103"/>
      <c r="AL497" s="103"/>
      <c r="AM497" s="103"/>
      <c r="AN497" s="103"/>
      <c r="AO497" s="103"/>
      <c r="AP497" s="103"/>
      <c r="AQ497" s="103"/>
      <c r="AR497" s="103"/>
      <c r="AS497" s="103"/>
      <c r="AT497" s="103"/>
      <c r="AU497" s="103"/>
      <c r="AV497" s="103"/>
      <c r="AW497" s="103"/>
      <c r="AX497" s="103"/>
      <c r="AY497" s="103"/>
      <c r="AZ497" s="103"/>
      <c r="BA497" s="103"/>
      <c r="BB497" s="103"/>
      <c r="BC497" s="103"/>
      <c r="BD497" s="103"/>
      <c r="BE497" s="103"/>
      <c r="BF497" s="103"/>
      <c r="BG497" s="103"/>
    </row>
    <row r="498" spans="21:59" ht="15.75" customHeight="1" x14ac:dyDescent="0.2">
      <c r="U498" s="103"/>
      <c r="V498" s="103"/>
      <c r="W498" s="103"/>
      <c r="X498" s="103"/>
      <c r="Y498" s="103"/>
      <c r="Z498" s="103"/>
      <c r="AA498" s="103"/>
      <c r="AB498" s="103"/>
      <c r="AC498" s="103"/>
      <c r="AD498" s="103"/>
      <c r="AE498" s="103"/>
      <c r="AF498" s="103"/>
      <c r="AG498" s="103"/>
      <c r="AH498" s="103"/>
      <c r="AI498" s="103"/>
      <c r="AJ498" s="103"/>
      <c r="AK498" s="103"/>
      <c r="AL498" s="103"/>
      <c r="AM498" s="103"/>
      <c r="AN498" s="103"/>
      <c r="AO498" s="103"/>
      <c r="AP498" s="103"/>
      <c r="AQ498" s="103"/>
      <c r="AR498" s="103"/>
      <c r="AS498" s="103"/>
      <c r="AT498" s="103"/>
      <c r="AU498" s="103"/>
      <c r="AV498" s="103"/>
      <c r="AW498" s="103"/>
      <c r="AX498" s="103"/>
      <c r="AY498" s="103"/>
      <c r="AZ498" s="103"/>
      <c r="BA498" s="103"/>
      <c r="BB498" s="103"/>
      <c r="BC498" s="103"/>
      <c r="BD498" s="103"/>
      <c r="BE498" s="103"/>
      <c r="BF498" s="103"/>
      <c r="BG498" s="103"/>
    </row>
    <row r="499" spans="21:59" ht="15.75" customHeight="1" x14ac:dyDescent="0.2">
      <c r="U499" s="103"/>
      <c r="V499" s="103"/>
      <c r="W499" s="103"/>
      <c r="X499" s="103"/>
      <c r="Y499" s="103"/>
      <c r="Z499" s="103"/>
      <c r="AA499" s="103"/>
      <c r="AB499" s="103"/>
      <c r="AC499" s="103"/>
      <c r="AD499" s="103"/>
      <c r="AE499" s="103"/>
      <c r="AF499" s="103"/>
      <c r="AG499" s="103"/>
      <c r="AH499" s="103"/>
      <c r="AI499" s="103"/>
      <c r="AJ499" s="103"/>
      <c r="AK499" s="103"/>
      <c r="AL499" s="103"/>
      <c r="AM499" s="103"/>
      <c r="AN499" s="103"/>
      <c r="AO499" s="103"/>
      <c r="AP499" s="103"/>
      <c r="AQ499" s="103"/>
      <c r="AR499" s="103"/>
      <c r="AS499" s="103"/>
      <c r="AT499" s="103"/>
      <c r="AU499" s="103"/>
      <c r="AV499" s="103"/>
      <c r="AW499" s="103"/>
      <c r="AX499" s="103"/>
      <c r="AY499" s="103"/>
      <c r="AZ499" s="103"/>
      <c r="BA499" s="103"/>
      <c r="BB499" s="103"/>
      <c r="BC499" s="103"/>
      <c r="BD499" s="103"/>
      <c r="BE499" s="103"/>
      <c r="BF499" s="103"/>
      <c r="BG499" s="103"/>
    </row>
    <row r="500" spans="21:59" ht="15.75" customHeight="1" x14ac:dyDescent="0.2">
      <c r="U500" s="103"/>
      <c r="V500" s="103"/>
      <c r="W500" s="103"/>
      <c r="X500" s="103"/>
      <c r="Y500" s="103"/>
      <c r="Z500" s="103"/>
      <c r="AA500" s="103"/>
      <c r="AB500" s="103"/>
      <c r="AC500" s="103"/>
      <c r="AD500" s="103"/>
      <c r="AE500" s="103"/>
      <c r="AF500" s="103"/>
      <c r="AG500" s="103"/>
      <c r="AH500" s="103"/>
      <c r="AI500" s="103"/>
      <c r="AJ500" s="103"/>
      <c r="AK500" s="103"/>
      <c r="AL500" s="103"/>
      <c r="AM500" s="103"/>
      <c r="AN500" s="103"/>
      <c r="AO500" s="103"/>
      <c r="AP500" s="103"/>
      <c r="AQ500" s="103"/>
      <c r="AR500" s="103"/>
      <c r="AS500" s="103"/>
      <c r="AT500" s="103"/>
      <c r="AU500" s="103"/>
      <c r="AV500" s="103"/>
      <c r="AW500" s="103"/>
      <c r="AX500" s="103"/>
      <c r="AY500" s="103"/>
      <c r="AZ500" s="103"/>
      <c r="BA500" s="103"/>
      <c r="BB500" s="103"/>
      <c r="BC500" s="103"/>
      <c r="BD500" s="103"/>
      <c r="BE500" s="103"/>
      <c r="BF500" s="103"/>
      <c r="BG500" s="103"/>
    </row>
    <row r="501" spans="21:59" ht="15.75" customHeight="1" x14ac:dyDescent="0.2">
      <c r="U501" s="103"/>
      <c r="V501" s="103"/>
      <c r="W501" s="103"/>
      <c r="X501" s="103"/>
      <c r="Y501" s="103"/>
      <c r="Z501" s="103"/>
      <c r="AA501" s="103"/>
      <c r="AB501" s="103"/>
      <c r="AC501" s="103"/>
      <c r="AD501" s="103"/>
      <c r="AE501" s="103"/>
      <c r="AF501" s="103"/>
      <c r="AG501" s="103"/>
      <c r="AH501" s="103"/>
      <c r="AI501" s="103"/>
      <c r="AJ501" s="103"/>
      <c r="AK501" s="103"/>
      <c r="AL501" s="103"/>
      <c r="AM501" s="103"/>
      <c r="AN501" s="103"/>
      <c r="AO501" s="103"/>
      <c r="AP501" s="103"/>
      <c r="AQ501" s="103"/>
      <c r="AR501" s="103"/>
      <c r="AS501" s="103"/>
      <c r="AT501" s="103"/>
      <c r="AU501" s="103"/>
      <c r="AV501" s="103"/>
      <c r="AW501" s="103"/>
      <c r="AX501" s="103"/>
      <c r="AY501" s="103"/>
      <c r="AZ501" s="103"/>
      <c r="BA501" s="103"/>
      <c r="BB501" s="103"/>
      <c r="BC501" s="103"/>
      <c r="BD501" s="103"/>
      <c r="BE501" s="103"/>
      <c r="BF501" s="103"/>
      <c r="BG501" s="103"/>
    </row>
    <row r="502" spans="21:59" ht="15.75" customHeight="1" x14ac:dyDescent="0.2">
      <c r="U502" s="103"/>
      <c r="V502" s="103"/>
      <c r="W502" s="103"/>
      <c r="X502" s="103"/>
      <c r="Y502" s="103"/>
      <c r="Z502" s="103"/>
      <c r="AA502" s="103"/>
      <c r="AB502" s="103"/>
      <c r="AC502" s="103"/>
      <c r="AD502" s="103"/>
      <c r="AE502" s="103"/>
      <c r="AF502" s="103"/>
      <c r="AG502" s="103"/>
      <c r="AH502" s="103"/>
      <c r="AI502" s="103"/>
      <c r="AJ502" s="103"/>
      <c r="AK502" s="103"/>
      <c r="AL502" s="103"/>
      <c r="AM502" s="103"/>
      <c r="AN502" s="103"/>
      <c r="AO502" s="103"/>
      <c r="AP502" s="103"/>
      <c r="AQ502" s="103"/>
      <c r="AR502" s="103"/>
      <c r="AS502" s="103"/>
      <c r="AT502" s="103"/>
      <c r="AU502" s="103"/>
      <c r="AV502" s="103"/>
      <c r="AW502" s="103"/>
      <c r="AX502" s="103"/>
      <c r="AY502" s="103"/>
      <c r="AZ502" s="103"/>
      <c r="BA502" s="103"/>
      <c r="BB502" s="103"/>
      <c r="BC502" s="103"/>
      <c r="BD502" s="103"/>
      <c r="BE502" s="103"/>
      <c r="BF502" s="103"/>
      <c r="BG502" s="103"/>
    </row>
    <row r="503" spans="21:59" ht="15.75" customHeight="1" x14ac:dyDescent="0.2">
      <c r="U503" s="103"/>
      <c r="V503" s="103"/>
      <c r="W503" s="103"/>
      <c r="X503" s="103"/>
      <c r="Y503" s="103"/>
      <c r="Z503" s="103"/>
      <c r="AA503" s="103"/>
      <c r="AB503" s="103"/>
      <c r="AC503" s="103"/>
      <c r="AD503" s="103"/>
      <c r="AE503" s="103"/>
      <c r="AF503" s="103"/>
      <c r="AG503" s="103"/>
      <c r="AH503" s="103"/>
      <c r="AI503" s="103"/>
      <c r="AJ503" s="103"/>
      <c r="AK503" s="103"/>
      <c r="AL503" s="103"/>
      <c r="AM503" s="103"/>
      <c r="AN503" s="103"/>
      <c r="AO503" s="103"/>
      <c r="AP503" s="103"/>
      <c r="AQ503" s="103"/>
      <c r="AR503" s="103"/>
      <c r="AS503" s="103"/>
      <c r="AT503" s="103"/>
      <c r="AU503" s="103"/>
      <c r="AV503" s="103"/>
      <c r="AW503" s="103"/>
      <c r="AX503" s="103"/>
      <c r="AY503" s="103"/>
      <c r="AZ503" s="103"/>
      <c r="BA503" s="103"/>
      <c r="BB503" s="103"/>
      <c r="BC503" s="103"/>
      <c r="BD503" s="103"/>
      <c r="BE503" s="103"/>
      <c r="BF503" s="103"/>
      <c r="BG503" s="103"/>
    </row>
    <row r="504" spans="21:59" ht="15.75" customHeight="1" x14ac:dyDescent="0.2">
      <c r="U504" s="103"/>
      <c r="V504" s="103"/>
      <c r="W504" s="103"/>
      <c r="X504" s="103"/>
      <c r="Y504" s="103"/>
      <c r="Z504" s="103"/>
      <c r="AA504" s="103"/>
      <c r="AB504" s="103"/>
      <c r="AC504" s="103"/>
      <c r="AD504" s="103"/>
      <c r="AE504" s="103"/>
      <c r="AF504" s="103"/>
      <c r="AG504" s="103"/>
      <c r="AH504" s="103"/>
      <c r="AI504" s="103"/>
      <c r="AJ504" s="103"/>
      <c r="AK504" s="103"/>
      <c r="AL504" s="103"/>
      <c r="AM504" s="103"/>
      <c r="AN504" s="103"/>
      <c r="AO504" s="103"/>
      <c r="AP504" s="103"/>
      <c r="AQ504" s="103"/>
      <c r="AR504" s="103"/>
      <c r="AS504" s="103"/>
      <c r="AT504" s="103"/>
      <c r="AU504" s="103"/>
      <c r="AV504" s="103"/>
      <c r="AW504" s="103"/>
      <c r="AX504" s="103"/>
      <c r="AY504" s="103"/>
      <c r="AZ504" s="103"/>
      <c r="BA504" s="103"/>
      <c r="BB504" s="103"/>
      <c r="BC504" s="103"/>
      <c r="BD504" s="103"/>
      <c r="BE504" s="103"/>
      <c r="BF504" s="103"/>
      <c r="BG504" s="103"/>
    </row>
    <row r="505" spans="21:59" ht="15.75" customHeight="1" x14ac:dyDescent="0.2">
      <c r="U505" s="103"/>
      <c r="V505" s="103"/>
      <c r="W505" s="103"/>
      <c r="X505" s="103"/>
      <c r="Y505" s="103"/>
      <c r="Z505" s="103"/>
      <c r="AA505" s="103"/>
      <c r="AB505" s="103"/>
      <c r="AC505" s="103"/>
      <c r="AD505" s="103"/>
      <c r="AE505" s="103"/>
      <c r="AF505" s="103"/>
      <c r="AG505" s="103"/>
      <c r="AH505" s="103"/>
      <c r="AI505" s="103"/>
      <c r="AJ505" s="103"/>
      <c r="AK505" s="103"/>
      <c r="AL505" s="103"/>
      <c r="AM505" s="103"/>
      <c r="AN505" s="103"/>
      <c r="AO505" s="103"/>
      <c r="AP505" s="103"/>
      <c r="AQ505" s="103"/>
      <c r="AR505" s="103"/>
      <c r="AS505" s="103"/>
      <c r="AT505" s="103"/>
      <c r="AU505" s="103"/>
      <c r="AV505" s="103"/>
      <c r="AW505" s="103"/>
      <c r="AX505" s="103"/>
      <c r="AY505" s="103"/>
      <c r="AZ505" s="103"/>
      <c r="BA505" s="103"/>
      <c r="BB505" s="103"/>
      <c r="BC505" s="103"/>
      <c r="BD505" s="103"/>
      <c r="BE505" s="103"/>
      <c r="BF505" s="103"/>
      <c r="BG505" s="103"/>
    </row>
    <row r="506" spans="21:59" ht="15.75" customHeight="1" x14ac:dyDescent="0.2">
      <c r="U506" s="103"/>
      <c r="V506" s="103"/>
      <c r="W506" s="103"/>
      <c r="X506" s="103"/>
      <c r="Y506" s="103"/>
      <c r="Z506" s="103"/>
      <c r="AA506" s="103"/>
      <c r="AB506" s="103"/>
      <c r="AC506" s="103"/>
      <c r="AD506" s="103"/>
      <c r="AE506" s="103"/>
      <c r="AF506" s="103"/>
      <c r="AG506" s="103"/>
      <c r="AH506" s="103"/>
      <c r="AI506" s="103"/>
      <c r="AJ506" s="103"/>
      <c r="AK506" s="103"/>
      <c r="AL506" s="103"/>
      <c r="AM506" s="103"/>
      <c r="AN506" s="103"/>
      <c r="AO506" s="103"/>
      <c r="AP506" s="103"/>
      <c r="AQ506" s="103"/>
      <c r="AR506" s="103"/>
      <c r="AS506" s="103"/>
      <c r="AT506" s="103"/>
      <c r="AU506" s="103"/>
      <c r="AV506" s="103"/>
      <c r="AW506" s="103"/>
      <c r="AX506" s="103"/>
      <c r="AY506" s="103"/>
      <c r="AZ506" s="103"/>
      <c r="BA506" s="103"/>
      <c r="BB506" s="103"/>
      <c r="BC506" s="103"/>
      <c r="BD506" s="103"/>
      <c r="BE506" s="103"/>
      <c r="BF506" s="103"/>
      <c r="BG506" s="103"/>
    </row>
    <row r="507" spans="21:59" ht="15.75" customHeight="1" x14ac:dyDescent="0.2">
      <c r="U507" s="103"/>
      <c r="V507" s="103"/>
      <c r="W507" s="103"/>
      <c r="X507" s="103"/>
      <c r="Y507" s="103"/>
      <c r="Z507" s="103"/>
      <c r="AA507" s="103"/>
      <c r="AB507" s="103"/>
      <c r="AC507" s="103"/>
      <c r="AD507" s="103"/>
      <c r="AE507" s="103"/>
      <c r="AF507" s="103"/>
      <c r="AG507" s="103"/>
      <c r="AH507" s="103"/>
      <c r="AI507" s="103"/>
      <c r="AJ507" s="103"/>
      <c r="AK507" s="103"/>
      <c r="AL507" s="103"/>
      <c r="AM507" s="103"/>
      <c r="AN507" s="103"/>
      <c r="AO507" s="103"/>
      <c r="AP507" s="103"/>
      <c r="AQ507" s="103"/>
      <c r="AR507" s="103"/>
      <c r="AS507" s="103"/>
      <c r="AT507" s="103"/>
      <c r="AU507" s="103"/>
      <c r="AV507" s="103"/>
      <c r="AW507" s="103"/>
      <c r="AX507" s="103"/>
      <c r="AY507" s="103"/>
      <c r="AZ507" s="103"/>
      <c r="BA507" s="103"/>
      <c r="BB507" s="103"/>
      <c r="BC507" s="103"/>
      <c r="BD507" s="103"/>
      <c r="BE507" s="103"/>
      <c r="BF507" s="103"/>
      <c r="BG507" s="103"/>
    </row>
    <row r="508" spans="21:59" ht="15.75" customHeight="1" x14ac:dyDescent="0.2">
      <c r="U508" s="103"/>
      <c r="V508" s="103"/>
      <c r="W508" s="103"/>
      <c r="X508" s="103"/>
      <c r="Y508" s="103"/>
      <c r="Z508" s="103"/>
      <c r="AA508" s="103"/>
      <c r="AB508" s="103"/>
      <c r="AC508" s="103"/>
      <c r="AD508" s="103"/>
      <c r="AE508" s="103"/>
      <c r="AF508" s="103"/>
      <c r="AG508" s="103"/>
      <c r="AH508" s="103"/>
      <c r="AI508" s="103"/>
      <c r="AJ508" s="103"/>
      <c r="AK508" s="103"/>
      <c r="AL508" s="103"/>
      <c r="AM508" s="103"/>
      <c r="AN508" s="103"/>
      <c r="AO508" s="103"/>
      <c r="AP508" s="103"/>
      <c r="AQ508" s="103"/>
      <c r="AR508" s="103"/>
      <c r="AS508" s="103"/>
      <c r="AT508" s="103"/>
      <c r="AU508" s="103"/>
      <c r="AV508" s="103"/>
      <c r="AW508" s="103"/>
      <c r="AX508" s="103"/>
      <c r="AY508" s="103"/>
      <c r="AZ508" s="103"/>
      <c r="BA508" s="103"/>
      <c r="BB508" s="103"/>
      <c r="BC508" s="103"/>
      <c r="BD508" s="103"/>
      <c r="BE508" s="103"/>
      <c r="BF508" s="103"/>
      <c r="BG508" s="103"/>
    </row>
    <row r="509" spans="21:59" ht="15.75" customHeight="1" x14ac:dyDescent="0.2">
      <c r="U509" s="103"/>
      <c r="V509" s="103"/>
      <c r="W509" s="103"/>
      <c r="X509" s="103"/>
      <c r="Y509" s="103"/>
      <c r="Z509" s="103"/>
      <c r="AA509" s="103"/>
      <c r="AB509" s="103"/>
      <c r="AC509" s="103"/>
      <c r="AD509" s="103"/>
      <c r="AE509" s="103"/>
      <c r="AF509" s="103"/>
      <c r="AG509" s="103"/>
      <c r="AH509" s="103"/>
      <c r="AI509" s="103"/>
      <c r="AJ509" s="103"/>
      <c r="AK509" s="103"/>
      <c r="AL509" s="103"/>
      <c r="AM509" s="103"/>
      <c r="AN509" s="103"/>
      <c r="AO509" s="103"/>
      <c r="AP509" s="103"/>
      <c r="AQ509" s="103"/>
      <c r="AR509" s="103"/>
      <c r="AS509" s="103"/>
      <c r="AT509" s="103"/>
      <c r="AU509" s="103"/>
      <c r="AV509" s="103"/>
      <c r="AW509" s="103"/>
      <c r="AX509" s="103"/>
      <c r="AY509" s="103"/>
      <c r="AZ509" s="103"/>
      <c r="BA509" s="103"/>
      <c r="BB509" s="103"/>
      <c r="BC509" s="103"/>
      <c r="BD509" s="103"/>
      <c r="BE509" s="103"/>
      <c r="BF509" s="103"/>
      <c r="BG509" s="103"/>
    </row>
    <row r="510" spans="21:59" ht="15.75" customHeight="1" x14ac:dyDescent="0.2">
      <c r="U510" s="103"/>
      <c r="V510" s="103"/>
      <c r="W510" s="103"/>
      <c r="X510" s="103"/>
      <c r="Y510" s="103"/>
      <c r="Z510" s="103"/>
      <c r="AA510" s="103"/>
      <c r="AB510" s="103"/>
      <c r="AC510" s="103"/>
      <c r="AD510" s="103"/>
      <c r="AE510" s="103"/>
      <c r="AF510" s="103"/>
      <c r="AG510" s="103"/>
      <c r="AH510" s="103"/>
      <c r="AI510" s="103"/>
      <c r="AJ510" s="103"/>
      <c r="AK510" s="103"/>
      <c r="AL510" s="103"/>
      <c r="AM510" s="103"/>
      <c r="AN510" s="103"/>
      <c r="AO510" s="103"/>
      <c r="AP510" s="103"/>
      <c r="AQ510" s="103"/>
      <c r="AR510" s="103"/>
      <c r="AS510" s="103"/>
      <c r="AT510" s="103"/>
      <c r="AU510" s="103"/>
      <c r="AV510" s="103"/>
      <c r="AW510" s="103"/>
      <c r="AX510" s="103"/>
      <c r="AY510" s="103"/>
      <c r="AZ510" s="103"/>
      <c r="BA510" s="103"/>
      <c r="BB510" s="103"/>
      <c r="BC510" s="103"/>
      <c r="BD510" s="103"/>
      <c r="BE510" s="103"/>
      <c r="BF510" s="103"/>
      <c r="BG510" s="103"/>
    </row>
    <row r="511" spans="21:59" ht="15.75" customHeight="1" x14ac:dyDescent="0.2">
      <c r="U511" s="103"/>
      <c r="V511" s="103"/>
      <c r="W511" s="103"/>
      <c r="X511" s="103"/>
      <c r="Y511" s="103"/>
      <c r="Z511" s="103"/>
      <c r="AA511" s="103"/>
      <c r="AB511" s="103"/>
      <c r="AC511" s="103"/>
      <c r="AD511" s="103"/>
      <c r="AE511" s="103"/>
      <c r="AF511" s="103"/>
      <c r="AG511" s="103"/>
      <c r="AH511" s="103"/>
      <c r="AI511" s="103"/>
      <c r="AJ511" s="103"/>
      <c r="AK511" s="103"/>
      <c r="AL511" s="103"/>
      <c r="AM511" s="103"/>
      <c r="AN511" s="103"/>
      <c r="AO511" s="103"/>
      <c r="AP511" s="103"/>
      <c r="AQ511" s="103"/>
      <c r="AR511" s="103"/>
      <c r="AS511" s="103"/>
      <c r="AT511" s="103"/>
      <c r="AU511" s="103"/>
      <c r="AV511" s="103"/>
      <c r="AW511" s="103"/>
      <c r="AX511" s="103"/>
      <c r="AY511" s="103"/>
      <c r="AZ511" s="103"/>
      <c r="BA511" s="103"/>
      <c r="BB511" s="103"/>
      <c r="BC511" s="103"/>
      <c r="BD511" s="103"/>
      <c r="BE511" s="103"/>
      <c r="BF511" s="103"/>
      <c r="BG511" s="103"/>
    </row>
    <row r="512" spans="21:59" ht="15.75" customHeight="1" x14ac:dyDescent="0.2">
      <c r="U512" s="103"/>
      <c r="V512" s="103"/>
      <c r="W512" s="103"/>
      <c r="X512" s="103"/>
      <c r="Y512" s="103"/>
      <c r="Z512" s="103"/>
      <c r="AA512" s="103"/>
      <c r="AB512" s="103"/>
      <c r="AC512" s="103"/>
      <c r="AD512" s="103"/>
      <c r="AE512" s="103"/>
      <c r="AF512" s="103"/>
      <c r="AG512" s="103"/>
      <c r="AH512" s="103"/>
      <c r="AI512" s="103"/>
      <c r="AJ512" s="103"/>
      <c r="AK512" s="103"/>
      <c r="AL512" s="103"/>
      <c r="AM512" s="103"/>
      <c r="AN512" s="103"/>
      <c r="AO512" s="103"/>
      <c r="AP512" s="103"/>
      <c r="AQ512" s="103"/>
      <c r="AR512" s="103"/>
      <c r="AS512" s="103"/>
      <c r="AT512" s="103"/>
      <c r="AU512" s="103"/>
      <c r="AV512" s="103"/>
      <c r="AW512" s="103"/>
      <c r="AX512" s="103"/>
      <c r="AY512" s="103"/>
      <c r="AZ512" s="103"/>
      <c r="BA512" s="103"/>
      <c r="BB512" s="103"/>
      <c r="BC512" s="103"/>
      <c r="BD512" s="103"/>
      <c r="BE512" s="103"/>
      <c r="BF512" s="103"/>
      <c r="BG512" s="103"/>
    </row>
    <row r="513" spans="21:59" ht="15.75" customHeight="1" x14ac:dyDescent="0.2">
      <c r="U513" s="103"/>
      <c r="V513" s="103"/>
      <c r="W513" s="103"/>
      <c r="X513" s="103"/>
      <c r="Y513" s="103"/>
      <c r="Z513" s="103"/>
      <c r="AA513" s="103"/>
      <c r="AB513" s="103"/>
      <c r="AC513" s="103"/>
      <c r="AD513" s="103"/>
      <c r="AE513" s="103"/>
      <c r="AF513" s="103"/>
      <c r="AG513" s="103"/>
      <c r="AH513" s="103"/>
      <c r="AI513" s="103"/>
      <c r="AJ513" s="103"/>
      <c r="AK513" s="103"/>
      <c r="AL513" s="103"/>
      <c r="AM513" s="103"/>
      <c r="AN513" s="103"/>
      <c r="AO513" s="103"/>
      <c r="AP513" s="103"/>
      <c r="AQ513" s="103"/>
      <c r="AR513" s="103"/>
      <c r="AS513" s="103"/>
      <c r="AT513" s="103"/>
      <c r="AU513" s="103"/>
      <c r="AV513" s="103"/>
      <c r="AW513" s="103"/>
      <c r="AX513" s="103"/>
      <c r="AY513" s="103"/>
      <c r="AZ513" s="103"/>
      <c r="BA513" s="103"/>
      <c r="BB513" s="103"/>
      <c r="BC513" s="103"/>
      <c r="BD513" s="103"/>
      <c r="BE513" s="103"/>
      <c r="BF513" s="103"/>
      <c r="BG513" s="103"/>
    </row>
    <row r="514" spans="21:59" ht="15.75" customHeight="1" x14ac:dyDescent="0.2">
      <c r="U514" s="103"/>
      <c r="V514" s="103"/>
      <c r="W514" s="103"/>
      <c r="X514" s="103"/>
      <c r="Y514" s="103"/>
      <c r="Z514" s="103"/>
      <c r="AA514" s="103"/>
      <c r="AB514" s="103"/>
      <c r="AC514" s="103"/>
      <c r="AD514" s="103"/>
      <c r="AE514" s="103"/>
      <c r="AF514" s="103"/>
      <c r="AG514" s="103"/>
      <c r="AH514" s="103"/>
      <c r="AI514" s="103"/>
      <c r="AJ514" s="103"/>
      <c r="AK514" s="103"/>
      <c r="AL514" s="103"/>
      <c r="AM514" s="103"/>
      <c r="AN514" s="103"/>
      <c r="AO514" s="103"/>
      <c r="AP514" s="103"/>
      <c r="AQ514" s="103"/>
      <c r="AR514" s="103"/>
      <c r="AS514" s="103"/>
      <c r="AT514" s="103"/>
      <c r="AU514" s="103"/>
      <c r="AV514" s="103"/>
      <c r="AW514" s="103"/>
      <c r="AX514" s="103"/>
      <c r="AY514" s="103"/>
      <c r="AZ514" s="103"/>
      <c r="BA514" s="103"/>
      <c r="BB514" s="103"/>
      <c r="BC514" s="103"/>
      <c r="BD514" s="103"/>
      <c r="BE514" s="103"/>
      <c r="BF514" s="103"/>
      <c r="BG514" s="103"/>
    </row>
    <row r="515" spans="21:59" ht="15.75" customHeight="1" x14ac:dyDescent="0.2">
      <c r="U515" s="103"/>
      <c r="V515" s="103"/>
      <c r="W515" s="103"/>
      <c r="X515" s="103"/>
      <c r="Y515" s="103"/>
      <c r="Z515" s="103"/>
      <c r="AA515" s="103"/>
      <c r="AB515" s="103"/>
      <c r="AC515" s="103"/>
      <c r="AD515" s="103"/>
      <c r="AE515" s="103"/>
      <c r="AF515" s="103"/>
      <c r="AG515" s="103"/>
      <c r="AH515" s="103"/>
      <c r="AI515" s="103"/>
      <c r="AJ515" s="103"/>
      <c r="AK515" s="103"/>
      <c r="AL515" s="103"/>
      <c r="AM515" s="103"/>
      <c r="AN515" s="103"/>
      <c r="AO515" s="103"/>
      <c r="AP515" s="103"/>
      <c r="AQ515" s="103"/>
      <c r="AR515" s="103"/>
      <c r="AS515" s="103"/>
      <c r="AT515" s="103"/>
      <c r="AU515" s="103"/>
      <c r="AV515" s="103"/>
      <c r="AW515" s="103"/>
      <c r="AX515" s="103"/>
      <c r="AY515" s="103"/>
      <c r="AZ515" s="103"/>
      <c r="BA515" s="103"/>
      <c r="BB515" s="103"/>
      <c r="BC515" s="103"/>
      <c r="BD515" s="103"/>
      <c r="BE515" s="103"/>
      <c r="BF515" s="103"/>
      <c r="BG515" s="103"/>
    </row>
    <row r="516" spans="21:59" ht="15.75" customHeight="1" x14ac:dyDescent="0.2">
      <c r="U516" s="103"/>
      <c r="V516" s="103"/>
      <c r="W516" s="103"/>
      <c r="X516" s="103"/>
      <c r="Y516" s="103"/>
      <c r="Z516" s="103"/>
      <c r="AA516" s="103"/>
      <c r="AB516" s="103"/>
      <c r="AC516" s="103"/>
      <c r="AD516" s="103"/>
      <c r="AE516" s="103"/>
      <c r="AF516" s="103"/>
      <c r="AG516" s="103"/>
      <c r="AH516" s="103"/>
      <c r="AI516" s="103"/>
      <c r="AJ516" s="103"/>
      <c r="AK516" s="103"/>
      <c r="AL516" s="103"/>
      <c r="AM516" s="103"/>
      <c r="AN516" s="103"/>
      <c r="AO516" s="103"/>
      <c r="AP516" s="103"/>
      <c r="AQ516" s="103"/>
      <c r="AR516" s="103"/>
      <c r="AS516" s="103"/>
      <c r="AT516" s="103"/>
      <c r="AU516" s="103"/>
      <c r="AV516" s="103"/>
      <c r="AW516" s="103"/>
      <c r="AX516" s="103"/>
      <c r="AY516" s="103"/>
      <c r="AZ516" s="103"/>
      <c r="BA516" s="103"/>
      <c r="BB516" s="103"/>
      <c r="BC516" s="103"/>
      <c r="BD516" s="103"/>
      <c r="BE516" s="103"/>
      <c r="BF516" s="103"/>
      <c r="BG516" s="103"/>
    </row>
    <row r="517" spans="21:59" ht="15.75" customHeight="1" x14ac:dyDescent="0.2">
      <c r="U517" s="103"/>
      <c r="V517" s="103"/>
      <c r="W517" s="103"/>
      <c r="X517" s="103"/>
      <c r="Y517" s="103"/>
      <c r="Z517" s="103"/>
      <c r="AA517" s="103"/>
      <c r="AB517" s="103"/>
      <c r="AC517" s="103"/>
      <c r="AD517" s="103"/>
      <c r="AE517" s="103"/>
      <c r="AF517" s="103"/>
      <c r="AG517" s="103"/>
      <c r="AH517" s="103"/>
      <c r="AI517" s="103"/>
      <c r="AJ517" s="103"/>
      <c r="AK517" s="103"/>
      <c r="AL517" s="103"/>
      <c r="AM517" s="103"/>
      <c r="AN517" s="103"/>
      <c r="AO517" s="103"/>
      <c r="AP517" s="103"/>
      <c r="AQ517" s="103"/>
      <c r="AR517" s="103"/>
      <c r="AS517" s="103"/>
      <c r="AT517" s="103"/>
      <c r="AU517" s="103"/>
      <c r="AV517" s="103"/>
      <c r="AW517" s="103"/>
      <c r="AX517" s="103"/>
      <c r="AY517" s="103"/>
      <c r="AZ517" s="103"/>
      <c r="BA517" s="103"/>
      <c r="BB517" s="103"/>
      <c r="BC517" s="103"/>
      <c r="BD517" s="103"/>
      <c r="BE517" s="103"/>
      <c r="BF517" s="103"/>
      <c r="BG517" s="103"/>
    </row>
    <row r="518" spans="21:59" ht="15.75" customHeight="1" x14ac:dyDescent="0.2">
      <c r="U518" s="103"/>
      <c r="V518" s="103"/>
      <c r="W518" s="103"/>
      <c r="X518" s="103"/>
      <c r="Y518" s="103"/>
      <c r="Z518" s="103"/>
      <c r="AA518" s="103"/>
      <c r="AB518" s="103"/>
      <c r="AC518" s="103"/>
      <c r="AD518" s="103"/>
      <c r="AE518" s="103"/>
      <c r="AF518" s="103"/>
      <c r="AG518" s="103"/>
      <c r="AH518" s="103"/>
      <c r="AI518" s="103"/>
      <c r="AJ518" s="103"/>
      <c r="AK518" s="103"/>
      <c r="AL518" s="103"/>
      <c r="AM518" s="103"/>
      <c r="AN518" s="103"/>
      <c r="AO518" s="103"/>
      <c r="AP518" s="103"/>
      <c r="AQ518" s="103"/>
      <c r="AR518" s="103"/>
      <c r="AS518" s="103"/>
      <c r="AT518" s="103"/>
      <c r="AU518" s="103"/>
      <c r="AV518" s="103"/>
      <c r="AW518" s="103"/>
      <c r="AX518" s="103"/>
      <c r="AY518" s="103"/>
      <c r="AZ518" s="103"/>
      <c r="BA518" s="103"/>
      <c r="BB518" s="103"/>
      <c r="BC518" s="103"/>
      <c r="BD518" s="103"/>
      <c r="BE518" s="103"/>
      <c r="BF518" s="103"/>
      <c r="BG518" s="103"/>
    </row>
    <row r="519" spans="21:59" ht="15.75" customHeight="1" x14ac:dyDescent="0.2">
      <c r="U519" s="103"/>
      <c r="V519" s="103"/>
      <c r="W519" s="103"/>
      <c r="X519" s="103"/>
      <c r="Y519" s="103"/>
      <c r="Z519" s="103"/>
      <c r="AA519" s="103"/>
      <c r="AB519" s="103"/>
      <c r="AC519" s="103"/>
      <c r="AD519" s="103"/>
      <c r="AE519" s="103"/>
      <c r="AF519" s="103"/>
      <c r="AG519" s="103"/>
      <c r="AH519" s="103"/>
      <c r="AI519" s="103"/>
      <c r="AJ519" s="103"/>
      <c r="AK519" s="103"/>
      <c r="AL519" s="103"/>
      <c r="AM519" s="103"/>
      <c r="AN519" s="103"/>
      <c r="AO519" s="103"/>
      <c r="AP519" s="103"/>
      <c r="AQ519" s="103"/>
      <c r="AR519" s="103"/>
      <c r="AS519" s="103"/>
      <c r="AT519" s="103"/>
      <c r="AU519" s="103"/>
      <c r="AV519" s="103"/>
      <c r="AW519" s="103"/>
      <c r="AX519" s="103"/>
      <c r="AY519" s="103"/>
      <c r="AZ519" s="103"/>
      <c r="BA519" s="103"/>
      <c r="BB519" s="103"/>
      <c r="BC519" s="103"/>
      <c r="BD519" s="103"/>
      <c r="BE519" s="103"/>
      <c r="BF519" s="103"/>
      <c r="BG519" s="103"/>
    </row>
    <row r="520" spans="21:59" ht="15.75" customHeight="1" x14ac:dyDescent="0.2">
      <c r="U520" s="103"/>
      <c r="V520" s="103"/>
      <c r="W520" s="103"/>
      <c r="X520" s="103"/>
      <c r="Y520" s="103"/>
      <c r="Z520" s="103"/>
      <c r="AA520" s="103"/>
      <c r="AB520" s="103"/>
      <c r="AC520" s="103"/>
      <c r="AD520" s="103"/>
      <c r="AE520" s="103"/>
      <c r="AF520" s="103"/>
      <c r="AG520" s="103"/>
      <c r="AH520" s="103"/>
      <c r="AI520" s="103"/>
      <c r="AJ520" s="103"/>
      <c r="AK520" s="103"/>
      <c r="AL520" s="103"/>
      <c r="AM520" s="103"/>
      <c r="AN520" s="103"/>
      <c r="AO520" s="103"/>
      <c r="AP520" s="103"/>
      <c r="AQ520" s="103"/>
      <c r="AR520" s="103"/>
      <c r="AS520" s="103"/>
      <c r="AT520" s="103"/>
      <c r="AU520" s="103"/>
      <c r="AV520" s="103"/>
      <c r="AW520" s="103"/>
      <c r="AX520" s="103"/>
      <c r="AY520" s="103"/>
      <c r="AZ520" s="103"/>
      <c r="BA520" s="103"/>
      <c r="BB520" s="103"/>
      <c r="BC520" s="103"/>
      <c r="BD520" s="103"/>
      <c r="BE520" s="103"/>
      <c r="BF520" s="103"/>
      <c r="BG520" s="103"/>
    </row>
    <row r="521" spans="21:59" ht="15.75" customHeight="1" x14ac:dyDescent="0.2">
      <c r="U521" s="103"/>
      <c r="V521" s="103"/>
      <c r="W521" s="103"/>
      <c r="X521" s="103"/>
      <c r="Y521" s="103"/>
      <c r="Z521" s="103"/>
      <c r="AA521" s="103"/>
      <c r="AB521" s="103"/>
      <c r="AC521" s="103"/>
      <c r="AD521" s="103"/>
      <c r="AE521" s="103"/>
      <c r="AF521" s="103"/>
      <c r="AG521" s="103"/>
      <c r="AH521" s="103"/>
      <c r="AI521" s="103"/>
      <c r="AJ521" s="103"/>
      <c r="AK521" s="103"/>
      <c r="AL521" s="103"/>
      <c r="AM521" s="103"/>
      <c r="AN521" s="103"/>
      <c r="AO521" s="103"/>
      <c r="AP521" s="103"/>
      <c r="AQ521" s="103"/>
      <c r="AR521" s="103"/>
      <c r="AS521" s="103"/>
      <c r="AT521" s="103"/>
      <c r="AU521" s="103"/>
      <c r="AV521" s="103"/>
      <c r="AW521" s="103"/>
      <c r="AX521" s="103"/>
      <c r="AY521" s="103"/>
      <c r="AZ521" s="103"/>
      <c r="BA521" s="103"/>
      <c r="BB521" s="103"/>
      <c r="BC521" s="103"/>
      <c r="BD521" s="103"/>
      <c r="BE521" s="103"/>
      <c r="BF521" s="103"/>
      <c r="BG521" s="103"/>
    </row>
    <row r="522" spans="21:59" ht="15.75" customHeight="1" x14ac:dyDescent="0.2">
      <c r="U522" s="103"/>
      <c r="V522" s="103"/>
      <c r="W522" s="103"/>
      <c r="X522" s="103"/>
      <c r="Y522" s="103"/>
      <c r="Z522" s="103"/>
      <c r="AA522" s="103"/>
      <c r="AB522" s="103"/>
      <c r="AC522" s="103"/>
      <c r="AD522" s="103"/>
      <c r="AE522" s="103"/>
      <c r="AF522" s="103"/>
      <c r="AG522" s="103"/>
      <c r="AH522" s="103"/>
      <c r="AI522" s="103"/>
      <c r="AJ522" s="103"/>
      <c r="AK522" s="103"/>
      <c r="AL522" s="103"/>
      <c r="AM522" s="103"/>
      <c r="AN522" s="103"/>
      <c r="AO522" s="103"/>
      <c r="AP522" s="103"/>
      <c r="AQ522" s="103"/>
      <c r="AR522" s="103"/>
      <c r="AS522" s="103"/>
      <c r="AT522" s="103"/>
      <c r="AU522" s="103"/>
      <c r="AV522" s="103"/>
      <c r="AW522" s="103"/>
      <c r="AX522" s="103"/>
      <c r="AY522" s="103"/>
      <c r="AZ522" s="103"/>
      <c r="BA522" s="103"/>
      <c r="BB522" s="103"/>
      <c r="BC522" s="103"/>
      <c r="BD522" s="103"/>
      <c r="BE522" s="103"/>
      <c r="BF522" s="103"/>
      <c r="BG522" s="103"/>
    </row>
    <row r="523" spans="21:59" ht="15.75" customHeight="1" x14ac:dyDescent="0.2">
      <c r="U523" s="103"/>
      <c r="V523" s="103"/>
      <c r="W523" s="103"/>
      <c r="X523" s="103"/>
      <c r="Y523" s="103"/>
      <c r="Z523" s="103"/>
      <c r="AA523" s="103"/>
      <c r="AB523" s="103"/>
      <c r="AC523" s="103"/>
      <c r="AD523" s="103"/>
      <c r="AE523" s="103"/>
      <c r="AF523" s="103"/>
      <c r="AG523" s="103"/>
      <c r="AH523" s="103"/>
      <c r="AI523" s="103"/>
      <c r="AJ523" s="103"/>
      <c r="AK523" s="103"/>
      <c r="AL523" s="103"/>
      <c r="AM523" s="103"/>
      <c r="AN523" s="103"/>
      <c r="AO523" s="103"/>
      <c r="AP523" s="103"/>
      <c r="AQ523" s="103"/>
      <c r="AR523" s="103"/>
      <c r="AS523" s="103"/>
      <c r="AT523" s="103"/>
      <c r="AU523" s="103"/>
      <c r="AV523" s="103"/>
      <c r="AW523" s="103"/>
      <c r="AX523" s="103"/>
      <c r="AY523" s="103"/>
      <c r="AZ523" s="103"/>
      <c r="BA523" s="103"/>
      <c r="BB523" s="103"/>
      <c r="BC523" s="103"/>
      <c r="BD523" s="103"/>
      <c r="BE523" s="103"/>
      <c r="BF523" s="103"/>
      <c r="BG523" s="103"/>
    </row>
    <row r="524" spans="21:59" ht="15.75" customHeight="1" x14ac:dyDescent="0.2">
      <c r="U524" s="103"/>
      <c r="V524" s="103"/>
      <c r="W524" s="103"/>
      <c r="X524" s="103"/>
      <c r="Y524" s="103"/>
      <c r="Z524" s="103"/>
      <c r="AA524" s="103"/>
      <c r="AB524" s="103"/>
      <c r="AC524" s="103"/>
      <c r="AD524" s="103"/>
      <c r="AE524" s="103"/>
      <c r="AF524" s="103"/>
      <c r="AG524" s="103"/>
      <c r="AH524" s="103"/>
      <c r="AI524" s="103"/>
      <c r="AJ524" s="103"/>
      <c r="AK524" s="103"/>
      <c r="AL524" s="103"/>
      <c r="AM524" s="103"/>
      <c r="AN524" s="103"/>
      <c r="AO524" s="103"/>
      <c r="AP524" s="103"/>
      <c r="AQ524" s="103"/>
      <c r="AR524" s="103"/>
      <c r="AS524" s="103"/>
      <c r="AT524" s="103"/>
      <c r="AU524" s="103"/>
      <c r="AV524" s="103"/>
      <c r="AW524" s="103"/>
      <c r="AX524" s="103"/>
      <c r="AY524" s="103"/>
      <c r="AZ524" s="103"/>
      <c r="BA524" s="103"/>
      <c r="BB524" s="103"/>
      <c r="BC524" s="103"/>
      <c r="BD524" s="103"/>
      <c r="BE524" s="103"/>
      <c r="BF524" s="103"/>
      <c r="BG524" s="103"/>
    </row>
    <row r="525" spans="21:59" ht="15.75" customHeight="1" x14ac:dyDescent="0.2">
      <c r="U525" s="103"/>
      <c r="V525" s="103"/>
      <c r="W525" s="103"/>
      <c r="X525" s="103"/>
      <c r="Y525" s="103"/>
      <c r="Z525" s="103"/>
      <c r="AA525" s="103"/>
      <c r="AB525" s="103"/>
      <c r="AC525" s="103"/>
      <c r="AD525" s="103"/>
      <c r="AE525" s="103"/>
      <c r="AF525" s="103"/>
      <c r="AG525" s="103"/>
      <c r="AH525" s="103"/>
      <c r="AI525" s="103"/>
      <c r="AJ525" s="103"/>
      <c r="AK525" s="103"/>
      <c r="AL525" s="103"/>
      <c r="AM525" s="103"/>
      <c r="AN525" s="103"/>
      <c r="AO525" s="103"/>
      <c r="AP525" s="103"/>
      <c r="AQ525" s="103"/>
      <c r="AR525" s="103"/>
      <c r="AS525" s="103"/>
      <c r="AT525" s="103"/>
      <c r="AU525" s="103"/>
      <c r="AV525" s="103"/>
      <c r="AW525" s="103"/>
      <c r="AX525" s="103"/>
      <c r="AY525" s="103"/>
      <c r="AZ525" s="103"/>
      <c r="BA525" s="103"/>
      <c r="BB525" s="103"/>
      <c r="BC525" s="103"/>
      <c r="BD525" s="103"/>
      <c r="BE525" s="103"/>
      <c r="BF525" s="103"/>
      <c r="BG525" s="103"/>
    </row>
    <row r="526" spans="21:59" ht="15.75" customHeight="1" x14ac:dyDescent="0.2">
      <c r="U526" s="103"/>
      <c r="V526" s="103"/>
      <c r="W526" s="103"/>
      <c r="X526" s="103"/>
      <c r="Y526" s="103"/>
      <c r="Z526" s="103"/>
      <c r="AA526" s="103"/>
      <c r="AB526" s="103"/>
      <c r="AC526" s="103"/>
      <c r="AD526" s="103"/>
      <c r="AE526" s="103"/>
      <c r="AF526" s="103"/>
      <c r="AG526" s="103"/>
      <c r="AH526" s="103"/>
      <c r="AI526" s="103"/>
      <c r="AJ526" s="103"/>
      <c r="AK526" s="103"/>
      <c r="AL526" s="103"/>
      <c r="AM526" s="103"/>
      <c r="AN526" s="103"/>
      <c r="AO526" s="103"/>
      <c r="AP526" s="103"/>
      <c r="AQ526" s="103"/>
      <c r="AR526" s="103"/>
      <c r="AS526" s="103"/>
      <c r="AT526" s="103"/>
      <c r="AU526" s="103"/>
      <c r="AV526" s="103"/>
      <c r="AW526" s="103"/>
      <c r="AX526" s="103"/>
      <c r="AY526" s="103"/>
      <c r="AZ526" s="103"/>
      <c r="BA526" s="103"/>
      <c r="BB526" s="103"/>
      <c r="BC526" s="103"/>
      <c r="BD526" s="103"/>
      <c r="BE526" s="103"/>
      <c r="BF526" s="103"/>
      <c r="BG526" s="103"/>
    </row>
    <row r="527" spans="21:59" ht="15.75" customHeight="1" x14ac:dyDescent="0.2">
      <c r="U527" s="103"/>
      <c r="V527" s="103"/>
      <c r="W527" s="103"/>
      <c r="X527" s="103"/>
      <c r="Y527" s="103"/>
      <c r="Z527" s="103"/>
      <c r="AA527" s="103"/>
      <c r="AB527" s="103"/>
      <c r="AC527" s="103"/>
      <c r="AD527" s="103"/>
      <c r="AE527" s="103"/>
      <c r="AF527" s="103"/>
      <c r="AG527" s="103"/>
      <c r="AH527" s="103"/>
      <c r="AI527" s="103"/>
      <c r="AJ527" s="103"/>
      <c r="AK527" s="103"/>
      <c r="AL527" s="103"/>
      <c r="AM527" s="103"/>
      <c r="AN527" s="103"/>
      <c r="AO527" s="103"/>
      <c r="AP527" s="103"/>
      <c r="AQ527" s="103"/>
      <c r="AR527" s="103"/>
      <c r="AS527" s="103"/>
      <c r="AT527" s="103"/>
      <c r="AU527" s="103"/>
      <c r="AV527" s="103"/>
      <c r="AW527" s="103"/>
      <c r="AX527" s="103"/>
      <c r="AY527" s="103"/>
      <c r="AZ527" s="103"/>
      <c r="BA527" s="103"/>
      <c r="BB527" s="103"/>
      <c r="BC527" s="103"/>
      <c r="BD527" s="103"/>
      <c r="BE527" s="103"/>
      <c r="BF527" s="103"/>
      <c r="BG527" s="103"/>
    </row>
    <row r="528" spans="21:59" ht="15.75" customHeight="1" x14ac:dyDescent="0.2">
      <c r="U528" s="103"/>
      <c r="V528" s="103"/>
      <c r="W528" s="103"/>
      <c r="X528" s="103"/>
      <c r="Y528" s="103"/>
      <c r="Z528" s="103"/>
      <c r="AA528" s="103"/>
      <c r="AB528" s="103"/>
      <c r="AC528" s="103"/>
      <c r="AD528" s="103"/>
      <c r="AE528" s="103"/>
      <c r="AF528" s="103"/>
      <c r="AG528" s="103"/>
      <c r="AH528" s="103"/>
      <c r="AI528" s="103"/>
      <c r="AJ528" s="103"/>
      <c r="AK528" s="103"/>
      <c r="AL528" s="103"/>
      <c r="AM528" s="103"/>
      <c r="AN528" s="103"/>
      <c r="AO528" s="103"/>
      <c r="AP528" s="103"/>
      <c r="AQ528" s="103"/>
      <c r="AR528" s="103"/>
      <c r="AS528" s="103"/>
      <c r="AT528" s="103"/>
      <c r="AU528" s="103"/>
      <c r="AV528" s="103"/>
      <c r="AW528" s="103"/>
      <c r="AX528" s="103"/>
      <c r="AY528" s="103"/>
      <c r="AZ528" s="103"/>
      <c r="BA528" s="103"/>
      <c r="BB528" s="103"/>
      <c r="BC528" s="103"/>
      <c r="BD528" s="103"/>
      <c r="BE528" s="103"/>
      <c r="BF528" s="103"/>
      <c r="BG528" s="103"/>
    </row>
    <row r="529" spans="21:59" ht="15.75" customHeight="1" x14ac:dyDescent="0.2">
      <c r="U529" s="103"/>
      <c r="V529" s="103"/>
      <c r="W529" s="103"/>
      <c r="X529" s="103"/>
      <c r="Y529" s="103"/>
      <c r="Z529" s="103"/>
      <c r="AA529" s="103"/>
      <c r="AB529" s="103"/>
      <c r="AC529" s="103"/>
      <c r="AD529" s="103"/>
      <c r="AE529" s="103"/>
      <c r="AF529" s="103"/>
      <c r="AG529" s="103"/>
      <c r="AH529" s="103"/>
      <c r="AI529" s="103"/>
      <c r="AJ529" s="103"/>
      <c r="AK529" s="103"/>
      <c r="AL529" s="103"/>
      <c r="AM529" s="103"/>
      <c r="AN529" s="103"/>
      <c r="AO529" s="103"/>
      <c r="AP529" s="103"/>
      <c r="AQ529" s="103"/>
      <c r="AR529" s="103"/>
      <c r="AS529" s="103"/>
      <c r="AT529" s="103"/>
      <c r="AU529" s="103"/>
      <c r="AV529" s="103"/>
      <c r="AW529" s="103"/>
      <c r="AX529" s="103"/>
      <c r="AY529" s="103"/>
      <c r="AZ529" s="103"/>
      <c r="BA529" s="103"/>
      <c r="BB529" s="103"/>
      <c r="BC529" s="103"/>
      <c r="BD529" s="103"/>
      <c r="BE529" s="103"/>
      <c r="BF529" s="103"/>
      <c r="BG529" s="103"/>
    </row>
    <row r="530" spans="21:59" ht="15.75" customHeight="1" x14ac:dyDescent="0.2">
      <c r="U530" s="103"/>
      <c r="V530" s="103"/>
      <c r="W530" s="103"/>
      <c r="X530" s="103"/>
      <c r="Y530" s="103"/>
      <c r="Z530" s="103"/>
      <c r="AA530" s="103"/>
      <c r="AB530" s="103"/>
      <c r="AC530" s="103"/>
      <c r="AD530" s="103"/>
      <c r="AE530" s="103"/>
      <c r="AF530" s="103"/>
      <c r="AG530" s="103"/>
      <c r="AH530" s="103"/>
      <c r="AI530" s="103"/>
      <c r="AJ530" s="103"/>
      <c r="AK530" s="103"/>
      <c r="AL530" s="103"/>
      <c r="AM530" s="103"/>
      <c r="AN530" s="103"/>
      <c r="AO530" s="103"/>
      <c r="AP530" s="103"/>
      <c r="AQ530" s="103"/>
      <c r="AR530" s="103"/>
      <c r="AS530" s="103"/>
      <c r="AT530" s="103"/>
      <c r="AU530" s="103"/>
      <c r="AV530" s="103"/>
      <c r="AW530" s="103"/>
      <c r="AX530" s="103"/>
      <c r="AY530" s="103"/>
      <c r="AZ530" s="103"/>
      <c r="BA530" s="103"/>
      <c r="BB530" s="103"/>
      <c r="BC530" s="103"/>
      <c r="BD530" s="103"/>
      <c r="BE530" s="103"/>
      <c r="BF530" s="103"/>
      <c r="BG530" s="103"/>
    </row>
    <row r="531" spans="21:59" ht="15.75" customHeight="1" x14ac:dyDescent="0.2">
      <c r="U531" s="103"/>
      <c r="V531" s="103"/>
      <c r="W531" s="103"/>
      <c r="X531" s="103"/>
      <c r="Y531" s="103"/>
      <c r="Z531" s="103"/>
      <c r="AA531" s="103"/>
      <c r="AB531" s="103"/>
      <c r="AC531" s="103"/>
      <c r="AD531" s="103"/>
      <c r="AE531" s="103"/>
      <c r="AF531" s="103"/>
      <c r="AG531" s="103"/>
      <c r="AH531" s="103"/>
      <c r="AI531" s="103"/>
      <c r="AJ531" s="103"/>
      <c r="AK531" s="103"/>
      <c r="AL531" s="103"/>
      <c r="AM531" s="103"/>
      <c r="AN531" s="103"/>
      <c r="AO531" s="103"/>
      <c r="AP531" s="103"/>
      <c r="AQ531" s="103"/>
      <c r="AR531" s="103"/>
      <c r="AS531" s="103"/>
      <c r="AT531" s="103"/>
      <c r="AU531" s="103"/>
      <c r="AV531" s="103"/>
      <c r="AW531" s="103"/>
      <c r="AX531" s="103"/>
      <c r="AY531" s="103"/>
      <c r="AZ531" s="103"/>
      <c r="BA531" s="103"/>
      <c r="BB531" s="103"/>
      <c r="BC531" s="103"/>
      <c r="BD531" s="103"/>
      <c r="BE531" s="103"/>
      <c r="BF531" s="103"/>
      <c r="BG531" s="103"/>
    </row>
    <row r="532" spans="21:59" ht="15.75" customHeight="1" x14ac:dyDescent="0.2">
      <c r="U532" s="103"/>
      <c r="V532" s="103"/>
      <c r="W532" s="103"/>
      <c r="X532" s="103"/>
      <c r="Y532" s="103"/>
      <c r="Z532" s="103"/>
      <c r="AA532" s="103"/>
      <c r="AB532" s="103"/>
      <c r="AC532" s="103"/>
      <c r="AD532" s="103"/>
      <c r="AE532" s="103"/>
      <c r="AF532" s="103"/>
      <c r="AG532" s="103"/>
      <c r="AH532" s="103"/>
      <c r="AI532" s="103"/>
      <c r="AJ532" s="103"/>
      <c r="AK532" s="103"/>
      <c r="AL532" s="103"/>
      <c r="AM532" s="103"/>
      <c r="AN532" s="103"/>
      <c r="AO532" s="103"/>
      <c r="AP532" s="103"/>
      <c r="AQ532" s="103"/>
      <c r="AR532" s="103"/>
      <c r="AS532" s="103"/>
      <c r="AT532" s="103"/>
      <c r="AU532" s="103"/>
      <c r="AV532" s="103"/>
      <c r="AW532" s="103"/>
      <c r="AX532" s="103"/>
      <c r="AY532" s="103"/>
      <c r="AZ532" s="103"/>
      <c r="BA532" s="103"/>
      <c r="BB532" s="103"/>
      <c r="BC532" s="103"/>
      <c r="BD532" s="103"/>
      <c r="BE532" s="103"/>
      <c r="BF532" s="103"/>
      <c r="BG532" s="103"/>
    </row>
    <row r="533" spans="21:59" ht="15.75" customHeight="1" x14ac:dyDescent="0.2">
      <c r="U533" s="103"/>
      <c r="V533" s="103"/>
      <c r="W533" s="103"/>
      <c r="X533" s="103"/>
      <c r="Y533" s="103"/>
      <c r="Z533" s="103"/>
      <c r="AA533" s="103"/>
      <c r="AB533" s="103"/>
      <c r="AC533" s="103"/>
      <c r="AD533" s="103"/>
      <c r="AE533" s="103"/>
      <c r="AF533" s="103"/>
      <c r="AG533" s="103"/>
      <c r="AH533" s="103"/>
      <c r="AI533" s="103"/>
      <c r="AJ533" s="103"/>
      <c r="AK533" s="103"/>
      <c r="AL533" s="103"/>
      <c r="AM533" s="103"/>
      <c r="AN533" s="103"/>
      <c r="AO533" s="103"/>
      <c r="AP533" s="103"/>
      <c r="AQ533" s="103"/>
      <c r="AR533" s="103"/>
      <c r="AS533" s="103"/>
      <c r="AT533" s="103"/>
      <c r="AU533" s="103"/>
      <c r="AV533" s="103"/>
      <c r="AW533" s="103"/>
      <c r="AX533" s="103"/>
      <c r="AY533" s="103"/>
      <c r="AZ533" s="103"/>
      <c r="BA533" s="103"/>
      <c r="BB533" s="103"/>
      <c r="BC533" s="103"/>
      <c r="BD533" s="103"/>
      <c r="BE533" s="103"/>
      <c r="BF533" s="103"/>
      <c r="BG533" s="103"/>
    </row>
    <row r="534" spans="21:59" ht="15.75" customHeight="1" x14ac:dyDescent="0.2">
      <c r="U534" s="103"/>
      <c r="V534" s="103"/>
      <c r="W534" s="103"/>
      <c r="X534" s="103"/>
      <c r="Y534" s="103"/>
      <c r="Z534" s="103"/>
      <c r="AA534" s="103"/>
      <c r="AB534" s="103"/>
      <c r="AC534" s="103"/>
      <c r="AD534" s="103"/>
      <c r="AE534" s="103"/>
      <c r="AF534" s="103"/>
      <c r="AG534" s="103"/>
      <c r="AH534" s="103"/>
      <c r="AI534" s="103"/>
      <c r="AJ534" s="103"/>
      <c r="AK534" s="103"/>
      <c r="AL534" s="103"/>
      <c r="AM534" s="103"/>
      <c r="AN534" s="103"/>
      <c r="AO534" s="103"/>
      <c r="AP534" s="103"/>
      <c r="AQ534" s="103"/>
      <c r="AR534" s="103"/>
      <c r="AS534" s="103"/>
      <c r="AT534" s="103"/>
      <c r="AU534" s="103"/>
      <c r="AV534" s="103"/>
      <c r="AW534" s="103"/>
      <c r="AX534" s="103"/>
      <c r="AY534" s="103"/>
      <c r="AZ534" s="103"/>
      <c r="BA534" s="103"/>
      <c r="BB534" s="103"/>
      <c r="BC534" s="103"/>
      <c r="BD534" s="103"/>
      <c r="BE534" s="103"/>
      <c r="BF534" s="103"/>
      <c r="BG534" s="103"/>
    </row>
    <row r="535" spans="21:59" ht="15.75" customHeight="1" x14ac:dyDescent="0.2">
      <c r="U535" s="103"/>
      <c r="V535" s="103"/>
      <c r="W535" s="103"/>
      <c r="X535" s="103"/>
      <c r="Y535" s="103"/>
      <c r="Z535" s="103"/>
      <c r="AA535" s="103"/>
      <c r="AB535" s="103"/>
      <c r="AC535" s="103"/>
      <c r="AD535" s="103"/>
      <c r="AE535" s="103"/>
      <c r="AF535" s="103"/>
      <c r="AG535" s="103"/>
      <c r="AH535" s="103"/>
      <c r="AI535" s="103"/>
      <c r="AJ535" s="103"/>
      <c r="AK535" s="103"/>
      <c r="AL535" s="103"/>
      <c r="AM535" s="103"/>
      <c r="AN535" s="103"/>
      <c r="AO535" s="103"/>
      <c r="AP535" s="103"/>
      <c r="AQ535" s="103"/>
      <c r="AR535" s="103"/>
      <c r="AS535" s="103"/>
      <c r="AT535" s="103"/>
      <c r="AU535" s="103"/>
      <c r="AV535" s="103"/>
      <c r="AW535" s="103"/>
      <c r="AX535" s="103"/>
      <c r="AY535" s="103"/>
      <c r="AZ535" s="103"/>
      <c r="BA535" s="103"/>
      <c r="BB535" s="103"/>
      <c r="BC535" s="103"/>
      <c r="BD535" s="103"/>
      <c r="BE535" s="103"/>
      <c r="BF535" s="103"/>
      <c r="BG535" s="103"/>
    </row>
    <row r="536" spans="21:59" ht="15.75" customHeight="1" x14ac:dyDescent="0.2">
      <c r="U536" s="103"/>
      <c r="V536" s="103"/>
      <c r="W536" s="103"/>
      <c r="X536" s="103"/>
      <c r="Y536" s="103"/>
      <c r="Z536" s="103"/>
      <c r="AA536" s="103"/>
      <c r="AB536" s="103"/>
      <c r="AC536" s="103"/>
      <c r="AD536" s="103"/>
      <c r="AE536" s="103"/>
      <c r="AF536" s="103"/>
      <c r="AG536" s="103"/>
      <c r="AH536" s="103"/>
      <c r="AI536" s="103"/>
      <c r="AJ536" s="103"/>
      <c r="AK536" s="103"/>
      <c r="AL536" s="103"/>
      <c r="AM536" s="103"/>
      <c r="AN536" s="103"/>
      <c r="AO536" s="103"/>
      <c r="AP536" s="103"/>
      <c r="AQ536" s="103"/>
      <c r="AR536" s="103"/>
      <c r="AS536" s="103"/>
      <c r="AT536" s="103"/>
      <c r="AU536" s="103"/>
      <c r="AV536" s="103"/>
      <c r="AW536" s="103"/>
      <c r="AX536" s="103"/>
      <c r="AY536" s="103"/>
      <c r="AZ536" s="103"/>
      <c r="BA536" s="103"/>
      <c r="BB536" s="103"/>
      <c r="BC536" s="103"/>
      <c r="BD536" s="103"/>
      <c r="BE536" s="103"/>
      <c r="BF536" s="103"/>
      <c r="BG536" s="103"/>
    </row>
    <row r="537" spans="21:59" ht="15.75" customHeight="1" x14ac:dyDescent="0.2">
      <c r="U537" s="103"/>
      <c r="V537" s="103"/>
      <c r="W537" s="103"/>
      <c r="X537" s="103"/>
      <c r="Y537" s="103"/>
      <c r="Z537" s="103"/>
      <c r="AA537" s="103"/>
      <c r="AB537" s="103"/>
      <c r="AC537" s="103"/>
      <c r="AD537" s="103"/>
      <c r="AE537" s="103"/>
      <c r="AF537" s="103"/>
      <c r="AG537" s="103"/>
      <c r="AH537" s="103"/>
      <c r="AI537" s="103"/>
      <c r="AJ537" s="103"/>
      <c r="AK537" s="103"/>
      <c r="AL537" s="103"/>
      <c r="AM537" s="103"/>
      <c r="AN537" s="103"/>
      <c r="AO537" s="103"/>
      <c r="AP537" s="103"/>
      <c r="AQ537" s="103"/>
      <c r="AR537" s="103"/>
      <c r="AS537" s="103"/>
      <c r="AT537" s="103"/>
      <c r="AU537" s="103"/>
      <c r="AV537" s="103"/>
      <c r="AW537" s="103"/>
      <c r="AX537" s="103"/>
      <c r="AY537" s="103"/>
      <c r="AZ537" s="103"/>
      <c r="BA537" s="103"/>
      <c r="BB537" s="103"/>
      <c r="BC537" s="103"/>
      <c r="BD537" s="103"/>
      <c r="BE537" s="103"/>
      <c r="BF537" s="103"/>
      <c r="BG537" s="103"/>
    </row>
    <row r="538" spans="21:59" ht="15.75" customHeight="1" x14ac:dyDescent="0.2">
      <c r="U538" s="103"/>
      <c r="V538" s="103"/>
      <c r="W538" s="103"/>
      <c r="X538" s="103"/>
      <c r="Y538" s="103"/>
      <c r="Z538" s="103"/>
      <c r="AA538" s="103"/>
      <c r="AB538" s="103"/>
      <c r="AC538" s="103"/>
      <c r="AD538" s="103"/>
      <c r="AE538" s="103"/>
      <c r="AF538" s="103"/>
      <c r="AG538" s="103"/>
      <c r="AH538" s="103"/>
      <c r="AI538" s="103"/>
      <c r="AJ538" s="103"/>
      <c r="AK538" s="103"/>
      <c r="AL538" s="103"/>
      <c r="AM538" s="103"/>
      <c r="AN538" s="103"/>
      <c r="AO538" s="103"/>
      <c r="AP538" s="103"/>
      <c r="AQ538" s="103"/>
      <c r="AR538" s="103"/>
      <c r="AS538" s="103"/>
      <c r="AT538" s="103"/>
      <c r="AU538" s="103"/>
      <c r="AV538" s="103"/>
      <c r="AW538" s="103"/>
      <c r="AX538" s="103"/>
      <c r="AY538" s="103"/>
      <c r="AZ538" s="103"/>
      <c r="BA538" s="103"/>
      <c r="BB538" s="103"/>
      <c r="BC538" s="103"/>
      <c r="BD538" s="103"/>
      <c r="BE538" s="103"/>
      <c r="BF538" s="103"/>
      <c r="BG538" s="103"/>
    </row>
    <row r="539" spans="21:59" ht="15.75" customHeight="1" x14ac:dyDescent="0.2">
      <c r="U539" s="103"/>
      <c r="V539" s="103"/>
      <c r="W539" s="103"/>
      <c r="X539" s="103"/>
      <c r="Y539" s="103"/>
      <c r="Z539" s="103"/>
      <c r="AA539" s="103"/>
      <c r="AB539" s="103"/>
      <c r="AC539" s="103"/>
      <c r="AD539" s="103"/>
      <c r="AE539" s="103"/>
      <c r="AF539" s="103"/>
      <c r="AG539" s="103"/>
      <c r="AH539" s="103"/>
      <c r="AI539" s="103"/>
      <c r="AJ539" s="103"/>
      <c r="AK539" s="103"/>
      <c r="AL539" s="103"/>
      <c r="AM539" s="103"/>
      <c r="AN539" s="103"/>
      <c r="AO539" s="103"/>
      <c r="AP539" s="103"/>
      <c r="AQ539" s="103"/>
      <c r="AR539" s="103"/>
      <c r="AS539" s="103"/>
      <c r="AT539" s="103"/>
      <c r="AU539" s="103"/>
      <c r="AV539" s="103"/>
      <c r="AW539" s="103"/>
      <c r="AX539" s="103"/>
      <c r="AY539" s="103"/>
      <c r="AZ539" s="103"/>
      <c r="BA539" s="103"/>
      <c r="BB539" s="103"/>
      <c r="BC539" s="103"/>
      <c r="BD539" s="103"/>
      <c r="BE539" s="103"/>
      <c r="BF539" s="103"/>
      <c r="BG539" s="103"/>
    </row>
    <row r="540" spans="21:59" ht="15.75" customHeight="1" x14ac:dyDescent="0.2">
      <c r="U540" s="103"/>
      <c r="V540" s="103"/>
      <c r="W540" s="103"/>
      <c r="X540" s="103"/>
      <c r="Y540" s="103"/>
      <c r="Z540" s="103"/>
      <c r="AA540" s="103"/>
      <c r="AB540" s="103"/>
      <c r="AC540" s="103"/>
      <c r="AD540" s="103"/>
      <c r="AE540" s="103"/>
      <c r="AF540" s="103"/>
      <c r="AG540" s="103"/>
      <c r="AH540" s="103"/>
      <c r="AI540" s="103"/>
      <c r="AJ540" s="103"/>
      <c r="AK540" s="103"/>
      <c r="AL540" s="103"/>
      <c r="AM540" s="103"/>
      <c r="AN540" s="103"/>
      <c r="AO540" s="103"/>
      <c r="AP540" s="103"/>
      <c r="AQ540" s="103"/>
      <c r="AR540" s="103"/>
      <c r="AS540" s="103"/>
      <c r="AT540" s="103"/>
      <c r="AU540" s="103"/>
      <c r="AV540" s="103"/>
      <c r="AW540" s="103"/>
      <c r="AX540" s="103"/>
      <c r="AY540" s="103"/>
      <c r="AZ540" s="103"/>
      <c r="BA540" s="103"/>
      <c r="BB540" s="103"/>
      <c r="BC540" s="103"/>
      <c r="BD540" s="103"/>
      <c r="BE540" s="103"/>
      <c r="BF540" s="103"/>
      <c r="BG540" s="103"/>
    </row>
    <row r="541" spans="21:59" ht="15.75" customHeight="1" x14ac:dyDescent="0.2">
      <c r="U541" s="103"/>
      <c r="V541" s="103"/>
      <c r="W541" s="103"/>
      <c r="X541" s="103"/>
      <c r="Y541" s="103"/>
      <c r="Z541" s="103"/>
      <c r="AA541" s="103"/>
      <c r="AB541" s="103"/>
      <c r="AC541" s="103"/>
      <c r="AD541" s="103"/>
      <c r="AE541" s="103"/>
      <c r="AF541" s="103"/>
      <c r="AG541" s="103"/>
      <c r="AH541" s="103"/>
      <c r="AI541" s="103"/>
      <c r="AJ541" s="103"/>
      <c r="AK541" s="103"/>
      <c r="AL541" s="103"/>
      <c r="AM541" s="103"/>
      <c r="AN541" s="103"/>
      <c r="AO541" s="103"/>
      <c r="AP541" s="103"/>
      <c r="AQ541" s="103"/>
      <c r="AR541" s="103"/>
      <c r="AS541" s="103"/>
      <c r="AT541" s="103"/>
      <c r="AU541" s="103"/>
      <c r="AV541" s="103"/>
      <c r="AW541" s="103"/>
      <c r="AX541" s="103"/>
      <c r="AY541" s="103"/>
      <c r="AZ541" s="103"/>
      <c r="BA541" s="103"/>
      <c r="BB541" s="103"/>
      <c r="BC541" s="103"/>
      <c r="BD541" s="103"/>
      <c r="BE541" s="103"/>
      <c r="BF541" s="103"/>
      <c r="BG541" s="103"/>
    </row>
    <row r="542" spans="21:59" ht="15.75" customHeight="1" x14ac:dyDescent="0.2">
      <c r="U542" s="103"/>
      <c r="V542" s="103"/>
      <c r="W542" s="103"/>
      <c r="X542" s="103"/>
      <c r="Y542" s="103"/>
      <c r="Z542" s="103"/>
      <c r="AA542" s="103"/>
      <c r="AB542" s="103"/>
      <c r="AC542" s="103"/>
      <c r="AD542" s="103"/>
      <c r="AE542" s="103"/>
      <c r="AF542" s="103"/>
      <c r="AG542" s="103"/>
      <c r="AH542" s="103"/>
      <c r="AI542" s="103"/>
      <c r="AJ542" s="103"/>
      <c r="AK542" s="103"/>
      <c r="AL542" s="103"/>
      <c r="AM542" s="103"/>
      <c r="AN542" s="103"/>
      <c r="AO542" s="103"/>
      <c r="AP542" s="103"/>
      <c r="AQ542" s="103"/>
      <c r="AR542" s="103"/>
      <c r="AS542" s="103"/>
      <c r="AT542" s="103"/>
      <c r="AU542" s="103"/>
      <c r="AV542" s="103"/>
      <c r="AW542" s="103"/>
      <c r="AX542" s="103"/>
      <c r="AY542" s="103"/>
      <c r="AZ542" s="103"/>
      <c r="BA542" s="103"/>
      <c r="BB542" s="103"/>
      <c r="BC542" s="103"/>
      <c r="BD542" s="103"/>
      <c r="BE542" s="103"/>
      <c r="BF542" s="103"/>
      <c r="BG542" s="103"/>
    </row>
    <row r="543" spans="21:59" ht="15.75" customHeight="1" x14ac:dyDescent="0.2">
      <c r="U543" s="103"/>
      <c r="V543" s="103"/>
      <c r="W543" s="103"/>
      <c r="X543" s="103"/>
      <c r="Y543" s="103"/>
      <c r="Z543" s="103"/>
      <c r="AA543" s="103"/>
      <c r="AB543" s="103"/>
      <c r="AC543" s="103"/>
      <c r="AD543" s="103"/>
      <c r="AE543" s="103"/>
      <c r="AF543" s="103"/>
      <c r="AG543" s="103"/>
      <c r="AH543" s="103"/>
      <c r="AI543" s="103"/>
      <c r="AJ543" s="103"/>
      <c r="AK543" s="103"/>
      <c r="AL543" s="103"/>
      <c r="AM543" s="103"/>
      <c r="AN543" s="103"/>
      <c r="AO543" s="103"/>
      <c r="AP543" s="103"/>
      <c r="AQ543" s="103"/>
      <c r="AR543" s="103"/>
      <c r="AS543" s="103"/>
      <c r="AT543" s="103"/>
      <c r="AU543" s="103"/>
      <c r="AV543" s="103"/>
      <c r="AW543" s="103"/>
      <c r="AX543" s="103"/>
      <c r="AY543" s="103"/>
      <c r="AZ543" s="103"/>
      <c r="BA543" s="103"/>
      <c r="BB543" s="103"/>
      <c r="BC543" s="103"/>
      <c r="BD543" s="103"/>
      <c r="BE543" s="103"/>
      <c r="BF543" s="103"/>
      <c r="BG543" s="103"/>
    </row>
    <row r="544" spans="21:59" ht="15.75" customHeight="1" x14ac:dyDescent="0.2">
      <c r="U544" s="103"/>
      <c r="V544" s="103"/>
      <c r="W544" s="103"/>
      <c r="X544" s="103"/>
      <c r="Y544" s="103"/>
      <c r="Z544" s="103"/>
      <c r="AA544" s="103"/>
      <c r="AB544" s="103"/>
      <c r="AC544" s="103"/>
      <c r="AD544" s="103"/>
      <c r="AE544" s="103"/>
      <c r="AF544" s="103"/>
      <c r="AG544" s="103"/>
      <c r="AH544" s="103"/>
      <c r="AI544" s="103"/>
      <c r="AJ544" s="103"/>
      <c r="AK544" s="103"/>
      <c r="AL544" s="103"/>
      <c r="AM544" s="103"/>
      <c r="AN544" s="103"/>
      <c r="AO544" s="103"/>
      <c r="AP544" s="103"/>
      <c r="AQ544" s="103"/>
      <c r="AR544" s="103"/>
      <c r="AS544" s="103"/>
      <c r="AT544" s="103"/>
      <c r="AU544" s="103"/>
      <c r="AV544" s="103"/>
      <c r="AW544" s="103"/>
      <c r="AX544" s="103"/>
      <c r="AY544" s="103"/>
      <c r="AZ544" s="103"/>
      <c r="BA544" s="103"/>
      <c r="BB544" s="103"/>
      <c r="BC544" s="103"/>
      <c r="BD544" s="103"/>
      <c r="BE544" s="103"/>
      <c r="BF544" s="103"/>
      <c r="BG544" s="103"/>
    </row>
    <row r="545" spans="21:59" ht="15.75" customHeight="1" x14ac:dyDescent="0.2">
      <c r="U545" s="103"/>
      <c r="V545" s="103"/>
      <c r="W545" s="103"/>
      <c r="X545" s="103"/>
      <c r="Y545" s="103"/>
      <c r="Z545" s="103"/>
      <c r="AA545" s="103"/>
      <c r="AB545" s="103"/>
      <c r="AC545" s="103"/>
      <c r="AD545" s="103"/>
      <c r="AE545" s="103"/>
      <c r="AF545" s="103"/>
      <c r="AG545" s="103"/>
      <c r="AH545" s="103"/>
      <c r="AI545" s="103"/>
      <c r="AJ545" s="103"/>
      <c r="AK545" s="103"/>
      <c r="AL545" s="103"/>
      <c r="AM545" s="103"/>
      <c r="AN545" s="103"/>
      <c r="AO545" s="103"/>
      <c r="AP545" s="103"/>
      <c r="AQ545" s="103"/>
      <c r="AR545" s="103"/>
      <c r="AS545" s="103"/>
      <c r="AT545" s="103"/>
      <c r="AU545" s="103"/>
      <c r="AV545" s="103"/>
      <c r="AW545" s="103"/>
      <c r="AX545" s="103"/>
      <c r="AY545" s="103"/>
      <c r="AZ545" s="103"/>
      <c r="BA545" s="103"/>
      <c r="BB545" s="103"/>
      <c r="BC545" s="103"/>
      <c r="BD545" s="103"/>
      <c r="BE545" s="103"/>
      <c r="BF545" s="103"/>
      <c r="BG545" s="103"/>
    </row>
    <row r="546" spans="21:59" ht="15.75" customHeight="1" x14ac:dyDescent="0.2">
      <c r="U546" s="103"/>
      <c r="V546" s="103"/>
      <c r="W546" s="103"/>
      <c r="X546" s="103"/>
      <c r="Y546" s="103"/>
      <c r="Z546" s="103"/>
      <c r="AA546" s="103"/>
      <c r="AB546" s="103"/>
      <c r="AC546" s="103"/>
      <c r="AD546" s="103"/>
      <c r="AE546" s="103"/>
      <c r="AF546" s="103"/>
      <c r="AG546" s="103"/>
      <c r="AH546" s="103"/>
      <c r="AI546" s="103"/>
      <c r="AJ546" s="103"/>
      <c r="AK546" s="103"/>
      <c r="AL546" s="103"/>
      <c r="AM546" s="103"/>
      <c r="AN546" s="103"/>
      <c r="AO546" s="103"/>
      <c r="AP546" s="103"/>
      <c r="AQ546" s="103"/>
      <c r="AR546" s="103"/>
      <c r="AS546" s="103"/>
      <c r="AT546" s="103"/>
      <c r="AU546" s="103"/>
      <c r="AV546" s="103"/>
      <c r="AW546" s="103"/>
      <c r="AX546" s="103"/>
      <c r="AY546" s="103"/>
      <c r="AZ546" s="103"/>
      <c r="BA546" s="103"/>
      <c r="BB546" s="103"/>
      <c r="BC546" s="103"/>
      <c r="BD546" s="103"/>
      <c r="BE546" s="103"/>
      <c r="BF546" s="103"/>
      <c r="BG546" s="103"/>
    </row>
    <row r="547" spans="21:59" ht="15.75" customHeight="1" x14ac:dyDescent="0.2">
      <c r="U547" s="103"/>
      <c r="V547" s="103"/>
      <c r="W547" s="103"/>
      <c r="X547" s="103"/>
      <c r="Y547" s="103"/>
      <c r="Z547" s="103"/>
      <c r="AA547" s="103"/>
      <c r="AB547" s="103"/>
      <c r="AC547" s="103"/>
      <c r="AD547" s="103"/>
      <c r="AE547" s="103"/>
      <c r="AF547" s="103"/>
      <c r="AG547" s="103"/>
      <c r="AH547" s="103"/>
      <c r="AI547" s="103"/>
      <c r="AJ547" s="103"/>
      <c r="AK547" s="103"/>
      <c r="AL547" s="103"/>
      <c r="AM547" s="103"/>
      <c r="AN547" s="103"/>
      <c r="AO547" s="103"/>
      <c r="AP547" s="103"/>
      <c r="AQ547" s="103"/>
      <c r="AR547" s="103"/>
      <c r="AS547" s="103"/>
      <c r="AT547" s="103"/>
      <c r="AU547" s="103"/>
      <c r="AV547" s="103"/>
      <c r="AW547" s="103"/>
      <c r="AX547" s="103"/>
      <c r="AY547" s="103"/>
      <c r="AZ547" s="103"/>
      <c r="BA547" s="103"/>
      <c r="BB547" s="103"/>
      <c r="BC547" s="103"/>
      <c r="BD547" s="103"/>
      <c r="BE547" s="103"/>
      <c r="BF547" s="103"/>
      <c r="BG547" s="103"/>
    </row>
    <row r="548" spans="21:59" ht="15.75" customHeight="1" x14ac:dyDescent="0.2">
      <c r="U548" s="103"/>
      <c r="V548" s="103"/>
      <c r="W548" s="103"/>
      <c r="X548" s="103"/>
      <c r="Y548" s="103"/>
      <c r="Z548" s="103"/>
      <c r="AA548" s="103"/>
      <c r="AB548" s="103"/>
      <c r="AC548" s="103"/>
      <c r="AD548" s="103"/>
      <c r="AE548" s="103"/>
      <c r="AF548" s="103"/>
      <c r="AG548" s="103"/>
      <c r="AH548" s="103"/>
      <c r="AI548" s="103"/>
      <c r="AJ548" s="103"/>
      <c r="AK548" s="103"/>
      <c r="AL548" s="103"/>
      <c r="AM548" s="103"/>
      <c r="AN548" s="103"/>
      <c r="AO548" s="103"/>
      <c r="AP548" s="103"/>
      <c r="AQ548" s="103"/>
      <c r="AR548" s="103"/>
      <c r="AS548" s="103"/>
      <c r="AT548" s="103"/>
      <c r="AU548" s="103"/>
      <c r="AV548" s="103"/>
      <c r="AW548" s="103"/>
      <c r="AX548" s="103"/>
      <c r="AY548" s="103"/>
      <c r="AZ548" s="103"/>
      <c r="BA548" s="103"/>
      <c r="BB548" s="103"/>
      <c r="BC548" s="103"/>
      <c r="BD548" s="103"/>
      <c r="BE548" s="103"/>
      <c r="BF548" s="103"/>
      <c r="BG548" s="103"/>
    </row>
    <row r="549" spans="21:59" ht="15.75" customHeight="1" x14ac:dyDescent="0.2">
      <c r="U549" s="103"/>
      <c r="V549" s="103"/>
      <c r="W549" s="103"/>
      <c r="X549" s="103"/>
      <c r="Y549" s="103"/>
      <c r="Z549" s="103"/>
      <c r="AA549" s="103"/>
      <c r="AB549" s="103"/>
      <c r="AC549" s="103"/>
      <c r="AD549" s="103"/>
      <c r="AE549" s="103"/>
      <c r="AF549" s="103"/>
      <c r="AG549" s="103"/>
      <c r="AH549" s="103"/>
      <c r="AI549" s="103"/>
      <c r="AJ549" s="103"/>
      <c r="AK549" s="103"/>
      <c r="AL549" s="103"/>
      <c r="AM549" s="103"/>
      <c r="AN549" s="103"/>
      <c r="AO549" s="103"/>
      <c r="AP549" s="103"/>
      <c r="AQ549" s="103"/>
      <c r="AR549" s="103"/>
      <c r="AS549" s="103"/>
      <c r="AT549" s="103"/>
      <c r="AU549" s="103"/>
      <c r="AV549" s="103"/>
      <c r="AW549" s="103"/>
      <c r="AX549" s="103"/>
      <c r="AY549" s="103"/>
      <c r="AZ549" s="103"/>
      <c r="BA549" s="103"/>
      <c r="BB549" s="103"/>
      <c r="BC549" s="103"/>
      <c r="BD549" s="103"/>
      <c r="BE549" s="103"/>
      <c r="BF549" s="103"/>
      <c r="BG549" s="103"/>
    </row>
    <row r="550" spans="21:59" ht="15.75" customHeight="1" x14ac:dyDescent="0.2">
      <c r="U550" s="103"/>
      <c r="V550" s="103"/>
      <c r="W550" s="103"/>
      <c r="X550" s="103"/>
      <c r="Y550" s="103"/>
      <c r="Z550" s="103"/>
      <c r="AA550" s="103"/>
      <c r="AB550" s="103"/>
      <c r="AC550" s="103"/>
      <c r="AD550" s="103"/>
      <c r="AE550" s="103"/>
      <c r="AF550" s="103"/>
      <c r="AG550" s="103"/>
      <c r="AH550" s="103"/>
      <c r="AI550" s="103"/>
      <c r="AJ550" s="103"/>
      <c r="AK550" s="103"/>
      <c r="AL550" s="103"/>
      <c r="AM550" s="103"/>
      <c r="AN550" s="103"/>
      <c r="AO550" s="103"/>
      <c r="AP550" s="103"/>
      <c r="AQ550" s="103"/>
      <c r="AR550" s="103"/>
      <c r="AS550" s="103"/>
      <c r="AT550" s="103"/>
      <c r="AU550" s="103"/>
      <c r="AV550" s="103"/>
      <c r="AW550" s="103"/>
      <c r="AX550" s="103"/>
      <c r="AY550" s="103"/>
      <c r="AZ550" s="103"/>
      <c r="BA550" s="103"/>
      <c r="BB550" s="103"/>
      <c r="BC550" s="103"/>
      <c r="BD550" s="103"/>
      <c r="BE550" s="103"/>
      <c r="BF550" s="103"/>
      <c r="BG550" s="103"/>
    </row>
    <row r="551" spans="21:59" ht="15.75" customHeight="1" x14ac:dyDescent="0.2">
      <c r="U551" s="103"/>
      <c r="V551" s="103"/>
      <c r="W551" s="103"/>
      <c r="X551" s="103"/>
      <c r="Y551" s="103"/>
      <c r="Z551" s="103"/>
      <c r="AA551" s="103"/>
      <c r="AB551" s="103"/>
      <c r="AC551" s="103"/>
      <c r="AD551" s="103"/>
      <c r="AE551" s="103"/>
      <c r="AF551" s="103"/>
      <c r="AG551" s="103"/>
      <c r="AH551" s="103"/>
      <c r="AI551" s="103"/>
      <c r="AJ551" s="103"/>
      <c r="AK551" s="103"/>
      <c r="AL551" s="103"/>
      <c r="AM551" s="103"/>
      <c r="AN551" s="103"/>
      <c r="AO551" s="103"/>
      <c r="AP551" s="103"/>
      <c r="AQ551" s="103"/>
      <c r="AR551" s="103"/>
      <c r="AS551" s="103"/>
      <c r="AT551" s="103"/>
      <c r="AU551" s="103"/>
      <c r="AV551" s="103"/>
      <c r="AW551" s="103"/>
      <c r="AX551" s="103"/>
      <c r="AY551" s="103"/>
      <c r="AZ551" s="103"/>
      <c r="BA551" s="103"/>
      <c r="BB551" s="103"/>
      <c r="BC551" s="103"/>
      <c r="BD551" s="103"/>
      <c r="BE551" s="103"/>
      <c r="BF551" s="103"/>
      <c r="BG551" s="103"/>
    </row>
    <row r="552" spans="21:59" ht="15.75" customHeight="1" x14ac:dyDescent="0.2">
      <c r="U552" s="103"/>
      <c r="V552" s="103"/>
      <c r="W552" s="103"/>
      <c r="X552" s="103"/>
      <c r="Y552" s="103"/>
      <c r="Z552" s="103"/>
      <c r="AA552" s="103"/>
      <c r="AB552" s="103"/>
      <c r="AC552" s="103"/>
      <c r="AD552" s="103"/>
      <c r="AE552" s="103"/>
      <c r="AF552" s="103"/>
      <c r="AG552" s="103"/>
      <c r="AH552" s="103"/>
      <c r="AI552" s="103"/>
      <c r="AJ552" s="103"/>
      <c r="AK552" s="103"/>
      <c r="AL552" s="103"/>
      <c r="AM552" s="103"/>
      <c r="AN552" s="103"/>
      <c r="AO552" s="103"/>
      <c r="AP552" s="103"/>
      <c r="AQ552" s="103"/>
      <c r="AR552" s="103"/>
      <c r="AS552" s="103"/>
      <c r="AT552" s="103"/>
      <c r="AU552" s="103"/>
      <c r="AV552" s="103"/>
      <c r="AW552" s="103"/>
      <c r="AX552" s="103"/>
      <c r="AY552" s="103"/>
      <c r="AZ552" s="103"/>
      <c r="BA552" s="103"/>
      <c r="BB552" s="103"/>
      <c r="BC552" s="103"/>
      <c r="BD552" s="103"/>
      <c r="BE552" s="103"/>
      <c r="BF552" s="103"/>
      <c r="BG552" s="103"/>
    </row>
    <row r="553" spans="21:59" ht="15.75" customHeight="1" x14ac:dyDescent="0.2">
      <c r="U553" s="103"/>
      <c r="V553" s="103"/>
      <c r="W553" s="103"/>
      <c r="X553" s="103"/>
      <c r="Y553" s="103"/>
      <c r="Z553" s="103"/>
      <c r="AA553" s="103"/>
      <c r="AB553" s="103"/>
      <c r="AC553" s="103"/>
      <c r="AD553" s="103"/>
      <c r="AE553" s="103"/>
      <c r="AF553" s="103"/>
      <c r="AG553" s="103"/>
      <c r="AH553" s="103"/>
      <c r="AI553" s="103"/>
      <c r="AJ553" s="103"/>
      <c r="AK553" s="103"/>
      <c r="AL553" s="103"/>
      <c r="AM553" s="103"/>
      <c r="AN553" s="103"/>
      <c r="AO553" s="103"/>
      <c r="AP553" s="103"/>
      <c r="AQ553" s="103"/>
      <c r="AR553" s="103"/>
      <c r="AS553" s="103"/>
      <c r="AT553" s="103"/>
      <c r="AU553" s="103"/>
      <c r="AV553" s="103"/>
      <c r="AW553" s="103"/>
      <c r="AX553" s="103"/>
      <c r="AY553" s="103"/>
      <c r="AZ553" s="103"/>
      <c r="BA553" s="103"/>
      <c r="BB553" s="103"/>
      <c r="BC553" s="103"/>
      <c r="BD553" s="103"/>
      <c r="BE553" s="103"/>
      <c r="BF553" s="103"/>
      <c r="BG553" s="103"/>
    </row>
    <row r="554" spans="21:59" ht="15.75" customHeight="1" x14ac:dyDescent="0.2">
      <c r="U554" s="103"/>
      <c r="V554" s="103"/>
      <c r="W554" s="103"/>
      <c r="X554" s="103"/>
      <c r="Y554" s="103"/>
      <c r="Z554" s="103"/>
      <c r="AA554" s="103"/>
      <c r="AB554" s="103"/>
      <c r="AC554" s="103"/>
      <c r="AD554" s="103"/>
      <c r="AE554" s="103"/>
      <c r="AF554" s="103"/>
      <c r="AG554" s="103"/>
      <c r="AH554" s="103"/>
      <c r="AI554" s="103"/>
      <c r="AJ554" s="103"/>
      <c r="AK554" s="103"/>
      <c r="AL554" s="103"/>
      <c r="AM554" s="103"/>
      <c r="AN554" s="103"/>
      <c r="AO554" s="103"/>
      <c r="AP554" s="103"/>
      <c r="AQ554" s="103"/>
      <c r="AR554" s="103"/>
      <c r="AS554" s="103"/>
      <c r="AT554" s="103"/>
      <c r="AU554" s="103"/>
      <c r="AV554" s="103"/>
      <c r="AW554" s="103"/>
      <c r="AX554" s="103"/>
      <c r="AY554" s="103"/>
      <c r="AZ554" s="103"/>
      <c r="BA554" s="103"/>
      <c r="BB554" s="103"/>
      <c r="BC554" s="103"/>
      <c r="BD554" s="103"/>
      <c r="BE554" s="103"/>
      <c r="BF554" s="103"/>
      <c r="BG554" s="103"/>
    </row>
    <row r="555" spans="21:59" ht="15.75" customHeight="1" x14ac:dyDescent="0.2">
      <c r="U555" s="103"/>
      <c r="V555" s="103"/>
      <c r="W555" s="103"/>
      <c r="X555" s="103"/>
      <c r="Y555" s="103"/>
      <c r="Z555" s="103"/>
      <c r="AA555" s="103"/>
      <c r="AB555" s="103"/>
      <c r="AC555" s="103"/>
      <c r="AD555" s="103"/>
      <c r="AE555" s="103"/>
      <c r="AF555" s="103"/>
      <c r="AG555" s="103"/>
      <c r="AH555" s="103"/>
      <c r="AI555" s="103"/>
      <c r="AJ555" s="103"/>
      <c r="AK555" s="103"/>
      <c r="AL555" s="103"/>
      <c r="AM555" s="103"/>
      <c r="AN555" s="103"/>
      <c r="AO555" s="103"/>
      <c r="AP555" s="103"/>
      <c r="AQ555" s="103"/>
      <c r="AR555" s="103"/>
      <c r="AS555" s="103"/>
      <c r="AT555" s="103"/>
      <c r="AU555" s="103"/>
      <c r="AV555" s="103"/>
      <c r="AW555" s="103"/>
      <c r="AX555" s="103"/>
      <c r="AY555" s="103"/>
      <c r="AZ555" s="103"/>
      <c r="BA555" s="103"/>
      <c r="BB555" s="103"/>
      <c r="BC555" s="103"/>
      <c r="BD555" s="103"/>
      <c r="BE555" s="103"/>
      <c r="BF555" s="103"/>
      <c r="BG555" s="103"/>
    </row>
    <row r="556" spans="21:59" ht="15.75" customHeight="1" x14ac:dyDescent="0.2">
      <c r="U556" s="103"/>
      <c r="V556" s="103"/>
      <c r="W556" s="103"/>
      <c r="X556" s="103"/>
      <c r="Y556" s="103"/>
      <c r="Z556" s="103"/>
      <c r="AA556" s="103"/>
      <c r="AB556" s="103"/>
      <c r="AC556" s="103"/>
      <c r="AD556" s="103"/>
      <c r="AE556" s="103"/>
      <c r="AF556" s="103"/>
      <c r="AG556" s="103"/>
      <c r="AH556" s="103"/>
      <c r="AI556" s="103"/>
      <c r="AJ556" s="103"/>
      <c r="AK556" s="103"/>
      <c r="AL556" s="103"/>
      <c r="AM556" s="103"/>
      <c r="AN556" s="103"/>
      <c r="AO556" s="103"/>
      <c r="AP556" s="103"/>
      <c r="AQ556" s="103"/>
      <c r="AR556" s="103"/>
      <c r="AS556" s="103"/>
      <c r="AT556" s="103"/>
      <c r="AU556" s="103"/>
      <c r="AV556" s="103"/>
      <c r="AW556" s="103"/>
      <c r="AX556" s="103"/>
      <c r="AY556" s="103"/>
      <c r="AZ556" s="103"/>
      <c r="BA556" s="103"/>
      <c r="BB556" s="103"/>
      <c r="BC556" s="103"/>
      <c r="BD556" s="103"/>
      <c r="BE556" s="103"/>
      <c r="BF556" s="103"/>
      <c r="BG556" s="103"/>
    </row>
    <row r="557" spans="21:59" ht="15.75" customHeight="1" x14ac:dyDescent="0.2">
      <c r="U557" s="103"/>
      <c r="V557" s="103"/>
      <c r="W557" s="103"/>
      <c r="X557" s="103"/>
      <c r="Y557" s="103"/>
      <c r="Z557" s="103"/>
      <c r="AA557" s="103"/>
      <c r="AB557" s="103"/>
      <c r="AC557" s="103"/>
      <c r="AD557" s="103"/>
      <c r="AE557" s="103"/>
      <c r="AF557" s="103"/>
      <c r="AG557" s="103"/>
      <c r="AH557" s="103"/>
      <c r="AI557" s="103"/>
      <c r="AJ557" s="103"/>
      <c r="AK557" s="103"/>
      <c r="AL557" s="103"/>
      <c r="AM557" s="103"/>
      <c r="AN557" s="103"/>
      <c r="AO557" s="103"/>
      <c r="AP557" s="103"/>
      <c r="AQ557" s="103"/>
      <c r="AR557" s="103"/>
      <c r="AS557" s="103"/>
      <c r="AT557" s="103"/>
      <c r="AU557" s="103"/>
      <c r="AV557" s="103"/>
      <c r="AW557" s="103"/>
      <c r="AX557" s="103"/>
      <c r="AY557" s="103"/>
      <c r="AZ557" s="103"/>
      <c r="BA557" s="103"/>
      <c r="BB557" s="103"/>
      <c r="BC557" s="103"/>
      <c r="BD557" s="103"/>
      <c r="BE557" s="103"/>
      <c r="BF557" s="103"/>
      <c r="BG557" s="103"/>
    </row>
    <row r="558" spans="21:59" ht="15.75" customHeight="1" x14ac:dyDescent="0.2">
      <c r="U558" s="103"/>
      <c r="V558" s="103"/>
      <c r="W558" s="103"/>
      <c r="X558" s="103"/>
      <c r="Y558" s="103"/>
      <c r="Z558" s="103"/>
      <c r="AA558" s="103"/>
      <c r="AB558" s="103"/>
      <c r="AC558" s="103"/>
      <c r="AD558" s="103"/>
      <c r="AE558" s="103"/>
      <c r="AF558" s="103"/>
      <c r="AG558" s="103"/>
      <c r="AH558" s="103"/>
      <c r="AI558" s="103"/>
      <c r="AJ558" s="103"/>
      <c r="AK558" s="103"/>
      <c r="AL558" s="103"/>
      <c r="AM558" s="103"/>
      <c r="AN558" s="103"/>
      <c r="AO558" s="103"/>
      <c r="AP558" s="103"/>
      <c r="AQ558" s="103"/>
      <c r="AR558" s="103"/>
      <c r="AS558" s="103"/>
      <c r="AT558" s="103"/>
      <c r="AU558" s="103"/>
      <c r="AV558" s="103"/>
      <c r="AW558" s="103"/>
      <c r="AX558" s="103"/>
      <c r="AY558" s="103"/>
      <c r="AZ558" s="103"/>
      <c r="BA558" s="103"/>
      <c r="BB558" s="103"/>
      <c r="BC558" s="103"/>
      <c r="BD558" s="103"/>
      <c r="BE558" s="103"/>
      <c r="BF558" s="103"/>
      <c r="BG558" s="103"/>
    </row>
    <row r="559" spans="21:59" ht="15.75" customHeight="1" x14ac:dyDescent="0.2">
      <c r="U559" s="103"/>
      <c r="V559" s="103"/>
      <c r="W559" s="103"/>
      <c r="X559" s="103"/>
      <c r="Y559" s="103"/>
      <c r="Z559" s="103"/>
      <c r="AA559" s="103"/>
      <c r="AB559" s="103"/>
      <c r="AC559" s="103"/>
      <c r="AD559" s="103"/>
      <c r="AE559" s="103"/>
      <c r="AF559" s="103"/>
      <c r="AG559" s="103"/>
      <c r="AH559" s="103"/>
      <c r="AI559" s="103"/>
      <c r="AJ559" s="103"/>
      <c r="AK559" s="103"/>
      <c r="AL559" s="103"/>
      <c r="AM559" s="103"/>
      <c r="AN559" s="103"/>
      <c r="AO559" s="103"/>
      <c r="AP559" s="103"/>
      <c r="AQ559" s="103"/>
      <c r="AR559" s="103"/>
      <c r="AS559" s="103"/>
      <c r="AT559" s="103"/>
      <c r="AU559" s="103"/>
      <c r="AV559" s="103"/>
      <c r="AW559" s="103"/>
      <c r="AX559" s="103"/>
      <c r="AY559" s="103"/>
      <c r="AZ559" s="103"/>
      <c r="BA559" s="103"/>
      <c r="BB559" s="103"/>
      <c r="BC559" s="103"/>
      <c r="BD559" s="103"/>
      <c r="BE559" s="103"/>
      <c r="BF559" s="103"/>
      <c r="BG559" s="103"/>
    </row>
    <row r="560" spans="21:59" ht="15.75" customHeight="1" x14ac:dyDescent="0.2">
      <c r="U560" s="103"/>
      <c r="V560" s="103"/>
      <c r="W560" s="103"/>
      <c r="X560" s="103"/>
      <c r="Y560" s="103"/>
      <c r="Z560" s="103"/>
      <c r="AA560" s="103"/>
      <c r="AB560" s="103"/>
      <c r="AC560" s="103"/>
      <c r="AD560" s="103"/>
      <c r="AE560" s="103"/>
      <c r="AF560" s="103"/>
      <c r="AG560" s="103"/>
      <c r="AH560" s="103"/>
      <c r="AI560" s="103"/>
      <c r="AJ560" s="103"/>
      <c r="AK560" s="103"/>
      <c r="AL560" s="103"/>
      <c r="AM560" s="103"/>
      <c r="AN560" s="103"/>
      <c r="AO560" s="103"/>
      <c r="AP560" s="103"/>
      <c r="AQ560" s="103"/>
      <c r="AR560" s="103"/>
      <c r="AS560" s="103"/>
      <c r="AT560" s="103"/>
      <c r="AU560" s="103"/>
      <c r="AV560" s="103"/>
      <c r="AW560" s="103"/>
      <c r="AX560" s="103"/>
      <c r="AY560" s="103"/>
      <c r="AZ560" s="103"/>
      <c r="BA560" s="103"/>
      <c r="BB560" s="103"/>
      <c r="BC560" s="103"/>
      <c r="BD560" s="103"/>
      <c r="BE560" s="103"/>
      <c r="BF560" s="103"/>
      <c r="BG560" s="103"/>
    </row>
    <row r="561" spans="21:59" ht="15.75" customHeight="1" x14ac:dyDescent="0.2">
      <c r="U561" s="103"/>
      <c r="V561" s="103"/>
      <c r="W561" s="103"/>
      <c r="X561" s="103"/>
      <c r="Y561" s="103"/>
      <c r="Z561" s="103"/>
      <c r="AA561" s="103"/>
      <c r="AB561" s="103"/>
      <c r="AC561" s="103"/>
      <c r="AD561" s="103"/>
      <c r="AE561" s="103"/>
      <c r="AF561" s="103"/>
      <c r="AG561" s="103"/>
      <c r="AH561" s="103"/>
      <c r="AI561" s="103"/>
      <c r="AJ561" s="103"/>
      <c r="AK561" s="103"/>
      <c r="AL561" s="103"/>
      <c r="AM561" s="103"/>
      <c r="AN561" s="103"/>
      <c r="AO561" s="103"/>
      <c r="AP561" s="103"/>
      <c r="AQ561" s="103"/>
      <c r="AR561" s="103"/>
      <c r="AS561" s="103"/>
      <c r="AT561" s="103"/>
      <c r="AU561" s="103"/>
      <c r="AV561" s="103"/>
      <c r="AW561" s="103"/>
      <c r="AX561" s="103"/>
      <c r="AY561" s="103"/>
      <c r="AZ561" s="103"/>
      <c r="BA561" s="103"/>
      <c r="BB561" s="103"/>
      <c r="BC561" s="103"/>
      <c r="BD561" s="103"/>
      <c r="BE561" s="103"/>
      <c r="BF561" s="103"/>
      <c r="BG561" s="103"/>
    </row>
    <row r="562" spans="21:59" ht="15.75" customHeight="1" x14ac:dyDescent="0.2">
      <c r="U562" s="103"/>
      <c r="V562" s="103"/>
      <c r="W562" s="103"/>
      <c r="X562" s="103"/>
      <c r="Y562" s="103"/>
      <c r="Z562" s="103"/>
      <c r="AA562" s="103"/>
      <c r="AB562" s="103"/>
      <c r="AC562" s="103"/>
      <c r="AD562" s="103"/>
      <c r="AE562" s="103"/>
      <c r="AF562" s="103"/>
      <c r="AG562" s="103"/>
      <c r="AH562" s="103"/>
      <c r="AI562" s="103"/>
      <c r="AJ562" s="103"/>
      <c r="AK562" s="103"/>
      <c r="AL562" s="103"/>
      <c r="AM562" s="103"/>
      <c r="AN562" s="103"/>
      <c r="AO562" s="103"/>
      <c r="AP562" s="103"/>
      <c r="AQ562" s="103"/>
      <c r="AR562" s="103"/>
      <c r="AS562" s="103"/>
      <c r="AT562" s="103"/>
      <c r="AU562" s="103"/>
      <c r="AV562" s="103"/>
      <c r="AW562" s="103"/>
      <c r="AX562" s="103"/>
      <c r="AY562" s="103"/>
      <c r="AZ562" s="103"/>
      <c r="BA562" s="103"/>
      <c r="BB562" s="103"/>
      <c r="BC562" s="103"/>
      <c r="BD562" s="103"/>
      <c r="BE562" s="103"/>
      <c r="BF562" s="103"/>
      <c r="BG562" s="103"/>
    </row>
    <row r="563" spans="21:59" ht="15.75" customHeight="1" x14ac:dyDescent="0.2">
      <c r="U563" s="103"/>
      <c r="V563" s="103"/>
      <c r="W563" s="103"/>
      <c r="X563" s="103"/>
      <c r="Y563" s="103"/>
      <c r="Z563" s="103"/>
      <c r="AA563" s="103"/>
      <c r="AB563" s="103"/>
      <c r="AC563" s="103"/>
      <c r="AD563" s="103"/>
      <c r="AE563" s="103"/>
      <c r="AF563" s="103"/>
      <c r="AG563" s="103"/>
      <c r="AH563" s="103"/>
      <c r="AI563" s="103"/>
      <c r="AJ563" s="103"/>
      <c r="AK563" s="103"/>
      <c r="AL563" s="103"/>
      <c r="AM563" s="103"/>
      <c r="AN563" s="103"/>
      <c r="AO563" s="103"/>
      <c r="AP563" s="103"/>
      <c r="AQ563" s="103"/>
      <c r="AR563" s="103"/>
      <c r="AS563" s="103"/>
      <c r="AT563" s="103"/>
      <c r="AU563" s="103"/>
      <c r="AV563" s="103"/>
      <c r="AW563" s="103"/>
      <c r="AX563" s="103"/>
      <c r="AY563" s="103"/>
      <c r="AZ563" s="103"/>
      <c r="BA563" s="103"/>
      <c r="BB563" s="103"/>
      <c r="BC563" s="103"/>
      <c r="BD563" s="103"/>
      <c r="BE563" s="103"/>
      <c r="BF563" s="103"/>
      <c r="BG563" s="103"/>
    </row>
    <row r="564" spans="21:59" ht="15.75" customHeight="1" x14ac:dyDescent="0.2">
      <c r="U564" s="103"/>
      <c r="V564" s="103"/>
      <c r="W564" s="103"/>
      <c r="X564" s="103"/>
      <c r="Y564" s="103"/>
      <c r="Z564" s="103"/>
      <c r="AA564" s="103"/>
      <c r="AB564" s="103"/>
      <c r="AC564" s="103"/>
      <c r="AD564" s="103"/>
      <c r="AE564" s="103"/>
      <c r="AF564" s="103"/>
      <c r="AG564" s="103"/>
      <c r="AH564" s="103"/>
      <c r="AI564" s="103"/>
      <c r="AJ564" s="103"/>
      <c r="AK564" s="103"/>
      <c r="AL564" s="103"/>
      <c r="AM564" s="103"/>
      <c r="AN564" s="103"/>
      <c r="AO564" s="103"/>
      <c r="AP564" s="103"/>
      <c r="AQ564" s="103"/>
      <c r="AR564" s="103"/>
      <c r="AS564" s="103"/>
      <c r="AT564" s="103"/>
      <c r="AU564" s="103"/>
      <c r="AV564" s="103"/>
      <c r="AW564" s="103"/>
      <c r="AX564" s="103"/>
      <c r="AY564" s="103"/>
      <c r="AZ564" s="103"/>
      <c r="BA564" s="103"/>
      <c r="BB564" s="103"/>
      <c r="BC564" s="103"/>
      <c r="BD564" s="103"/>
      <c r="BE564" s="103"/>
      <c r="BF564" s="103"/>
      <c r="BG564" s="103"/>
    </row>
    <row r="565" spans="21:59" ht="15.75" customHeight="1" x14ac:dyDescent="0.2">
      <c r="U565" s="103"/>
      <c r="V565" s="103"/>
      <c r="W565" s="103"/>
      <c r="X565" s="103"/>
      <c r="Y565" s="103"/>
      <c r="Z565" s="103"/>
      <c r="AA565" s="103"/>
      <c r="AB565" s="103"/>
      <c r="AC565" s="103"/>
      <c r="AD565" s="103"/>
      <c r="AE565" s="103"/>
      <c r="AF565" s="103"/>
      <c r="AG565" s="103"/>
      <c r="AH565" s="103"/>
      <c r="AI565" s="103"/>
      <c r="AJ565" s="103"/>
      <c r="AK565" s="103"/>
      <c r="AL565" s="103"/>
      <c r="AM565" s="103"/>
      <c r="AN565" s="103"/>
      <c r="AO565" s="103"/>
      <c r="AP565" s="103"/>
      <c r="AQ565" s="103"/>
      <c r="AR565" s="103"/>
      <c r="AS565" s="103"/>
      <c r="AT565" s="103"/>
      <c r="AU565" s="103"/>
      <c r="AV565" s="103"/>
      <c r="AW565" s="103"/>
      <c r="AX565" s="103"/>
      <c r="AY565" s="103"/>
      <c r="AZ565" s="103"/>
      <c r="BA565" s="103"/>
      <c r="BB565" s="103"/>
      <c r="BC565" s="103"/>
      <c r="BD565" s="103"/>
      <c r="BE565" s="103"/>
      <c r="BF565" s="103"/>
      <c r="BG565" s="103"/>
    </row>
    <row r="566" spans="21:59" ht="15.75" customHeight="1" x14ac:dyDescent="0.2">
      <c r="U566" s="103"/>
      <c r="V566" s="103"/>
      <c r="W566" s="103"/>
      <c r="X566" s="103"/>
      <c r="Y566" s="103"/>
      <c r="Z566" s="103"/>
      <c r="AA566" s="103"/>
      <c r="AB566" s="103"/>
      <c r="AC566" s="103"/>
      <c r="AD566" s="103"/>
      <c r="AE566" s="103"/>
      <c r="AF566" s="103"/>
      <c r="AG566" s="103"/>
      <c r="AH566" s="103"/>
      <c r="AI566" s="103"/>
      <c r="AJ566" s="103"/>
      <c r="AK566" s="103"/>
      <c r="AL566" s="103"/>
      <c r="AM566" s="103"/>
      <c r="AN566" s="103"/>
      <c r="AO566" s="103"/>
      <c r="AP566" s="103"/>
      <c r="AQ566" s="103"/>
      <c r="AR566" s="103"/>
      <c r="AS566" s="103"/>
      <c r="AT566" s="103"/>
      <c r="AU566" s="103"/>
      <c r="AV566" s="103"/>
      <c r="AW566" s="103"/>
      <c r="AX566" s="103"/>
      <c r="AY566" s="103"/>
      <c r="AZ566" s="103"/>
      <c r="BA566" s="103"/>
      <c r="BB566" s="103"/>
      <c r="BC566" s="103"/>
      <c r="BD566" s="103"/>
      <c r="BE566" s="103"/>
      <c r="BF566" s="103"/>
      <c r="BG566" s="103"/>
    </row>
    <row r="567" spans="21:59" ht="15.75" customHeight="1" x14ac:dyDescent="0.2">
      <c r="U567" s="103"/>
      <c r="V567" s="103"/>
      <c r="W567" s="103"/>
      <c r="X567" s="103"/>
      <c r="Y567" s="103"/>
      <c r="Z567" s="103"/>
      <c r="AA567" s="103"/>
      <c r="AB567" s="103"/>
      <c r="AC567" s="103"/>
      <c r="AD567" s="103"/>
      <c r="AE567" s="103"/>
      <c r="AF567" s="103"/>
      <c r="AG567" s="103"/>
      <c r="AH567" s="103"/>
      <c r="AI567" s="103"/>
      <c r="AJ567" s="103"/>
      <c r="AK567" s="103"/>
      <c r="AL567" s="103"/>
      <c r="AM567" s="103"/>
      <c r="AN567" s="103"/>
      <c r="AO567" s="103"/>
      <c r="AP567" s="103"/>
      <c r="AQ567" s="103"/>
      <c r="AR567" s="103"/>
      <c r="AS567" s="103"/>
      <c r="AT567" s="103"/>
      <c r="AU567" s="103"/>
      <c r="AV567" s="103"/>
      <c r="AW567" s="103"/>
      <c r="AX567" s="103"/>
      <c r="AY567" s="103"/>
      <c r="AZ567" s="103"/>
      <c r="BA567" s="103"/>
      <c r="BB567" s="103"/>
      <c r="BC567" s="103"/>
      <c r="BD567" s="103"/>
      <c r="BE567" s="103"/>
      <c r="BF567" s="103"/>
      <c r="BG567" s="103"/>
    </row>
    <row r="568" spans="21:59" ht="15.75" customHeight="1" x14ac:dyDescent="0.2">
      <c r="U568" s="103"/>
      <c r="V568" s="103"/>
      <c r="W568" s="103"/>
      <c r="X568" s="103"/>
      <c r="Y568" s="103"/>
      <c r="Z568" s="103"/>
      <c r="AA568" s="103"/>
      <c r="AB568" s="103"/>
      <c r="AC568" s="103"/>
      <c r="AD568" s="103"/>
      <c r="AE568" s="103"/>
      <c r="AF568" s="103"/>
      <c r="AG568" s="103"/>
      <c r="AH568" s="103"/>
      <c r="AI568" s="103"/>
      <c r="AJ568" s="103"/>
      <c r="AK568" s="103"/>
      <c r="AL568" s="103"/>
      <c r="AM568" s="103"/>
      <c r="AN568" s="103"/>
      <c r="AO568" s="103"/>
      <c r="AP568" s="103"/>
      <c r="AQ568" s="103"/>
      <c r="AR568" s="103"/>
      <c r="AS568" s="103"/>
      <c r="AT568" s="103"/>
      <c r="AU568" s="103"/>
      <c r="AV568" s="103"/>
      <c r="AW568" s="103"/>
      <c r="AX568" s="103"/>
      <c r="AY568" s="103"/>
      <c r="AZ568" s="103"/>
      <c r="BA568" s="103"/>
      <c r="BB568" s="103"/>
      <c r="BC568" s="103"/>
      <c r="BD568" s="103"/>
      <c r="BE568" s="103"/>
      <c r="BF568" s="103"/>
      <c r="BG568" s="103"/>
    </row>
    <row r="569" spans="21:59" ht="15.75" customHeight="1" x14ac:dyDescent="0.2">
      <c r="U569" s="103"/>
      <c r="V569" s="103"/>
      <c r="W569" s="103"/>
      <c r="X569" s="103"/>
      <c r="Y569" s="103"/>
      <c r="Z569" s="103"/>
      <c r="AA569" s="103"/>
      <c r="AB569" s="103"/>
      <c r="AC569" s="103"/>
      <c r="AD569" s="103"/>
      <c r="AE569" s="103"/>
      <c r="AF569" s="103"/>
      <c r="AG569" s="103"/>
      <c r="AH569" s="103"/>
      <c r="AI569" s="103"/>
      <c r="AJ569" s="103"/>
      <c r="AK569" s="103"/>
      <c r="AL569" s="103"/>
      <c r="AM569" s="103"/>
      <c r="AN569" s="103"/>
      <c r="AO569" s="103"/>
      <c r="AP569" s="103"/>
      <c r="AQ569" s="103"/>
      <c r="AR569" s="103"/>
      <c r="AS569" s="103"/>
      <c r="AT569" s="103"/>
      <c r="AU569" s="103"/>
      <c r="AV569" s="103"/>
      <c r="AW569" s="103"/>
      <c r="AX569" s="103"/>
      <c r="AY569" s="103"/>
      <c r="AZ569" s="103"/>
      <c r="BA569" s="103"/>
      <c r="BB569" s="103"/>
      <c r="BC569" s="103"/>
      <c r="BD569" s="103"/>
      <c r="BE569" s="103"/>
      <c r="BF569" s="103"/>
      <c r="BG569" s="103"/>
    </row>
    <row r="570" spans="21:59" ht="15.75" customHeight="1" x14ac:dyDescent="0.2">
      <c r="U570" s="103"/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  <c r="AL570" s="103"/>
      <c r="AM570" s="103"/>
      <c r="AN570" s="103"/>
      <c r="AO570" s="103"/>
      <c r="AP570" s="103"/>
      <c r="AQ570" s="103"/>
      <c r="AR570" s="103"/>
      <c r="AS570" s="103"/>
      <c r="AT570" s="103"/>
      <c r="AU570" s="103"/>
      <c r="AV570" s="103"/>
      <c r="AW570" s="103"/>
      <c r="AX570" s="103"/>
      <c r="AY570" s="103"/>
      <c r="AZ570" s="103"/>
      <c r="BA570" s="103"/>
      <c r="BB570" s="103"/>
      <c r="BC570" s="103"/>
      <c r="BD570" s="103"/>
      <c r="BE570" s="103"/>
      <c r="BF570" s="103"/>
      <c r="BG570" s="103"/>
    </row>
    <row r="571" spans="21:59" ht="15.75" customHeight="1" x14ac:dyDescent="0.2">
      <c r="U571" s="103"/>
      <c r="V571" s="103"/>
      <c r="W571" s="103"/>
      <c r="X571" s="103"/>
      <c r="Y571" s="103"/>
      <c r="Z571" s="103"/>
      <c r="AA571" s="103"/>
      <c r="AB571" s="103"/>
      <c r="AC571" s="103"/>
      <c r="AD571" s="103"/>
      <c r="AE571" s="103"/>
      <c r="AF571" s="103"/>
      <c r="AG571" s="103"/>
      <c r="AH571" s="103"/>
      <c r="AI571" s="103"/>
      <c r="AJ571" s="103"/>
      <c r="AK571" s="103"/>
      <c r="AL571" s="103"/>
      <c r="AM571" s="103"/>
      <c r="AN571" s="103"/>
      <c r="AO571" s="103"/>
      <c r="AP571" s="103"/>
      <c r="AQ571" s="103"/>
      <c r="AR571" s="103"/>
      <c r="AS571" s="103"/>
      <c r="AT571" s="103"/>
      <c r="AU571" s="103"/>
      <c r="AV571" s="103"/>
      <c r="AW571" s="103"/>
      <c r="AX571" s="103"/>
      <c r="AY571" s="103"/>
      <c r="AZ571" s="103"/>
      <c r="BA571" s="103"/>
      <c r="BB571" s="103"/>
      <c r="BC571" s="103"/>
      <c r="BD571" s="103"/>
      <c r="BE571" s="103"/>
      <c r="BF571" s="103"/>
      <c r="BG571" s="103"/>
    </row>
    <row r="572" spans="21:59" ht="15.75" customHeight="1" x14ac:dyDescent="0.2">
      <c r="U572" s="103"/>
      <c r="V572" s="103"/>
      <c r="W572" s="103"/>
      <c r="X572" s="103"/>
      <c r="Y572" s="103"/>
      <c r="Z572" s="103"/>
      <c r="AA572" s="103"/>
      <c r="AB572" s="103"/>
      <c r="AC572" s="103"/>
      <c r="AD572" s="103"/>
      <c r="AE572" s="103"/>
      <c r="AF572" s="103"/>
      <c r="AG572" s="103"/>
      <c r="AH572" s="103"/>
      <c r="AI572" s="103"/>
      <c r="AJ572" s="103"/>
      <c r="AK572" s="103"/>
      <c r="AL572" s="103"/>
      <c r="AM572" s="103"/>
      <c r="AN572" s="103"/>
      <c r="AO572" s="103"/>
      <c r="AP572" s="103"/>
      <c r="AQ572" s="103"/>
      <c r="AR572" s="103"/>
      <c r="AS572" s="103"/>
      <c r="AT572" s="103"/>
      <c r="AU572" s="103"/>
      <c r="AV572" s="103"/>
      <c r="AW572" s="103"/>
      <c r="AX572" s="103"/>
      <c r="AY572" s="103"/>
      <c r="AZ572" s="103"/>
      <c r="BA572" s="103"/>
      <c r="BB572" s="103"/>
      <c r="BC572" s="103"/>
      <c r="BD572" s="103"/>
      <c r="BE572" s="103"/>
      <c r="BF572" s="103"/>
      <c r="BG572" s="103"/>
    </row>
    <row r="573" spans="21:59" ht="15.75" customHeight="1" x14ac:dyDescent="0.2">
      <c r="U573" s="103"/>
      <c r="V573" s="103"/>
      <c r="W573" s="103"/>
      <c r="X573" s="103"/>
      <c r="Y573" s="103"/>
      <c r="Z573" s="103"/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  <c r="AL573" s="103"/>
      <c r="AM573" s="103"/>
      <c r="AN573" s="103"/>
      <c r="AO573" s="103"/>
      <c r="AP573" s="103"/>
      <c r="AQ573" s="103"/>
      <c r="AR573" s="103"/>
      <c r="AS573" s="103"/>
      <c r="AT573" s="103"/>
      <c r="AU573" s="103"/>
      <c r="AV573" s="103"/>
      <c r="AW573" s="103"/>
      <c r="AX573" s="103"/>
      <c r="AY573" s="103"/>
      <c r="AZ573" s="103"/>
      <c r="BA573" s="103"/>
      <c r="BB573" s="103"/>
      <c r="BC573" s="103"/>
      <c r="BD573" s="103"/>
      <c r="BE573" s="103"/>
      <c r="BF573" s="103"/>
      <c r="BG573" s="103"/>
    </row>
    <row r="574" spans="21:59" ht="15.75" customHeight="1" x14ac:dyDescent="0.2">
      <c r="U574" s="103"/>
      <c r="V574" s="103"/>
      <c r="W574" s="103"/>
      <c r="X574" s="103"/>
      <c r="Y574" s="103"/>
      <c r="Z574" s="103"/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  <c r="AL574" s="103"/>
      <c r="AM574" s="103"/>
      <c r="AN574" s="103"/>
      <c r="AO574" s="103"/>
      <c r="AP574" s="103"/>
      <c r="AQ574" s="103"/>
      <c r="AR574" s="103"/>
      <c r="AS574" s="103"/>
      <c r="AT574" s="103"/>
      <c r="AU574" s="103"/>
      <c r="AV574" s="103"/>
      <c r="AW574" s="103"/>
      <c r="AX574" s="103"/>
      <c r="AY574" s="103"/>
      <c r="AZ574" s="103"/>
      <c r="BA574" s="103"/>
      <c r="BB574" s="103"/>
      <c r="BC574" s="103"/>
      <c r="BD574" s="103"/>
      <c r="BE574" s="103"/>
      <c r="BF574" s="103"/>
      <c r="BG574" s="103"/>
    </row>
    <row r="575" spans="21:59" ht="15.75" customHeight="1" x14ac:dyDescent="0.2">
      <c r="U575" s="103"/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3"/>
      <c r="AF575" s="103"/>
      <c r="AG575" s="103"/>
      <c r="AH575" s="103"/>
      <c r="AI575" s="103"/>
      <c r="AJ575" s="103"/>
      <c r="AK575" s="103"/>
      <c r="AL575" s="103"/>
      <c r="AM575" s="103"/>
      <c r="AN575" s="103"/>
      <c r="AO575" s="103"/>
      <c r="AP575" s="103"/>
      <c r="AQ575" s="103"/>
      <c r="AR575" s="103"/>
      <c r="AS575" s="103"/>
      <c r="AT575" s="103"/>
      <c r="AU575" s="103"/>
      <c r="AV575" s="103"/>
      <c r="AW575" s="103"/>
      <c r="AX575" s="103"/>
      <c r="AY575" s="103"/>
      <c r="AZ575" s="103"/>
      <c r="BA575" s="103"/>
      <c r="BB575" s="103"/>
      <c r="BC575" s="103"/>
      <c r="BD575" s="103"/>
      <c r="BE575" s="103"/>
      <c r="BF575" s="103"/>
      <c r="BG575" s="103"/>
    </row>
    <row r="576" spans="21:59" ht="15.75" customHeight="1" x14ac:dyDescent="0.2">
      <c r="U576" s="103"/>
      <c r="V576" s="103"/>
      <c r="W576" s="103"/>
      <c r="X576" s="103"/>
      <c r="Y576" s="103"/>
      <c r="Z576" s="103"/>
      <c r="AA576" s="103"/>
      <c r="AB576" s="103"/>
      <c r="AC576" s="103"/>
      <c r="AD576" s="103"/>
      <c r="AE576" s="103"/>
      <c r="AF576" s="103"/>
      <c r="AG576" s="103"/>
      <c r="AH576" s="103"/>
      <c r="AI576" s="103"/>
      <c r="AJ576" s="103"/>
      <c r="AK576" s="103"/>
      <c r="AL576" s="103"/>
      <c r="AM576" s="103"/>
      <c r="AN576" s="103"/>
      <c r="AO576" s="103"/>
      <c r="AP576" s="103"/>
      <c r="AQ576" s="103"/>
      <c r="AR576" s="103"/>
      <c r="AS576" s="103"/>
      <c r="AT576" s="103"/>
      <c r="AU576" s="103"/>
      <c r="AV576" s="103"/>
      <c r="AW576" s="103"/>
      <c r="AX576" s="103"/>
      <c r="AY576" s="103"/>
      <c r="AZ576" s="103"/>
      <c r="BA576" s="103"/>
      <c r="BB576" s="103"/>
      <c r="BC576" s="103"/>
      <c r="BD576" s="103"/>
      <c r="BE576" s="103"/>
      <c r="BF576" s="103"/>
      <c r="BG576" s="103"/>
    </row>
    <row r="577" spans="21:59" ht="15.75" customHeight="1" x14ac:dyDescent="0.2">
      <c r="U577" s="103"/>
      <c r="V577" s="103"/>
      <c r="W577" s="103"/>
      <c r="X577" s="103"/>
      <c r="Y577" s="103"/>
      <c r="Z577" s="103"/>
      <c r="AA577" s="103"/>
      <c r="AB577" s="103"/>
      <c r="AC577" s="103"/>
      <c r="AD577" s="103"/>
      <c r="AE577" s="103"/>
      <c r="AF577" s="103"/>
      <c r="AG577" s="103"/>
      <c r="AH577" s="103"/>
      <c r="AI577" s="103"/>
      <c r="AJ577" s="103"/>
      <c r="AK577" s="103"/>
      <c r="AL577" s="103"/>
      <c r="AM577" s="103"/>
      <c r="AN577" s="103"/>
      <c r="AO577" s="103"/>
      <c r="AP577" s="103"/>
      <c r="AQ577" s="103"/>
      <c r="AR577" s="103"/>
      <c r="AS577" s="103"/>
      <c r="AT577" s="103"/>
      <c r="AU577" s="103"/>
      <c r="AV577" s="103"/>
      <c r="AW577" s="103"/>
      <c r="AX577" s="103"/>
      <c r="AY577" s="103"/>
      <c r="AZ577" s="103"/>
      <c r="BA577" s="103"/>
      <c r="BB577" s="103"/>
      <c r="BC577" s="103"/>
      <c r="BD577" s="103"/>
      <c r="BE577" s="103"/>
      <c r="BF577" s="103"/>
      <c r="BG577" s="103"/>
    </row>
    <row r="578" spans="21:59" ht="15.75" customHeight="1" x14ac:dyDescent="0.2">
      <c r="U578" s="103"/>
      <c r="V578" s="103"/>
      <c r="W578" s="103"/>
      <c r="X578" s="103"/>
      <c r="Y578" s="103"/>
      <c r="Z578" s="103"/>
      <c r="AA578" s="103"/>
      <c r="AB578" s="103"/>
      <c r="AC578" s="103"/>
      <c r="AD578" s="103"/>
      <c r="AE578" s="103"/>
      <c r="AF578" s="103"/>
      <c r="AG578" s="103"/>
      <c r="AH578" s="103"/>
      <c r="AI578" s="103"/>
      <c r="AJ578" s="103"/>
      <c r="AK578" s="103"/>
      <c r="AL578" s="103"/>
      <c r="AM578" s="103"/>
      <c r="AN578" s="103"/>
      <c r="AO578" s="103"/>
      <c r="AP578" s="103"/>
      <c r="AQ578" s="103"/>
      <c r="AR578" s="103"/>
      <c r="AS578" s="103"/>
      <c r="AT578" s="103"/>
      <c r="AU578" s="103"/>
      <c r="AV578" s="103"/>
      <c r="AW578" s="103"/>
      <c r="AX578" s="103"/>
      <c r="AY578" s="103"/>
      <c r="AZ578" s="103"/>
      <c r="BA578" s="103"/>
      <c r="BB578" s="103"/>
      <c r="BC578" s="103"/>
      <c r="BD578" s="103"/>
      <c r="BE578" s="103"/>
      <c r="BF578" s="103"/>
      <c r="BG578" s="103"/>
    </row>
    <row r="579" spans="21:59" ht="15.75" customHeight="1" x14ac:dyDescent="0.2">
      <c r="U579" s="103"/>
      <c r="V579" s="103"/>
      <c r="W579" s="103"/>
      <c r="X579" s="103"/>
      <c r="Y579" s="103"/>
      <c r="Z579" s="103"/>
      <c r="AA579" s="103"/>
      <c r="AB579" s="103"/>
      <c r="AC579" s="103"/>
      <c r="AD579" s="103"/>
      <c r="AE579" s="103"/>
      <c r="AF579" s="103"/>
      <c r="AG579" s="103"/>
      <c r="AH579" s="103"/>
      <c r="AI579" s="103"/>
      <c r="AJ579" s="103"/>
      <c r="AK579" s="103"/>
      <c r="AL579" s="103"/>
      <c r="AM579" s="103"/>
      <c r="AN579" s="103"/>
      <c r="AO579" s="103"/>
      <c r="AP579" s="103"/>
      <c r="AQ579" s="103"/>
      <c r="AR579" s="103"/>
      <c r="AS579" s="103"/>
      <c r="AT579" s="103"/>
      <c r="AU579" s="103"/>
      <c r="AV579" s="103"/>
      <c r="AW579" s="103"/>
      <c r="AX579" s="103"/>
      <c r="AY579" s="103"/>
      <c r="AZ579" s="103"/>
      <c r="BA579" s="103"/>
      <c r="BB579" s="103"/>
      <c r="BC579" s="103"/>
      <c r="BD579" s="103"/>
      <c r="BE579" s="103"/>
      <c r="BF579" s="103"/>
      <c r="BG579" s="103"/>
    </row>
    <row r="580" spans="21:59" ht="15.75" customHeight="1" x14ac:dyDescent="0.2">
      <c r="U580" s="103"/>
      <c r="V580" s="103"/>
      <c r="W580" s="103"/>
      <c r="X580" s="103"/>
      <c r="Y580" s="103"/>
      <c r="Z580" s="103"/>
      <c r="AA580" s="103"/>
      <c r="AB580" s="103"/>
      <c r="AC580" s="103"/>
      <c r="AD580" s="103"/>
      <c r="AE580" s="103"/>
      <c r="AF580" s="103"/>
      <c r="AG580" s="103"/>
      <c r="AH580" s="103"/>
      <c r="AI580" s="103"/>
      <c r="AJ580" s="103"/>
      <c r="AK580" s="103"/>
      <c r="AL580" s="103"/>
      <c r="AM580" s="103"/>
      <c r="AN580" s="103"/>
      <c r="AO580" s="103"/>
      <c r="AP580" s="103"/>
      <c r="AQ580" s="103"/>
      <c r="AR580" s="103"/>
      <c r="AS580" s="103"/>
      <c r="AT580" s="103"/>
      <c r="AU580" s="103"/>
      <c r="AV580" s="103"/>
      <c r="AW580" s="103"/>
      <c r="AX580" s="103"/>
      <c r="AY580" s="103"/>
      <c r="AZ580" s="103"/>
      <c r="BA580" s="103"/>
      <c r="BB580" s="103"/>
      <c r="BC580" s="103"/>
      <c r="BD580" s="103"/>
      <c r="BE580" s="103"/>
      <c r="BF580" s="103"/>
      <c r="BG580" s="103"/>
    </row>
    <row r="581" spans="21:59" ht="15.75" customHeight="1" x14ac:dyDescent="0.2">
      <c r="U581" s="103"/>
      <c r="V581" s="103"/>
      <c r="W581" s="103"/>
      <c r="X581" s="103"/>
      <c r="Y581" s="103"/>
      <c r="Z581" s="103"/>
      <c r="AA581" s="103"/>
      <c r="AB581" s="103"/>
      <c r="AC581" s="103"/>
      <c r="AD581" s="103"/>
      <c r="AE581" s="103"/>
      <c r="AF581" s="103"/>
      <c r="AG581" s="103"/>
      <c r="AH581" s="103"/>
      <c r="AI581" s="103"/>
      <c r="AJ581" s="103"/>
      <c r="AK581" s="103"/>
      <c r="AL581" s="103"/>
      <c r="AM581" s="103"/>
      <c r="AN581" s="103"/>
      <c r="AO581" s="103"/>
      <c r="AP581" s="103"/>
      <c r="AQ581" s="103"/>
      <c r="AR581" s="103"/>
      <c r="AS581" s="103"/>
      <c r="AT581" s="103"/>
      <c r="AU581" s="103"/>
      <c r="AV581" s="103"/>
      <c r="AW581" s="103"/>
      <c r="AX581" s="103"/>
      <c r="AY581" s="103"/>
      <c r="AZ581" s="103"/>
      <c r="BA581" s="103"/>
      <c r="BB581" s="103"/>
      <c r="BC581" s="103"/>
      <c r="BD581" s="103"/>
      <c r="BE581" s="103"/>
      <c r="BF581" s="103"/>
      <c r="BG581" s="103"/>
    </row>
    <row r="582" spans="21:59" ht="15.75" customHeight="1" x14ac:dyDescent="0.2">
      <c r="U582" s="103"/>
      <c r="V582" s="103"/>
      <c r="W582" s="103"/>
      <c r="X582" s="103"/>
      <c r="Y582" s="103"/>
      <c r="Z582" s="103"/>
      <c r="AA582" s="103"/>
      <c r="AB582" s="103"/>
      <c r="AC582" s="103"/>
      <c r="AD582" s="103"/>
      <c r="AE582" s="103"/>
      <c r="AF582" s="103"/>
      <c r="AG582" s="103"/>
      <c r="AH582" s="103"/>
      <c r="AI582" s="103"/>
      <c r="AJ582" s="103"/>
      <c r="AK582" s="103"/>
      <c r="AL582" s="103"/>
      <c r="AM582" s="103"/>
      <c r="AN582" s="103"/>
      <c r="AO582" s="103"/>
      <c r="AP582" s="103"/>
      <c r="AQ582" s="103"/>
      <c r="AR582" s="103"/>
      <c r="AS582" s="103"/>
      <c r="AT582" s="103"/>
      <c r="AU582" s="103"/>
      <c r="AV582" s="103"/>
      <c r="AW582" s="103"/>
      <c r="AX582" s="103"/>
      <c r="AY582" s="103"/>
      <c r="AZ582" s="103"/>
      <c r="BA582" s="103"/>
      <c r="BB582" s="103"/>
      <c r="BC582" s="103"/>
      <c r="BD582" s="103"/>
      <c r="BE582" s="103"/>
      <c r="BF582" s="103"/>
      <c r="BG582" s="103"/>
    </row>
    <row r="583" spans="21:59" ht="15.75" customHeight="1" x14ac:dyDescent="0.2">
      <c r="U583" s="103"/>
      <c r="V583" s="103"/>
      <c r="W583" s="103"/>
      <c r="X583" s="103"/>
      <c r="Y583" s="103"/>
      <c r="Z583" s="103"/>
      <c r="AA583" s="103"/>
      <c r="AB583" s="103"/>
      <c r="AC583" s="103"/>
      <c r="AD583" s="103"/>
      <c r="AE583" s="103"/>
      <c r="AF583" s="103"/>
      <c r="AG583" s="103"/>
      <c r="AH583" s="103"/>
      <c r="AI583" s="103"/>
      <c r="AJ583" s="103"/>
      <c r="AK583" s="103"/>
      <c r="AL583" s="103"/>
      <c r="AM583" s="103"/>
      <c r="AN583" s="103"/>
      <c r="AO583" s="103"/>
      <c r="AP583" s="103"/>
      <c r="AQ583" s="103"/>
      <c r="AR583" s="103"/>
      <c r="AS583" s="103"/>
      <c r="AT583" s="103"/>
      <c r="AU583" s="103"/>
      <c r="AV583" s="103"/>
      <c r="AW583" s="103"/>
      <c r="AX583" s="103"/>
      <c r="AY583" s="103"/>
      <c r="AZ583" s="103"/>
      <c r="BA583" s="103"/>
      <c r="BB583" s="103"/>
      <c r="BC583" s="103"/>
      <c r="BD583" s="103"/>
      <c r="BE583" s="103"/>
      <c r="BF583" s="103"/>
      <c r="BG583" s="103"/>
    </row>
    <row r="584" spans="21:59" ht="15.75" customHeight="1" x14ac:dyDescent="0.2">
      <c r="U584" s="103"/>
      <c r="V584" s="103"/>
      <c r="W584" s="103"/>
      <c r="X584" s="103"/>
      <c r="Y584" s="103"/>
      <c r="Z584" s="103"/>
      <c r="AA584" s="103"/>
      <c r="AB584" s="103"/>
      <c r="AC584" s="103"/>
      <c r="AD584" s="103"/>
      <c r="AE584" s="103"/>
      <c r="AF584" s="103"/>
      <c r="AG584" s="103"/>
      <c r="AH584" s="103"/>
      <c r="AI584" s="103"/>
      <c r="AJ584" s="103"/>
      <c r="AK584" s="103"/>
      <c r="AL584" s="103"/>
      <c r="AM584" s="103"/>
      <c r="AN584" s="103"/>
      <c r="AO584" s="103"/>
      <c r="AP584" s="103"/>
      <c r="AQ584" s="103"/>
      <c r="AR584" s="103"/>
      <c r="AS584" s="103"/>
      <c r="AT584" s="103"/>
      <c r="AU584" s="103"/>
      <c r="AV584" s="103"/>
      <c r="AW584" s="103"/>
      <c r="AX584" s="103"/>
      <c r="AY584" s="103"/>
      <c r="AZ584" s="103"/>
      <c r="BA584" s="103"/>
      <c r="BB584" s="103"/>
      <c r="BC584" s="103"/>
      <c r="BD584" s="103"/>
      <c r="BE584" s="103"/>
      <c r="BF584" s="103"/>
      <c r="BG584" s="103"/>
    </row>
    <row r="585" spans="21:59" ht="15.75" customHeight="1" x14ac:dyDescent="0.2">
      <c r="U585" s="103"/>
      <c r="V585" s="103"/>
      <c r="W585" s="103"/>
      <c r="X585" s="103"/>
      <c r="Y585" s="103"/>
      <c r="Z585" s="103"/>
      <c r="AA585" s="103"/>
      <c r="AB585" s="103"/>
      <c r="AC585" s="103"/>
      <c r="AD585" s="103"/>
      <c r="AE585" s="103"/>
      <c r="AF585" s="103"/>
      <c r="AG585" s="103"/>
      <c r="AH585" s="103"/>
      <c r="AI585" s="103"/>
      <c r="AJ585" s="103"/>
      <c r="AK585" s="103"/>
      <c r="AL585" s="103"/>
      <c r="AM585" s="103"/>
      <c r="AN585" s="103"/>
      <c r="AO585" s="103"/>
      <c r="AP585" s="103"/>
      <c r="AQ585" s="103"/>
      <c r="AR585" s="103"/>
      <c r="AS585" s="103"/>
      <c r="AT585" s="103"/>
      <c r="AU585" s="103"/>
      <c r="AV585" s="103"/>
      <c r="AW585" s="103"/>
      <c r="AX585" s="103"/>
      <c r="AY585" s="103"/>
      <c r="AZ585" s="103"/>
      <c r="BA585" s="103"/>
      <c r="BB585" s="103"/>
      <c r="BC585" s="103"/>
      <c r="BD585" s="103"/>
      <c r="BE585" s="103"/>
      <c r="BF585" s="103"/>
      <c r="BG585" s="103"/>
    </row>
    <row r="586" spans="21:59" ht="15.75" customHeight="1" x14ac:dyDescent="0.2">
      <c r="U586" s="103"/>
      <c r="V586" s="103"/>
      <c r="W586" s="103"/>
      <c r="X586" s="103"/>
      <c r="Y586" s="103"/>
      <c r="Z586" s="103"/>
      <c r="AA586" s="103"/>
      <c r="AB586" s="103"/>
      <c r="AC586" s="103"/>
      <c r="AD586" s="103"/>
      <c r="AE586" s="103"/>
      <c r="AF586" s="103"/>
      <c r="AG586" s="103"/>
      <c r="AH586" s="103"/>
      <c r="AI586" s="103"/>
      <c r="AJ586" s="103"/>
      <c r="AK586" s="103"/>
      <c r="AL586" s="103"/>
      <c r="AM586" s="103"/>
      <c r="AN586" s="103"/>
      <c r="AO586" s="103"/>
      <c r="AP586" s="103"/>
      <c r="AQ586" s="103"/>
      <c r="AR586" s="103"/>
      <c r="AS586" s="103"/>
      <c r="AT586" s="103"/>
      <c r="AU586" s="103"/>
      <c r="AV586" s="103"/>
      <c r="AW586" s="103"/>
      <c r="AX586" s="103"/>
      <c r="AY586" s="103"/>
      <c r="AZ586" s="103"/>
      <c r="BA586" s="103"/>
      <c r="BB586" s="103"/>
      <c r="BC586" s="103"/>
      <c r="BD586" s="103"/>
      <c r="BE586" s="103"/>
      <c r="BF586" s="103"/>
      <c r="BG586" s="103"/>
    </row>
    <row r="587" spans="21:59" ht="15.75" customHeight="1" x14ac:dyDescent="0.2">
      <c r="U587" s="103"/>
      <c r="V587" s="103"/>
      <c r="W587" s="103"/>
      <c r="X587" s="103"/>
      <c r="Y587" s="103"/>
      <c r="Z587" s="103"/>
      <c r="AA587" s="103"/>
      <c r="AB587" s="103"/>
      <c r="AC587" s="103"/>
      <c r="AD587" s="103"/>
      <c r="AE587" s="103"/>
      <c r="AF587" s="103"/>
      <c r="AG587" s="103"/>
      <c r="AH587" s="103"/>
      <c r="AI587" s="103"/>
      <c r="AJ587" s="103"/>
      <c r="AK587" s="103"/>
      <c r="AL587" s="103"/>
      <c r="AM587" s="103"/>
      <c r="AN587" s="103"/>
      <c r="AO587" s="103"/>
      <c r="AP587" s="103"/>
      <c r="AQ587" s="103"/>
      <c r="AR587" s="103"/>
      <c r="AS587" s="103"/>
      <c r="AT587" s="103"/>
      <c r="AU587" s="103"/>
      <c r="AV587" s="103"/>
      <c r="AW587" s="103"/>
      <c r="AX587" s="103"/>
      <c r="AY587" s="103"/>
      <c r="AZ587" s="103"/>
      <c r="BA587" s="103"/>
      <c r="BB587" s="103"/>
      <c r="BC587" s="103"/>
      <c r="BD587" s="103"/>
      <c r="BE587" s="103"/>
      <c r="BF587" s="103"/>
      <c r="BG587" s="103"/>
    </row>
    <row r="588" spans="21:59" ht="15.75" customHeight="1" x14ac:dyDescent="0.2">
      <c r="U588" s="103"/>
      <c r="V588" s="103"/>
      <c r="W588" s="103"/>
      <c r="X588" s="103"/>
      <c r="Y588" s="103"/>
      <c r="Z588" s="103"/>
      <c r="AA588" s="103"/>
      <c r="AB588" s="103"/>
      <c r="AC588" s="103"/>
      <c r="AD588" s="103"/>
      <c r="AE588" s="103"/>
      <c r="AF588" s="103"/>
      <c r="AG588" s="103"/>
      <c r="AH588" s="103"/>
      <c r="AI588" s="103"/>
      <c r="AJ588" s="103"/>
      <c r="AK588" s="103"/>
      <c r="AL588" s="103"/>
      <c r="AM588" s="103"/>
      <c r="AN588" s="103"/>
      <c r="AO588" s="103"/>
      <c r="AP588" s="103"/>
      <c r="AQ588" s="103"/>
      <c r="AR588" s="103"/>
      <c r="AS588" s="103"/>
      <c r="AT588" s="103"/>
      <c r="AU588" s="103"/>
      <c r="AV588" s="103"/>
      <c r="AW588" s="103"/>
      <c r="AX588" s="103"/>
      <c r="AY588" s="103"/>
      <c r="AZ588" s="103"/>
      <c r="BA588" s="103"/>
      <c r="BB588" s="103"/>
      <c r="BC588" s="103"/>
      <c r="BD588" s="103"/>
      <c r="BE588" s="103"/>
      <c r="BF588" s="103"/>
      <c r="BG588" s="103"/>
    </row>
    <row r="589" spans="21:59" ht="15.75" customHeight="1" x14ac:dyDescent="0.2">
      <c r="U589" s="103"/>
      <c r="V589" s="103"/>
      <c r="W589" s="103"/>
      <c r="X589" s="103"/>
      <c r="Y589" s="103"/>
      <c r="Z589" s="103"/>
      <c r="AA589" s="103"/>
      <c r="AB589" s="103"/>
      <c r="AC589" s="103"/>
      <c r="AD589" s="103"/>
      <c r="AE589" s="103"/>
      <c r="AF589" s="103"/>
      <c r="AG589" s="103"/>
      <c r="AH589" s="103"/>
      <c r="AI589" s="103"/>
      <c r="AJ589" s="103"/>
      <c r="AK589" s="103"/>
      <c r="AL589" s="103"/>
      <c r="AM589" s="103"/>
      <c r="AN589" s="103"/>
      <c r="AO589" s="103"/>
      <c r="AP589" s="103"/>
      <c r="AQ589" s="103"/>
      <c r="AR589" s="103"/>
      <c r="AS589" s="103"/>
      <c r="AT589" s="103"/>
      <c r="AU589" s="103"/>
      <c r="AV589" s="103"/>
      <c r="AW589" s="103"/>
      <c r="AX589" s="103"/>
      <c r="AY589" s="103"/>
      <c r="AZ589" s="103"/>
      <c r="BA589" s="103"/>
      <c r="BB589" s="103"/>
      <c r="BC589" s="103"/>
      <c r="BD589" s="103"/>
      <c r="BE589" s="103"/>
      <c r="BF589" s="103"/>
      <c r="BG589" s="103"/>
    </row>
    <row r="590" spans="21:59" ht="15.75" customHeight="1" x14ac:dyDescent="0.2">
      <c r="U590" s="103"/>
      <c r="V590" s="103"/>
      <c r="W590" s="103"/>
      <c r="X590" s="103"/>
      <c r="Y590" s="103"/>
      <c r="Z590" s="103"/>
      <c r="AA590" s="103"/>
      <c r="AB590" s="103"/>
      <c r="AC590" s="103"/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  <c r="AO590" s="103"/>
      <c r="AP590" s="103"/>
      <c r="AQ590" s="103"/>
      <c r="AR590" s="103"/>
      <c r="AS590" s="103"/>
      <c r="AT590" s="103"/>
      <c r="AU590" s="103"/>
      <c r="AV590" s="103"/>
      <c r="AW590" s="103"/>
      <c r="AX590" s="103"/>
      <c r="AY590" s="103"/>
      <c r="AZ590" s="103"/>
      <c r="BA590" s="103"/>
      <c r="BB590" s="103"/>
      <c r="BC590" s="103"/>
      <c r="BD590" s="103"/>
      <c r="BE590" s="103"/>
      <c r="BF590" s="103"/>
      <c r="BG590" s="103"/>
    </row>
    <row r="591" spans="21:59" ht="15.75" customHeight="1" x14ac:dyDescent="0.2">
      <c r="U591" s="103"/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  <c r="AL591" s="103"/>
      <c r="AM591" s="103"/>
      <c r="AN591" s="103"/>
      <c r="AO591" s="103"/>
      <c r="AP591" s="103"/>
      <c r="AQ591" s="103"/>
      <c r="AR591" s="103"/>
      <c r="AS591" s="103"/>
      <c r="AT591" s="103"/>
      <c r="AU591" s="103"/>
      <c r="AV591" s="103"/>
      <c r="AW591" s="103"/>
      <c r="AX591" s="103"/>
      <c r="AY591" s="103"/>
      <c r="AZ591" s="103"/>
      <c r="BA591" s="103"/>
      <c r="BB591" s="103"/>
      <c r="BC591" s="103"/>
      <c r="BD591" s="103"/>
      <c r="BE591" s="103"/>
      <c r="BF591" s="103"/>
      <c r="BG591" s="103"/>
    </row>
    <row r="592" spans="21:59" ht="15.75" customHeight="1" x14ac:dyDescent="0.2">
      <c r="U592" s="103"/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  <c r="AL592" s="103"/>
      <c r="AM592" s="103"/>
      <c r="AN592" s="103"/>
      <c r="AO592" s="103"/>
      <c r="AP592" s="103"/>
      <c r="AQ592" s="103"/>
      <c r="AR592" s="103"/>
      <c r="AS592" s="103"/>
      <c r="AT592" s="103"/>
      <c r="AU592" s="103"/>
      <c r="AV592" s="103"/>
      <c r="AW592" s="103"/>
      <c r="AX592" s="103"/>
      <c r="AY592" s="103"/>
      <c r="AZ592" s="103"/>
      <c r="BA592" s="103"/>
      <c r="BB592" s="103"/>
      <c r="BC592" s="103"/>
      <c r="BD592" s="103"/>
      <c r="BE592" s="103"/>
      <c r="BF592" s="103"/>
      <c r="BG592" s="103"/>
    </row>
    <row r="593" spans="21:59" ht="15.75" customHeight="1" x14ac:dyDescent="0.2">
      <c r="U593" s="103"/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  <c r="AL593" s="103"/>
      <c r="AM593" s="103"/>
      <c r="AN593" s="103"/>
      <c r="AO593" s="103"/>
      <c r="AP593" s="103"/>
      <c r="AQ593" s="103"/>
      <c r="AR593" s="103"/>
      <c r="AS593" s="103"/>
      <c r="AT593" s="103"/>
      <c r="AU593" s="103"/>
      <c r="AV593" s="103"/>
      <c r="AW593" s="103"/>
      <c r="AX593" s="103"/>
      <c r="AY593" s="103"/>
      <c r="AZ593" s="103"/>
      <c r="BA593" s="103"/>
      <c r="BB593" s="103"/>
      <c r="BC593" s="103"/>
      <c r="BD593" s="103"/>
      <c r="BE593" s="103"/>
      <c r="BF593" s="103"/>
      <c r="BG593" s="103"/>
    </row>
    <row r="594" spans="21:59" ht="15.75" customHeight="1" x14ac:dyDescent="0.2">
      <c r="U594" s="103"/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  <c r="AL594" s="103"/>
      <c r="AM594" s="103"/>
      <c r="AN594" s="103"/>
      <c r="AO594" s="103"/>
      <c r="AP594" s="103"/>
      <c r="AQ594" s="103"/>
      <c r="AR594" s="103"/>
      <c r="AS594" s="103"/>
      <c r="AT594" s="103"/>
      <c r="AU594" s="103"/>
      <c r="AV594" s="103"/>
      <c r="AW594" s="103"/>
      <c r="AX594" s="103"/>
      <c r="AY594" s="103"/>
      <c r="AZ594" s="103"/>
      <c r="BA594" s="103"/>
      <c r="BB594" s="103"/>
      <c r="BC594" s="103"/>
      <c r="BD594" s="103"/>
      <c r="BE594" s="103"/>
      <c r="BF594" s="103"/>
      <c r="BG594" s="103"/>
    </row>
    <row r="595" spans="21:59" ht="15.75" customHeight="1" x14ac:dyDescent="0.2">
      <c r="U595" s="103"/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  <c r="AL595" s="103"/>
      <c r="AM595" s="103"/>
      <c r="AN595" s="103"/>
      <c r="AO595" s="103"/>
      <c r="AP595" s="103"/>
      <c r="AQ595" s="103"/>
      <c r="AR595" s="103"/>
      <c r="AS595" s="103"/>
      <c r="AT595" s="103"/>
      <c r="AU595" s="103"/>
      <c r="AV595" s="103"/>
      <c r="AW595" s="103"/>
      <c r="AX595" s="103"/>
      <c r="AY595" s="103"/>
      <c r="AZ595" s="103"/>
      <c r="BA595" s="103"/>
      <c r="BB595" s="103"/>
      <c r="BC595" s="103"/>
      <c r="BD595" s="103"/>
      <c r="BE595" s="103"/>
      <c r="BF595" s="103"/>
      <c r="BG595" s="103"/>
    </row>
    <row r="596" spans="21:59" ht="15.75" customHeight="1" x14ac:dyDescent="0.2">
      <c r="U596" s="103"/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  <c r="AL596" s="103"/>
      <c r="AM596" s="103"/>
      <c r="AN596" s="103"/>
      <c r="AO596" s="103"/>
      <c r="AP596" s="103"/>
      <c r="AQ596" s="103"/>
      <c r="AR596" s="103"/>
      <c r="AS596" s="103"/>
      <c r="AT596" s="103"/>
      <c r="AU596" s="103"/>
      <c r="AV596" s="103"/>
      <c r="AW596" s="103"/>
      <c r="AX596" s="103"/>
      <c r="AY596" s="103"/>
      <c r="AZ596" s="103"/>
      <c r="BA596" s="103"/>
      <c r="BB596" s="103"/>
      <c r="BC596" s="103"/>
      <c r="BD596" s="103"/>
      <c r="BE596" s="103"/>
      <c r="BF596" s="103"/>
      <c r="BG596" s="103"/>
    </row>
    <row r="597" spans="21:59" ht="15.75" customHeight="1" x14ac:dyDescent="0.2">
      <c r="U597" s="103"/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  <c r="AL597" s="103"/>
      <c r="AM597" s="103"/>
      <c r="AN597" s="103"/>
      <c r="AO597" s="103"/>
      <c r="AP597" s="103"/>
      <c r="AQ597" s="103"/>
      <c r="AR597" s="103"/>
      <c r="AS597" s="103"/>
      <c r="AT597" s="103"/>
      <c r="AU597" s="103"/>
      <c r="AV597" s="103"/>
      <c r="AW597" s="103"/>
      <c r="AX597" s="103"/>
      <c r="AY597" s="103"/>
      <c r="AZ597" s="103"/>
      <c r="BA597" s="103"/>
      <c r="BB597" s="103"/>
      <c r="BC597" s="103"/>
      <c r="BD597" s="103"/>
      <c r="BE597" s="103"/>
      <c r="BF597" s="103"/>
      <c r="BG597" s="103"/>
    </row>
    <row r="598" spans="21:59" ht="15.75" customHeight="1" x14ac:dyDescent="0.2">
      <c r="U598" s="103"/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  <c r="AL598" s="103"/>
      <c r="AM598" s="103"/>
      <c r="AN598" s="103"/>
      <c r="AO598" s="103"/>
      <c r="AP598" s="103"/>
      <c r="AQ598" s="103"/>
      <c r="AR598" s="103"/>
      <c r="AS598" s="103"/>
      <c r="AT598" s="103"/>
      <c r="AU598" s="103"/>
      <c r="AV598" s="103"/>
      <c r="AW598" s="103"/>
      <c r="AX598" s="103"/>
      <c r="AY598" s="103"/>
      <c r="AZ598" s="103"/>
      <c r="BA598" s="103"/>
      <c r="BB598" s="103"/>
      <c r="BC598" s="103"/>
      <c r="BD598" s="103"/>
      <c r="BE598" s="103"/>
      <c r="BF598" s="103"/>
      <c r="BG598" s="103"/>
    </row>
    <row r="599" spans="21:59" ht="15.75" customHeight="1" x14ac:dyDescent="0.2">
      <c r="U599" s="103"/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  <c r="AL599" s="103"/>
      <c r="AM599" s="103"/>
      <c r="AN599" s="103"/>
      <c r="AO599" s="103"/>
      <c r="AP599" s="103"/>
      <c r="AQ599" s="103"/>
      <c r="AR599" s="103"/>
      <c r="AS599" s="103"/>
      <c r="AT599" s="103"/>
      <c r="AU599" s="103"/>
      <c r="AV599" s="103"/>
      <c r="AW599" s="103"/>
      <c r="AX599" s="103"/>
      <c r="AY599" s="103"/>
      <c r="AZ599" s="103"/>
      <c r="BA599" s="103"/>
      <c r="BB599" s="103"/>
      <c r="BC599" s="103"/>
      <c r="BD599" s="103"/>
      <c r="BE599" s="103"/>
      <c r="BF599" s="103"/>
      <c r="BG599" s="103"/>
    </row>
    <row r="600" spans="21:59" ht="15.75" customHeight="1" x14ac:dyDescent="0.2">
      <c r="U600" s="103"/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  <c r="AL600" s="103"/>
      <c r="AM600" s="103"/>
      <c r="AN600" s="103"/>
      <c r="AO600" s="103"/>
      <c r="AP600" s="103"/>
      <c r="AQ600" s="103"/>
      <c r="AR600" s="103"/>
      <c r="AS600" s="103"/>
      <c r="AT600" s="103"/>
      <c r="AU600" s="103"/>
      <c r="AV600" s="103"/>
      <c r="AW600" s="103"/>
      <c r="AX600" s="103"/>
      <c r="AY600" s="103"/>
      <c r="AZ600" s="103"/>
      <c r="BA600" s="103"/>
      <c r="BB600" s="103"/>
      <c r="BC600" s="103"/>
      <c r="BD600" s="103"/>
      <c r="BE600" s="103"/>
      <c r="BF600" s="103"/>
      <c r="BG600" s="103"/>
    </row>
    <row r="601" spans="21:59" ht="15.75" customHeight="1" x14ac:dyDescent="0.2">
      <c r="U601" s="103"/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  <c r="AL601" s="103"/>
      <c r="AM601" s="103"/>
      <c r="AN601" s="103"/>
      <c r="AO601" s="103"/>
      <c r="AP601" s="103"/>
      <c r="AQ601" s="103"/>
      <c r="AR601" s="103"/>
      <c r="AS601" s="103"/>
      <c r="AT601" s="103"/>
      <c r="AU601" s="103"/>
      <c r="AV601" s="103"/>
      <c r="AW601" s="103"/>
      <c r="AX601" s="103"/>
      <c r="AY601" s="103"/>
      <c r="AZ601" s="103"/>
      <c r="BA601" s="103"/>
      <c r="BB601" s="103"/>
      <c r="BC601" s="103"/>
      <c r="BD601" s="103"/>
      <c r="BE601" s="103"/>
      <c r="BF601" s="103"/>
      <c r="BG601" s="103"/>
    </row>
    <row r="602" spans="21:59" ht="15.75" customHeight="1" x14ac:dyDescent="0.2">
      <c r="U602" s="103"/>
      <c r="V602" s="103"/>
      <c r="W602" s="103"/>
      <c r="X602" s="103"/>
      <c r="Y602" s="103"/>
      <c r="Z602" s="103"/>
      <c r="AA602" s="103"/>
      <c r="AB602" s="103"/>
      <c r="AC602" s="103"/>
      <c r="AD602" s="103"/>
      <c r="AE602" s="103"/>
      <c r="AF602" s="103"/>
      <c r="AG602" s="103"/>
      <c r="AH602" s="103"/>
      <c r="AI602" s="103"/>
      <c r="AJ602" s="103"/>
      <c r="AK602" s="103"/>
      <c r="AL602" s="103"/>
      <c r="AM602" s="103"/>
      <c r="AN602" s="103"/>
      <c r="AO602" s="103"/>
      <c r="AP602" s="103"/>
      <c r="AQ602" s="103"/>
      <c r="AR602" s="103"/>
      <c r="AS602" s="103"/>
      <c r="AT602" s="103"/>
      <c r="AU602" s="103"/>
      <c r="AV602" s="103"/>
      <c r="AW602" s="103"/>
      <c r="AX602" s="103"/>
      <c r="AY602" s="103"/>
      <c r="AZ602" s="103"/>
      <c r="BA602" s="103"/>
      <c r="BB602" s="103"/>
      <c r="BC602" s="103"/>
      <c r="BD602" s="103"/>
      <c r="BE602" s="103"/>
      <c r="BF602" s="103"/>
      <c r="BG602" s="103"/>
    </row>
    <row r="603" spans="21:59" ht="15.75" customHeight="1" x14ac:dyDescent="0.2">
      <c r="U603" s="103"/>
      <c r="V603" s="103"/>
      <c r="W603" s="103"/>
      <c r="X603" s="103"/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/>
      <c r="AI603" s="103"/>
      <c r="AJ603" s="103"/>
      <c r="AK603" s="103"/>
      <c r="AL603" s="103"/>
      <c r="AM603" s="103"/>
      <c r="AN603" s="103"/>
      <c r="AO603" s="103"/>
      <c r="AP603" s="103"/>
      <c r="AQ603" s="103"/>
      <c r="AR603" s="103"/>
      <c r="AS603" s="103"/>
      <c r="AT603" s="103"/>
      <c r="AU603" s="103"/>
      <c r="AV603" s="103"/>
      <c r="AW603" s="103"/>
      <c r="AX603" s="103"/>
      <c r="AY603" s="103"/>
      <c r="AZ603" s="103"/>
      <c r="BA603" s="103"/>
      <c r="BB603" s="103"/>
      <c r="BC603" s="103"/>
      <c r="BD603" s="103"/>
      <c r="BE603" s="103"/>
      <c r="BF603" s="103"/>
      <c r="BG603" s="103"/>
    </row>
    <row r="604" spans="21:59" ht="15.75" customHeight="1" x14ac:dyDescent="0.2">
      <c r="U604" s="103"/>
      <c r="V604" s="103"/>
      <c r="W604" s="103"/>
      <c r="X604" s="103"/>
      <c r="Y604" s="103"/>
      <c r="Z604" s="103"/>
      <c r="AA604" s="103"/>
      <c r="AB604" s="103"/>
      <c r="AC604" s="103"/>
      <c r="AD604" s="103"/>
      <c r="AE604" s="103"/>
      <c r="AF604" s="103"/>
      <c r="AG604" s="103"/>
      <c r="AH604" s="103"/>
      <c r="AI604" s="103"/>
      <c r="AJ604" s="103"/>
      <c r="AK604" s="103"/>
      <c r="AL604" s="103"/>
      <c r="AM604" s="103"/>
      <c r="AN604" s="103"/>
      <c r="AO604" s="103"/>
      <c r="AP604" s="103"/>
      <c r="AQ604" s="103"/>
      <c r="AR604" s="103"/>
      <c r="AS604" s="103"/>
      <c r="AT604" s="103"/>
      <c r="AU604" s="103"/>
      <c r="AV604" s="103"/>
      <c r="AW604" s="103"/>
      <c r="AX604" s="103"/>
      <c r="AY604" s="103"/>
      <c r="AZ604" s="103"/>
      <c r="BA604" s="103"/>
      <c r="BB604" s="103"/>
      <c r="BC604" s="103"/>
      <c r="BD604" s="103"/>
      <c r="BE604" s="103"/>
      <c r="BF604" s="103"/>
      <c r="BG604" s="103"/>
    </row>
    <row r="605" spans="21:59" ht="15.75" customHeight="1" x14ac:dyDescent="0.2">
      <c r="U605" s="103"/>
      <c r="V605" s="103"/>
      <c r="W605" s="103"/>
      <c r="X605" s="103"/>
      <c r="Y605" s="103"/>
      <c r="Z605" s="103"/>
      <c r="AA605" s="103"/>
      <c r="AB605" s="103"/>
      <c r="AC605" s="103"/>
      <c r="AD605" s="103"/>
      <c r="AE605" s="103"/>
      <c r="AF605" s="103"/>
      <c r="AG605" s="103"/>
      <c r="AH605" s="103"/>
      <c r="AI605" s="103"/>
      <c r="AJ605" s="103"/>
      <c r="AK605" s="103"/>
      <c r="AL605" s="103"/>
      <c r="AM605" s="103"/>
      <c r="AN605" s="103"/>
      <c r="AO605" s="103"/>
      <c r="AP605" s="103"/>
      <c r="AQ605" s="103"/>
      <c r="AR605" s="103"/>
      <c r="AS605" s="103"/>
      <c r="AT605" s="103"/>
      <c r="AU605" s="103"/>
      <c r="AV605" s="103"/>
      <c r="AW605" s="103"/>
      <c r="AX605" s="103"/>
      <c r="AY605" s="103"/>
      <c r="AZ605" s="103"/>
      <c r="BA605" s="103"/>
      <c r="BB605" s="103"/>
      <c r="BC605" s="103"/>
      <c r="BD605" s="103"/>
      <c r="BE605" s="103"/>
      <c r="BF605" s="103"/>
      <c r="BG605" s="103"/>
    </row>
    <row r="606" spans="21:59" ht="15.75" customHeight="1" x14ac:dyDescent="0.2">
      <c r="U606" s="103"/>
      <c r="V606" s="103"/>
      <c r="W606" s="103"/>
      <c r="X606" s="103"/>
      <c r="Y606" s="103"/>
      <c r="Z606" s="103"/>
      <c r="AA606" s="103"/>
      <c r="AB606" s="103"/>
      <c r="AC606" s="103"/>
      <c r="AD606" s="103"/>
      <c r="AE606" s="103"/>
      <c r="AF606" s="103"/>
      <c r="AG606" s="103"/>
      <c r="AH606" s="103"/>
      <c r="AI606" s="103"/>
      <c r="AJ606" s="103"/>
      <c r="AK606" s="103"/>
      <c r="AL606" s="103"/>
      <c r="AM606" s="103"/>
      <c r="AN606" s="103"/>
      <c r="AO606" s="103"/>
      <c r="AP606" s="103"/>
      <c r="AQ606" s="103"/>
      <c r="AR606" s="103"/>
      <c r="AS606" s="103"/>
      <c r="AT606" s="103"/>
      <c r="AU606" s="103"/>
      <c r="AV606" s="103"/>
      <c r="AW606" s="103"/>
      <c r="AX606" s="103"/>
      <c r="AY606" s="103"/>
      <c r="AZ606" s="103"/>
      <c r="BA606" s="103"/>
      <c r="BB606" s="103"/>
      <c r="BC606" s="103"/>
      <c r="BD606" s="103"/>
      <c r="BE606" s="103"/>
      <c r="BF606" s="103"/>
      <c r="BG606" s="103"/>
    </row>
    <row r="607" spans="21:59" ht="15.75" customHeight="1" x14ac:dyDescent="0.2">
      <c r="U607" s="103"/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  <c r="AL607" s="103"/>
      <c r="AM607" s="103"/>
      <c r="AN607" s="103"/>
      <c r="AO607" s="103"/>
      <c r="AP607" s="103"/>
      <c r="AQ607" s="103"/>
      <c r="AR607" s="103"/>
      <c r="AS607" s="103"/>
      <c r="AT607" s="103"/>
      <c r="AU607" s="103"/>
      <c r="AV607" s="103"/>
      <c r="AW607" s="103"/>
      <c r="AX607" s="103"/>
      <c r="AY607" s="103"/>
      <c r="AZ607" s="103"/>
      <c r="BA607" s="103"/>
      <c r="BB607" s="103"/>
      <c r="BC607" s="103"/>
      <c r="BD607" s="103"/>
      <c r="BE607" s="103"/>
      <c r="BF607" s="103"/>
      <c r="BG607" s="103"/>
    </row>
    <row r="608" spans="21:59" ht="15.75" customHeight="1" x14ac:dyDescent="0.2">
      <c r="U608" s="103"/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  <c r="AL608" s="103"/>
      <c r="AM608" s="103"/>
      <c r="AN608" s="103"/>
      <c r="AO608" s="103"/>
      <c r="AP608" s="103"/>
      <c r="AQ608" s="103"/>
      <c r="AR608" s="103"/>
      <c r="AS608" s="103"/>
      <c r="AT608" s="103"/>
      <c r="AU608" s="103"/>
      <c r="AV608" s="103"/>
      <c r="AW608" s="103"/>
      <c r="AX608" s="103"/>
      <c r="AY608" s="103"/>
      <c r="AZ608" s="103"/>
      <c r="BA608" s="103"/>
      <c r="BB608" s="103"/>
      <c r="BC608" s="103"/>
      <c r="BD608" s="103"/>
      <c r="BE608" s="103"/>
      <c r="BF608" s="103"/>
      <c r="BG608" s="103"/>
    </row>
    <row r="609" spans="21:59" ht="15.75" customHeight="1" x14ac:dyDescent="0.2">
      <c r="U609" s="103"/>
      <c r="V609" s="103"/>
      <c r="W609" s="103"/>
      <c r="X609" s="103"/>
      <c r="Y609" s="103"/>
      <c r="Z609" s="103"/>
      <c r="AA609" s="103"/>
      <c r="AB609" s="103"/>
      <c r="AC609" s="103"/>
      <c r="AD609" s="103"/>
      <c r="AE609" s="103"/>
      <c r="AF609" s="103"/>
      <c r="AG609" s="103"/>
      <c r="AH609" s="103"/>
      <c r="AI609" s="103"/>
      <c r="AJ609" s="103"/>
      <c r="AK609" s="103"/>
      <c r="AL609" s="103"/>
      <c r="AM609" s="103"/>
      <c r="AN609" s="103"/>
      <c r="AO609" s="103"/>
      <c r="AP609" s="103"/>
      <c r="AQ609" s="103"/>
      <c r="AR609" s="103"/>
      <c r="AS609" s="103"/>
      <c r="AT609" s="103"/>
      <c r="AU609" s="103"/>
      <c r="AV609" s="103"/>
      <c r="AW609" s="103"/>
      <c r="AX609" s="103"/>
      <c r="AY609" s="103"/>
      <c r="AZ609" s="103"/>
      <c r="BA609" s="103"/>
      <c r="BB609" s="103"/>
      <c r="BC609" s="103"/>
      <c r="BD609" s="103"/>
      <c r="BE609" s="103"/>
      <c r="BF609" s="103"/>
      <c r="BG609" s="103"/>
    </row>
    <row r="610" spans="21:59" ht="15.75" customHeight="1" x14ac:dyDescent="0.2">
      <c r="U610" s="103"/>
      <c r="V610" s="103"/>
      <c r="W610" s="103"/>
      <c r="X610" s="103"/>
      <c r="Y610" s="103"/>
      <c r="Z610" s="103"/>
      <c r="AA610" s="103"/>
      <c r="AB610" s="103"/>
      <c r="AC610" s="103"/>
      <c r="AD610" s="103"/>
      <c r="AE610" s="103"/>
      <c r="AF610" s="103"/>
      <c r="AG610" s="103"/>
      <c r="AH610" s="103"/>
      <c r="AI610" s="103"/>
      <c r="AJ610" s="103"/>
      <c r="AK610" s="103"/>
      <c r="AL610" s="103"/>
      <c r="AM610" s="103"/>
      <c r="AN610" s="103"/>
      <c r="AO610" s="103"/>
      <c r="AP610" s="103"/>
      <c r="AQ610" s="103"/>
      <c r="AR610" s="103"/>
      <c r="AS610" s="103"/>
      <c r="AT610" s="103"/>
      <c r="AU610" s="103"/>
      <c r="AV610" s="103"/>
      <c r="AW610" s="103"/>
      <c r="AX610" s="103"/>
      <c r="AY610" s="103"/>
      <c r="AZ610" s="103"/>
      <c r="BA610" s="103"/>
      <c r="BB610" s="103"/>
      <c r="BC610" s="103"/>
      <c r="BD610" s="103"/>
      <c r="BE610" s="103"/>
      <c r="BF610" s="103"/>
      <c r="BG610" s="103"/>
    </row>
    <row r="611" spans="21:59" ht="15.75" customHeight="1" x14ac:dyDescent="0.2">
      <c r="U611" s="103"/>
      <c r="V611" s="103"/>
      <c r="W611" s="103"/>
      <c r="X611" s="103"/>
      <c r="Y611" s="103"/>
      <c r="Z611" s="103"/>
      <c r="AA611" s="103"/>
      <c r="AB611" s="103"/>
      <c r="AC611" s="103"/>
      <c r="AD611" s="103"/>
      <c r="AE611" s="103"/>
      <c r="AF611" s="103"/>
      <c r="AG611" s="103"/>
      <c r="AH611" s="103"/>
      <c r="AI611" s="103"/>
      <c r="AJ611" s="103"/>
      <c r="AK611" s="103"/>
      <c r="AL611" s="103"/>
      <c r="AM611" s="103"/>
      <c r="AN611" s="103"/>
      <c r="AO611" s="103"/>
      <c r="AP611" s="103"/>
      <c r="AQ611" s="103"/>
      <c r="AR611" s="103"/>
      <c r="AS611" s="103"/>
      <c r="AT611" s="103"/>
      <c r="AU611" s="103"/>
      <c r="AV611" s="103"/>
      <c r="AW611" s="103"/>
      <c r="AX611" s="103"/>
      <c r="AY611" s="103"/>
      <c r="AZ611" s="103"/>
      <c r="BA611" s="103"/>
      <c r="BB611" s="103"/>
      <c r="BC611" s="103"/>
      <c r="BD611" s="103"/>
      <c r="BE611" s="103"/>
      <c r="BF611" s="103"/>
      <c r="BG611" s="103"/>
    </row>
    <row r="612" spans="21:59" ht="15.75" customHeight="1" x14ac:dyDescent="0.2">
      <c r="U612" s="103"/>
      <c r="V612" s="103"/>
      <c r="W612" s="103"/>
      <c r="X612" s="103"/>
      <c r="Y612" s="103"/>
      <c r="Z612" s="103"/>
      <c r="AA612" s="103"/>
      <c r="AB612" s="103"/>
      <c r="AC612" s="103"/>
      <c r="AD612" s="103"/>
      <c r="AE612" s="103"/>
      <c r="AF612" s="103"/>
      <c r="AG612" s="103"/>
      <c r="AH612" s="103"/>
      <c r="AI612" s="103"/>
      <c r="AJ612" s="103"/>
      <c r="AK612" s="103"/>
      <c r="AL612" s="103"/>
      <c r="AM612" s="103"/>
      <c r="AN612" s="103"/>
      <c r="AO612" s="103"/>
      <c r="AP612" s="103"/>
      <c r="AQ612" s="103"/>
      <c r="AR612" s="103"/>
      <c r="AS612" s="103"/>
      <c r="AT612" s="103"/>
      <c r="AU612" s="103"/>
      <c r="AV612" s="103"/>
      <c r="AW612" s="103"/>
      <c r="AX612" s="103"/>
      <c r="AY612" s="103"/>
      <c r="AZ612" s="103"/>
      <c r="BA612" s="103"/>
      <c r="BB612" s="103"/>
      <c r="BC612" s="103"/>
      <c r="BD612" s="103"/>
      <c r="BE612" s="103"/>
      <c r="BF612" s="103"/>
      <c r="BG612" s="103"/>
    </row>
    <row r="613" spans="21:59" ht="15.75" customHeight="1" x14ac:dyDescent="0.2">
      <c r="U613" s="103"/>
      <c r="V613" s="103"/>
      <c r="W613" s="103"/>
      <c r="X613" s="103"/>
      <c r="Y613" s="103"/>
      <c r="Z613" s="103"/>
      <c r="AA613" s="103"/>
      <c r="AB613" s="103"/>
      <c r="AC613" s="103"/>
      <c r="AD613" s="103"/>
      <c r="AE613" s="103"/>
      <c r="AF613" s="103"/>
      <c r="AG613" s="103"/>
      <c r="AH613" s="103"/>
      <c r="AI613" s="103"/>
      <c r="AJ613" s="103"/>
      <c r="AK613" s="103"/>
      <c r="AL613" s="103"/>
      <c r="AM613" s="103"/>
      <c r="AN613" s="103"/>
      <c r="AO613" s="103"/>
      <c r="AP613" s="103"/>
      <c r="AQ613" s="103"/>
      <c r="AR613" s="103"/>
      <c r="AS613" s="103"/>
      <c r="AT613" s="103"/>
      <c r="AU613" s="103"/>
      <c r="AV613" s="103"/>
      <c r="AW613" s="103"/>
      <c r="AX613" s="103"/>
      <c r="AY613" s="103"/>
      <c r="AZ613" s="103"/>
      <c r="BA613" s="103"/>
      <c r="BB613" s="103"/>
      <c r="BC613" s="103"/>
      <c r="BD613" s="103"/>
      <c r="BE613" s="103"/>
      <c r="BF613" s="103"/>
      <c r="BG613" s="103"/>
    </row>
    <row r="614" spans="21:59" ht="15.75" customHeight="1" x14ac:dyDescent="0.2">
      <c r="U614" s="103"/>
      <c r="V614" s="103"/>
      <c r="W614" s="103"/>
      <c r="X614" s="103"/>
      <c r="Y614" s="103"/>
      <c r="Z614" s="103"/>
      <c r="AA614" s="103"/>
      <c r="AB614" s="103"/>
      <c r="AC614" s="103"/>
      <c r="AD614" s="103"/>
      <c r="AE614" s="103"/>
      <c r="AF614" s="103"/>
      <c r="AG614" s="103"/>
      <c r="AH614" s="103"/>
      <c r="AI614" s="103"/>
      <c r="AJ614" s="103"/>
      <c r="AK614" s="103"/>
      <c r="AL614" s="103"/>
      <c r="AM614" s="103"/>
      <c r="AN614" s="103"/>
      <c r="AO614" s="103"/>
      <c r="AP614" s="103"/>
      <c r="AQ614" s="103"/>
      <c r="AR614" s="103"/>
      <c r="AS614" s="103"/>
      <c r="AT614" s="103"/>
      <c r="AU614" s="103"/>
      <c r="AV614" s="103"/>
      <c r="AW614" s="103"/>
      <c r="AX614" s="103"/>
      <c r="AY614" s="103"/>
      <c r="AZ614" s="103"/>
      <c r="BA614" s="103"/>
      <c r="BB614" s="103"/>
      <c r="BC614" s="103"/>
      <c r="BD614" s="103"/>
      <c r="BE614" s="103"/>
      <c r="BF614" s="103"/>
      <c r="BG614" s="103"/>
    </row>
    <row r="615" spans="21:59" ht="15.75" customHeight="1" x14ac:dyDescent="0.2">
      <c r="U615" s="103"/>
      <c r="V615" s="103"/>
      <c r="W615" s="103"/>
      <c r="X615" s="103"/>
      <c r="Y615" s="103"/>
      <c r="Z615" s="103"/>
      <c r="AA615" s="103"/>
      <c r="AB615" s="103"/>
      <c r="AC615" s="103"/>
      <c r="AD615" s="103"/>
      <c r="AE615" s="103"/>
      <c r="AF615" s="103"/>
      <c r="AG615" s="103"/>
      <c r="AH615" s="103"/>
      <c r="AI615" s="103"/>
      <c r="AJ615" s="103"/>
      <c r="AK615" s="103"/>
      <c r="AL615" s="103"/>
      <c r="AM615" s="103"/>
      <c r="AN615" s="103"/>
      <c r="AO615" s="103"/>
      <c r="AP615" s="103"/>
      <c r="AQ615" s="103"/>
      <c r="AR615" s="103"/>
      <c r="AS615" s="103"/>
      <c r="AT615" s="103"/>
      <c r="AU615" s="103"/>
      <c r="AV615" s="103"/>
      <c r="AW615" s="103"/>
      <c r="AX615" s="103"/>
      <c r="AY615" s="103"/>
      <c r="AZ615" s="103"/>
      <c r="BA615" s="103"/>
      <c r="BB615" s="103"/>
      <c r="BC615" s="103"/>
      <c r="BD615" s="103"/>
      <c r="BE615" s="103"/>
      <c r="BF615" s="103"/>
      <c r="BG615" s="103"/>
    </row>
    <row r="616" spans="21:59" ht="15.75" customHeight="1" x14ac:dyDescent="0.2">
      <c r="U616" s="103"/>
      <c r="V616" s="103"/>
      <c r="W616" s="103"/>
      <c r="X616" s="103"/>
      <c r="Y616" s="103"/>
      <c r="Z616" s="103"/>
      <c r="AA616" s="103"/>
      <c r="AB616" s="103"/>
      <c r="AC616" s="103"/>
      <c r="AD616" s="103"/>
      <c r="AE616" s="103"/>
      <c r="AF616" s="103"/>
      <c r="AG616" s="103"/>
      <c r="AH616" s="103"/>
      <c r="AI616" s="103"/>
      <c r="AJ616" s="103"/>
      <c r="AK616" s="103"/>
      <c r="AL616" s="103"/>
      <c r="AM616" s="103"/>
      <c r="AN616" s="103"/>
      <c r="AO616" s="103"/>
      <c r="AP616" s="103"/>
      <c r="AQ616" s="103"/>
      <c r="AR616" s="103"/>
      <c r="AS616" s="103"/>
      <c r="AT616" s="103"/>
      <c r="AU616" s="103"/>
      <c r="AV616" s="103"/>
      <c r="AW616" s="103"/>
      <c r="AX616" s="103"/>
      <c r="AY616" s="103"/>
      <c r="AZ616" s="103"/>
      <c r="BA616" s="103"/>
      <c r="BB616" s="103"/>
      <c r="BC616" s="103"/>
      <c r="BD616" s="103"/>
      <c r="BE616" s="103"/>
      <c r="BF616" s="103"/>
      <c r="BG616" s="103"/>
    </row>
    <row r="617" spans="21:59" ht="15.75" customHeight="1" x14ac:dyDescent="0.2">
      <c r="U617" s="103"/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  <c r="AL617" s="103"/>
      <c r="AM617" s="103"/>
      <c r="AN617" s="103"/>
      <c r="AO617" s="103"/>
      <c r="AP617" s="103"/>
      <c r="AQ617" s="103"/>
      <c r="AR617" s="103"/>
      <c r="AS617" s="103"/>
      <c r="AT617" s="103"/>
      <c r="AU617" s="103"/>
      <c r="AV617" s="103"/>
      <c r="AW617" s="103"/>
      <c r="AX617" s="103"/>
      <c r="AY617" s="103"/>
      <c r="AZ617" s="103"/>
      <c r="BA617" s="103"/>
      <c r="BB617" s="103"/>
      <c r="BC617" s="103"/>
      <c r="BD617" s="103"/>
      <c r="BE617" s="103"/>
      <c r="BF617" s="103"/>
      <c r="BG617" s="103"/>
    </row>
    <row r="618" spans="21:59" ht="15.75" customHeight="1" x14ac:dyDescent="0.2">
      <c r="U618" s="103"/>
      <c r="V618" s="103"/>
      <c r="W618" s="103"/>
      <c r="X618" s="103"/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3"/>
      <c r="AI618" s="103"/>
      <c r="AJ618" s="103"/>
      <c r="AK618" s="103"/>
      <c r="AL618" s="103"/>
      <c r="AM618" s="103"/>
      <c r="AN618" s="103"/>
      <c r="AO618" s="103"/>
      <c r="AP618" s="103"/>
      <c r="AQ618" s="103"/>
      <c r="AR618" s="103"/>
      <c r="AS618" s="103"/>
      <c r="AT618" s="103"/>
      <c r="AU618" s="103"/>
      <c r="AV618" s="103"/>
      <c r="AW618" s="103"/>
      <c r="AX618" s="103"/>
      <c r="AY618" s="103"/>
      <c r="AZ618" s="103"/>
      <c r="BA618" s="103"/>
      <c r="BB618" s="103"/>
      <c r="BC618" s="103"/>
      <c r="BD618" s="103"/>
      <c r="BE618" s="103"/>
      <c r="BF618" s="103"/>
      <c r="BG618" s="103"/>
    </row>
    <row r="619" spans="21:59" ht="15.75" customHeight="1" x14ac:dyDescent="0.2">
      <c r="U619" s="103"/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  <c r="AL619" s="103"/>
      <c r="AM619" s="103"/>
      <c r="AN619" s="103"/>
      <c r="AO619" s="103"/>
      <c r="AP619" s="103"/>
      <c r="AQ619" s="103"/>
      <c r="AR619" s="103"/>
      <c r="AS619" s="103"/>
      <c r="AT619" s="103"/>
      <c r="AU619" s="103"/>
      <c r="AV619" s="103"/>
      <c r="AW619" s="103"/>
      <c r="AX619" s="103"/>
      <c r="AY619" s="103"/>
      <c r="AZ619" s="103"/>
      <c r="BA619" s="103"/>
      <c r="BB619" s="103"/>
      <c r="BC619" s="103"/>
      <c r="BD619" s="103"/>
      <c r="BE619" s="103"/>
      <c r="BF619" s="103"/>
      <c r="BG619" s="103"/>
    </row>
    <row r="620" spans="21:59" ht="15.75" customHeight="1" x14ac:dyDescent="0.2">
      <c r="U620" s="103"/>
      <c r="V620" s="103"/>
      <c r="W620" s="103"/>
      <c r="X620" s="103"/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3"/>
      <c r="AI620" s="103"/>
      <c r="AJ620" s="103"/>
      <c r="AK620" s="103"/>
      <c r="AL620" s="103"/>
      <c r="AM620" s="103"/>
      <c r="AN620" s="103"/>
      <c r="AO620" s="103"/>
      <c r="AP620" s="103"/>
      <c r="AQ620" s="103"/>
      <c r="AR620" s="103"/>
      <c r="AS620" s="103"/>
      <c r="AT620" s="103"/>
      <c r="AU620" s="103"/>
      <c r="AV620" s="103"/>
      <c r="AW620" s="103"/>
      <c r="AX620" s="103"/>
      <c r="AY620" s="103"/>
      <c r="AZ620" s="103"/>
      <c r="BA620" s="103"/>
      <c r="BB620" s="103"/>
      <c r="BC620" s="103"/>
      <c r="BD620" s="103"/>
      <c r="BE620" s="103"/>
      <c r="BF620" s="103"/>
      <c r="BG620" s="103"/>
    </row>
    <row r="621" spans="21:59" ht="15.75" customHeight="1" x14ac:dyDescent="0.2">
      <c r="U621" s="103"/>
      <c r="V621" s="103"/>
      <c r="W621" s="103"/>
      <c r="X621" s="103"/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3"/>
      <c r="AI621" s="103"/>
      <c r="AJ621" s="103"/>
      <c r="AK621" s="103"/>
      <c r="AL621" s="103"/>
      <c r="AM621" s="103"/>
      <c r="AN621" s="103"/>
      <c r="AO621" s="103"/>
      <c r="AP621" s="103"/>
      <c r="AQ621" s="103"/>
      <c r="AR621" s="103"/>
      <c r="AS621" s="103"/>
      <c r="AT621" s="103"/>
      <c r="AU621" s="103"/>
      <c r="AV621" s="103"/>
      <c r="AW621" s="103"/>
      <c r="AX621" s="103"/>
      <c r="AY621" s="103"/>
      <c r="AZ621" s="103"/>
      <c r="BA621" s="103"/>
      <c r="BB621" s="103"/>
      <c r="BC621" s="103"/>
      <c r="BD621" s="103"/>
      <c r="BE621" s="103"/>
      <c r="BF621" s="103"/>
      <c r="BG621" s="103"/>
    </row>
    <row r="622" spans="21:59" ht="15.75" customHeight="1" x14ac:dyDescent="0.2">
      <c r="U622" s="103"/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  <c r="AO622" s="103"/>
      <c r="AP622" s="103"/>
      <c r="AQ622" s="103"/>
      <c r="AR622" s="103"/>
      <c r="AS622" s="103"/>
      <c r="AT622" s="103"/>
      <c r="AU622" s="103"/>
      <c r="AV622" s="103"/>
      <c r="AW622" s="103"/>
      <c r="AX622" s="103"/>
      <c r="AY622" s="103"/>
      <c r="AZ622" s="103"/>
      <c r="BA622" s="103"/>
      <c r="BB622" s="103"/>
      <c r="BC622" s="103"/>
      <c r="BD622" s="103"/>
      <c r="BE622" s="103"/>
      <c r="BF622" s="103"/>
      <c r="BG622" s="103"/>
    </row>
    <row r="623" spans="21:59" ht="15.75" customHeight="1" x14ac:dyDescent="0.2">
      <c r="U623" s="103"/>
      <c r="V623" s="103"/>
      <c r="W623" s="103"/>
      <c r="X623" s="103"/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3"/>
      <c r="AI623" s="103"/>
      <c r="AJ623" s="103"/>
      <c r="AK623" s="103"/>
      <c r="AL623" s="103"/>
      <c r="AM623" s="103"/>
      <c r="AN623" s="103"/>
      <c r="AO623" s="103"/>
      <c r="AP623" s="103"/>
      <c r="AQ623" s="103"/>
      <c r="AR623" s="103"/>
      <c r="AS623" s="103"/>
      <c r="AT623" s="103"/>
      <c r="AU623" s="103"/>
      <c r="AV623" s="103"/>
      <c r="AW623" s="103"/>
      <c r="AX623" s="103"/>
      <c r="AY623" s="103"/>
      <c r="AZ623" s="103"/>
      <c r="BA623" s="103"/>
      <c r="BB623" s="103"/>
      <c r="BC623" s="103"/>
      <c r="BD623" s="103"/>
      <c r="BE623" s="103"/>
      <c r="BF623" s="103"/>
      <c r="BG623" s="103"/>
    </row>
    <row r="624" spans="21:59" ht="15.75" customHeight="1" x14ac:dyDescent="0.2">
      <c r="U624" s="103"/>
      <c r="V624" s="103"/>
      <c r="W624" s="103"/>
      <c r="X624" s="103"/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3"/>
      <c r="AI624" s="103"/>
      <c r="AJ624" s="103"/>
      <c r="AK624" s="103"/>
      <c r="AL624" s="103"/>
      <c r="AM624" s="103"/>
      <c r="AN624" s="103"/>
      <c r="AO624" s="103"/>
      <c r="AP624" s="103"/>
      <c r="AQ624" s="103"/>
      <c r="AR624" s="103"/>
      <c r="AS624" s="103"/>
      <c r="AT624" s="103"/>
      <c r="AU624" s="103"/>
      <c r="AV624" s="103"/>
      <c r="AW624" s="103"/>
      <c r="AX624" s="103"/>
      <c r="AY624" s="103"/>
      <c r="AZ624" s="103"/>
      <c r="BA624" s="103"/>
      <c r="BB624" s="103"/>
      <c r="BC624" s="103"/>
      <c r="BD624" s="103"/>
      <c r="BE624" s="103"/>
      <c r="BF624" s="103"/>
      <c r="BG624" s="103"/>
    </row>
    <row r="625" spans="21:59" ht="15.75" customHeight="1" x14ac:dyDescent="0.2">
      <c r="U625" s="103"/>
      <c r="V625" s="103"/>
      <c r="W625" s="103"/>
      <c r="X625" s="103"/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3"/>
      <c r="AI625" s="103"/>
      <c r="AJ625" s="103"/>
      <c r="AK625" s="103"/>
      <c r="AL625" s="103"/>
      <c r="AM625" s="103"/>
      <c r="AN625" s="103"/>
      <c r="AO625" s="103"/>
      <c r="AP625" s="103"/>
      <c r="AQ625" s="103"/>
      <c r="AR625" s="103"/>
      <c r="AS625" s="103"/>
      <c r="AT625" s="103"/>
      <c r="AU625" s="103"/>
      <c r="AV625" s="103"/>
      <c r="AW625" s="103"/>
      <c r="AX625" s="103"/>
      <c r="AY625" s="103"/>
      <c r="AZ625" s="103"/>
      <c r="BA625" s="103"/>
      <c r="BB625" s="103"/>
      <c r="BC625" s="103"/>
      <c r="BD625" s="103"/>
      <c r="BE625" s="103"/>
      <c r="BF625" s="103"/>
      <c r="BG625" s="103"/>
    </row>
    <row r="626" spans="21:59" ht="15.75" customHeight="1" x14ac:dyDescent="0.2">
      <c r="U626" s="103"/>
      <c r="V626" s="103"/>
      <c r="W626" s="103"/>
      <c r="X626" s="103"/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  <c r="AL626" s="103"/>
      <c r="AM626" s="103"/>
      <c r="AN626" s="103"/>
      <c r="AO626" s="103"/>
      <c r="AP626" s="103"/>
      <c r="AQ626" s="103"/>
      <c r="AR626" s="103"/>
      <c r="AS626" s="103"/>
      <c r="AT626" s="103"/>
      <c r="AU626" s="103"/>
      <c r="AV626" s="103"/>
      <c r="AW626" s="103"/>
      <c r="AX626" s="103"/>
      <c r="AY626" s="103"/>
      <c r="AZ626" s="103"/>
      <c r="BA626" s="103"/>
      <c r="BB626" s="103"/>
      <c r="BC626" s="103"/>
      <c r="BD626" s="103"/>
      <c r="BE626" s="103"/>
      <c r="BF626" s="103"/>
      <c r="BG626" s="103"/>
    </row>
    <row r="627" spans="21:59" ht="15.75" customHeight="1" x14ac:dyDescent="0.2">
      <c r="U627" s="103"/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3"/>
      <c r="AI627" s="103"/>
      <c r="AJ627" s="103"/>
      <c r="AK627" s="103"/>
      <c r="AL627" s="103"/>
      <c r="AM627" s="103"/>
      <c r="AN627" s="103"/>
      <c r="AO627" s="103"/>
      <c r="AP627" s="103"/>
      <c r="AQ627" s="103"/>
      <c r="AR627" s="103"/>
      <c r="AS627" s="103"/>
      <c r="AT627" s="103"/>
      <c r="AU627" s="103"/>
      <c r="AV627" s="103"/>
      <c r="AW627" s="103"/>
      <c r="AX627" s="103"/>
      <c r="AY627" s="103"/>
      <c r="AZ627" s="103"/>
      <c r="BA627" s="103"/>
      <c r="BB627" s="103"/>
      <c r="BC627" s="103"/>
      <c r="BD627" s="103"/>
      <c r="BE627" s="103"/>
      <c r="BF627" s="103"/>
      <c r="BG627" s="103"/>
    </row>
    <row r="628" spans="21:59" ht="15.75" customHeight="1" x14ac:dyDescent="0.2">
      <c r="U628" s="103"/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3"/>
      <c r="AI628" s="103"/>
      <c r="AJ628" s="103"/>
      <c r="AK628" s="103"/>
      <c r="AL628" s="103"/>
      <c r="AM628" s="103"/>
      <c r="AN628" s="103"/>
      <c r="AO628" s="103"/>
      <c r="AP628" s="103"/>
      <c r="AQ628" s="103"/>
      <c r="AR628" s="103"/>
      <c r="AS628" s="103"/>
      <c r="AT628" s="103"/>
      <c r="AU628" s="103"/>
      <c r="AV628" s="103"/>
      <c r="AW628" s="103"/>
      <c r="AX628" s="103"/>
      <c r="AY628" s="103"/>
      <c r="AZ628" s="103"/>
      <c r="BA628" s="103"/>
      <c r="BB628" s="103"/>
      <c r="BC628" s="103"/>
      <c r="BD628" s="103"/>
      <c r="BE628" s="103"/>
      <c r="BF628" s="103"/>
      <c r="BG628" s="103"/>
    </row>
    <row r="629" spans="21:59" ht="15.75" customHeight="1" x14ac:dyDescent="0.2">
      <c r="U629" s="103"/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  <c r="AL629" s="103"/>
      <c r="AM629" s="103"/>
      <c r="AN629" s="103"/>
      <c r="AO629" s="103"/>
      <c r="AP629" s="103"/>
      <c r="AQ629" s="103"/>
      <c r="AR629" s="103"/>
      <c r="AS629" s="103"/>
      <c r="AT629" s="103"/>
      <c r="AU629" s="103"/>
      <c r="AV629" s="103"/>
      <c r="AW629" s="103"/>
      <c r="AX629" s="103"/>
      <c r="AY629" s="103"/>
      <c r="AZ629" s="103"/>
      <c r="BA629" s="103"/>
      <c r="BB629" s="103"/>
      <c r="BC629" s="103"/>
      <c r="BD629" s="103"/>
      <c r="BE629" s="103"/>
      <c r="BF629" s="103"/>
      <c r="BG629" s="103"/>
    </row>
    <row r="630" spans="21:59" ht="15.75" customHeight="1" x14ac:dyDescent="0.2">
      <c r="U630" s="103"/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  <c r="AL630" s="103"/>
      <c r="AM630" s="103"/>
      <c r="AN630" s="103"/>
      <c r="AO630" s="103"/>
      <c r="AP630" s="103"/>
      <c r="AQ630" s="103"/>
      <c r="AR630" s="103"/>
      <c r="AS630" s="103"/>
      <c r="AT630" s="103"/>
      <c r="AU630" s="103"/>
      <c r="AV630" s="103"/>
      <c r="AW630" s="103"/>
      <c r="AX630" s="103"/>
      <c r="AY630" s="103"/>
      <c r="AZ630" s="103"/>
      <c r="BA630" s="103"/>
      <c r="BB630" s="103"/>
      <c r="BC630" s="103"/>
      <c r="BD630" s="103"/>
      <c r="BE630" s="103"/>
      <c r="BF630" s="103"/>
      <c r="BG630" s="103"/>
    </row>
    <row r="631" spans="21:59" ht="15.75" customHeight="1" x14ac:dyDescent="0.2">
      <c r="U631" s="103"/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  <c r="AL631" s="103"/>
      <c r="AM631" s="103"/>
      <c r="AN631" s="103"/>
      <c r="AO631" s="103"/>
      <c r="AP631" s="103"/>
      <c r="AQ631" s="103"/>
      <c r="AR631" s="103"/>
      <c r="AS631" s="103"/>
      <c r="AT631" s="103"/>
      <c r="AU631" s="103"/>
      <c r="AV631" s="103"/>
      <c r="AW631" s="103"/>
      <c r="AX631" s="103"/>
      <c r="AY631" s="103"/>
      <c r="AZ631" s="103"/>
      <c r="BA631" s="103"/>
      <c r="BB631" s="103"/>
      <c r="BC631" s="103"/>
      <c r="BD631" s="103"/>
      <c r="BE631" s="103"/>
      <c r="BF631" s="103"/>
      <c r="BG631" s="103"/>
    </row>
    <row r="632" spans="21:59" ht="15.75" customHeight="1" x14ac:dyDescent="0.2">
      <c r="U632" s="103"/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  <c r="AL632" s="103"/>
      <c r="AM632" s="103"/>
      <c r="AN632" s="103"/>
      <c r="AO632" s="103"/>
      <c r="AP632" s="103"/>
      <c r="AQ632" s="103"/>
      <c r="AR632" s="103"/>
      <c r="AS632" s="103"/>
      <c r="AT632" s="103"/>
      <c r="AU632" s="103"/>
      <c r="AV632" s="103"/>
      <c r="AW632" s="103"/>
      <c r="AX632" s="103"/>
      <c r="AY632" s="103"/>
      <c r="AZ632" s="103"/>
      <c r="BA632" s="103"/>
      <c r="BB632" s="103"/>
      <c r="BC632" s="103"/>
      <c r="BD632" s="103"/>
      <c r="BE632" s="103"/>
      <c r="BF632" s="103"/>
      <c r="BG632" s="103"/>
    </row>
    <row r="633" spans="21:59" ht="15.75" customHeight="1" x14ac:dyDescent="0.2">
      <c r="U633" s="103"/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  <c r="AL633" s="103"/>
      <c r="AM633" s="103"/>
      <c r="AN633" s="103"/>
      <c r="AO633" s="103"/>
      <c r="AP633" s="103"/>
      <c r="AQ633" s="103"/>
      <c r="AR633" s="103"/>
      <c r="AS633" s="103"/>
      <c r="AT633" s="103"/>
      <c r="AU633" s="103"/>
      <c r="AV633" s="103"/>
      <c r="AW633" s="103"/>
      <c r="AX633" s="103"/>
      <c r="AY633" s="103"/>
      <c r="AZ633" s="103"/>
      <c r="BA633" s="103"/>
      <c r="BB633" s="103"/>
      <c r="BC633" s="103"/>
      <c r="BD633" s="103"/>
      <c r="BE633" s="103"/>
      <c r="BF633" s="103"/>
      <c r="BG633" s="103"/>
    </row>
    <row r="634" spans="21:59" ht="15.75" customHeight="1" x14ac:dyDescent="0.2">
      <c r="U634" s="103"/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  <c r="AL634" s="103"/>
      <c r="AM634" s="103"/>
      <c r="AN634" s="103"/>
      <c r="AO634" s="103"/>
      <c r="AP634" s="103"/>
      <c r="AQ634" s="103"/>
      <c r="AR634" s="103"/>
      <c r="AS634" s="103"/>
      <c r="AT634" s="103"/>
      <c r="AU634" s="103"/>
      <c r="AV634" s="103"/>
      <c r="AW634" s="103"/>
      <c r="AX634" s="103"/>
      <c r="AY634" s="103"/>
      <c r="AZ634" s="103"/>
      <c r="BA634" s="103"/>
      <c r="BB634" s="103"/>
      <c r="BC634" s="103"/>
      <c r="BD634" s="103"/>
      <c r="BE634" s="103"/>
      <c r="BF634" s="103"/>
      <c r="BG634" s="103"/>
    </row>
    <row r="635" spans="21:59" ht="15.75" customHeight="1" x14ac:dyDescent="0.2">
      <c r="U635" s="103"/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  <c r="AL635" s="103"/>
      <c r="AM635" s="103"/>
      <c r="AN635" s="103"/>
      <c r="AO635" s="103"/>
      <c r="AP635" s="103"/>
      <c r="AQ635" s="103"/>
      <c r="AR635" s="103"/>
      <c r="AS635" s="103"/>
      <c r="AT635" s="103"/>
      <c r="AU635" s="103"/>
      <c r="AV635" s="103"/>
      <c r="AW635" s="103"/>
      <c r="AX635" s="103"/>
      <c r="AY635" s="103"/>
      <c r="AZ635" s="103"/>
      <c r="BA635" s="103"/>
      <c r="BB635" s="103"/>
      <c r="BC635" s="103"/>
      <c r="BD635" s="103"/>
      <c r="BE635" s="103"/>
      <c r="BF635" s="103"/>
      <c r="BG635" s="103"/>
    </row>
    <row r="636" spans="21:59" ht="15.75" customHeight="1" x14ac:dyDescent="0.2">
      <c r="U636" s="103"/>
      <c r="V636" s="103"/>
      <c r="W636" s="103"/>
      <c r="X636" s="103"/>
      <c r="Y636" s="103"/>
      <c r="Z636" s="103"/>
      <c r="AA636" s="103"/>
      <c r="AB636" s="103"/>
      <c r="AC636" s="103"/>
      <c r="AD636" s="103"/>
      <c r="AE636" s="103"/>
      <c r="AF636" s="103"/>
      <c r="AG636" s="103"/>
      <c r="AH636" s="103"/>
      <c r="AI636" s="103"/>
      <c r="AJ636" s="103"/>
      <c r="AK636" s="103"/>
      <c r="AL636" s="103"/>
      <c r="AM636" s="103"/>
      <c r="AN636" s="103"/>
      <c r="AO636" s="103"/>
      <c r="AP636" s="103"/>
      <c r="AQ636" s="103"/>
      <c r="AR636" s="103"/>
      <c r="AS636" s="103"/>
      <c r="AT636" s="103"/>
      <c r="AU636" s="103"/>
      <c r="AV636" s="103"/>
      <c r="AW636" s="103"/>
      <c r="AX636" s="103"/>
      <c r="AY636" s="103"/>
      <c r="AZ636" s="103"/>
      <c r="BA636" s="103"/>
      <c r="BB636" s="103"/>
      <c r="BC636" s="103"/>
      <c r="BD636" s="103"/>
      <c r="BE636" s="103"/>
      <c r="BF636" s="103"/>
      <c r="BG636" s="103"/>
    </row>
    <row r="637" spans="21:59" ht="15.75" customHeight="1" x14ac:dyDescent="0.2">
      <c r="U637" s="103"/>
      <c r="V637" s="103"/>
      <c r="W637" s="103"/>
      <c r="X637" s="103"/>
      <c r="Y637" s="103"/>
      <c r="Z637" s="103"/>
      <c r="AA637" s="103"/>
      <c r="AB637" s="103"/>
      <c r="AC637" s="103"/>
      <c r="AD637" s="103"/>
      <c r="AE637" s="103"/>
      <c r="AF637" s="103"/>
      <c r="AG637" s="103"/>
      <c r="AH637" s="103"/>
      <c r="AI637" s="103"/>
      <c r="AJ637" s="103"/>
      <c r="AK637" s="103"/>
      <c r="AL637" s="103"/>
      <c r="AM637" s="103"/>
      <c r="AN637" s="103"/>
      <c r="AO637" s="103"/>
      <c r="AP637" s="103"/>
      <c r="AQ637" s="103"/>
      <c r="AR637" s="103"/>
      <c r="AS637" s="103"/>
      <c r="AT637" s="103"/>
      <c r="AU637" s="103"/>
      <c r="AV637" s="103"/>
      <c r="AW637" s="103"/>
      <c r="AX637" s="103"/>
      <c r="AY637" s="103"/>
      <c r="AZ637" s="103"/>
      <c r="BA637" s="103"/>
      <c r="BB637" s="103"/>
      <c r="BC637" s="103"/>
      <c r="BD637" s="103"/>
      <c r="BE637" s="103"/>
      <c r="BF637" s="103"/>
      <c r="BG637" s="103"/>
    </row>
    <row r="638" spans="21:59" ht="15.75" customHeight="1" x14ac:dyDescent="0.2">
      <c r="U638" s="103"/>
      <c r="V638" s="103"/>
      <c r="W638" s="103"/>
      <c r="X638" s="103"/>
      <c r="Y638" s="103"/>
      <c r="Z638" s="103"/>
      <c r="AA638" s="103"/>
      <c r="AB638" s="103"/>
      <c r="AC638" s="103"/>
      <c r="AD638" s="103"/>
      <c r="AE638" s="103"/>
      <c r="AF638" s="103"/>
      <c r="AG638" s="103"/>
      <c r="AH638" s="103"/>
      <c r="AI638" s="103"/>
      <c r="AJ638" s="103"/>
      <c r="AK638" s="103"/>
      <c r="AL638" s="103"/>
      <c r="AM638" s="103"/>
      <c r="AN638" s="103"/>
      <c r="AO638" s="103"/>
      <c r="AP638" s="103"/>
      <c r="AQ638" s="103"/>
      <c r="AR638" s="103"/>
      <c r="AS638" s="103"/>
      <c r="AT638" s="103"/>
      <c r="AU638" s="103"/>
      <c r="AV638" s="103"/>
      <c r="AW638" s="103"/>
      <c r="AX638" s="103"/>
      <c r="AY638" s="103"/>
      <c r="AZ638" s="103"/>
      <c r="BA638" s="103"/>
      <c r="BB638" s="103"/>
      <c r="BC638" s="103"/>
      <c r="BD638" s="103"/>
      <c r="BE638" s="103"/>
      <c r="BF638" s="103"/>
      <c r="BG638" s="103"/>
    </row>
    <row r="639" spans="21:59" ht="15.75" customHeight="1" x14ac:dyDescent="0.2">
      <c r="U639" s="103"/>
      <c r="V639" s="103"/>
      <c r="W639" s="103"/>
      <c r="X639" s="103"/>
      <c r="Y639" s="103"/>
      <c r="Z639" s="103"/>
      <c r="AA639" s="103"/>
      <c r="AB639" s="103"/>
      <c r="AC639" s="103"/>
      <c r="AD639" s="103"/>
      <c r="AE639" s="103"/>
      <c r="AF639" s="103"/>
      <c r="AG639" s="103"/>
      <c r="AH639" s="103"/>
      <c r="AI639" s="103"/>
      <c r="AJ639" s="103"/>
      <c r="AK639" s="103"/>
      <c r="AL639" s="103"/>
      <c r="AM639" s="103"/>
      <c r="AN639" s="103"/>
      <c r="AO639" s="103"/>
      <c r="AP639" s="103"/>
      <c r="AQ639" s="103"/>
      <c r="AR639" s="103"/>
      <c r="AS639" s="103"/>
      <c r="AT639" s="103"/>
      <c r="AU639" s="103"/>
      <c r="AV639" s="103"/>
      <c r="AW639" s="103"/>
      <c r="AX639" s="103"/>
      <c r="AY639" s="103"/>
      <c r="AZ639" s="103"/>
      <c r="BA639" s="103"/>
      <c r="BB639" s="103"/>
      <c r="BC639" s="103"/>
      <c r="BD639" s="103"/>
      <c r="BE639" s="103"/>
      <c r="BF639" s="103"/>
      <c r="BG639" s="103"/>
    </row>
    <row r="640" spans="21:59" ht="15.75" customHeight="1" x14ac:dyDescent="0.2">
      <c r="U640" s="103"/>
      <c r="V640" s="103"/>
      <c r="W640" s="103"/>
      <c r="X640" s="103"/>
      <c r="Y640" s="103"/>
      <c r="Z640" s="103"/>
      <c r="AA640" s="103"/>
      <c r="AB640" s="103"/>
      <c r="AC640" s="103"/>
      <c r="AD640" s="103"/>
      <c r="AE640" s="103"/>
      <c r="AF640" s="103"/>
      <c r="AG640" s="103"/>
      <c r="AH640" s="103"/>
      <c r="AI640" s="103"/>
      <c r="AJ640" s="103"/>
      <c r="AK640" s="103"/>
      <c r="AL640" s="103"/>
      <c r="AM640" s="103"/>
      <c r="AN640" s="103"/>
      <c r="AO640" s="103"/>
      <c r="AP640" s="103"/>
      <c r="AQ640" s="103"/>
      <c r="AR640" s="103"/>
      <c r="AS640" s="103"/>
      <c r="AT640" s="103"/>
      <c r="AU640" s="103"/>
      <c r="AV640" s="103"/>
      <c r="AW640" s="103"/>
      <c r="AX640" s="103"/>
      <c r="AY640" s="103"/>
      <c r="AZ640" s="103"/>
      <c r="BA640" s="103"/>
      <c r="BB640" s="103"/>
      <c r="BC640" s="103"/>
      <c r="BD640" s="103"/>
      <c r="BE640" s="103"/>
      <c r="BF640" s="103"/>
      <c r="BG640" s="103"/>
    </row>
    <row r="641" spans="21:59" ht="15.75" customHeight="1" x14ac:dyDescent="0.2">
      <c r="U641" s="103"/>
      <c r="V641" s="103"/>
      <c r="W641" s="103"/>
      <c r="X641" s="103"/>
      <c r="Y641" s="103"/>
      <c r="Z641" s="103"/>
      <c r="AA641" s="103"/>
      <c r="AB641" s="103"/>
      <c r="AC641" s="103"/>
      <c r="AD641" s="103"/>
      <c r="AE641" s="103"/>
      <c r="AF641" s="103"/>
      <c r="AG641" s="103"/>
      <c r="AH641" s="103"/>
      <c r="AI641" s="103"/>
      <c r="AJ641" s="103"/>
      <c r="AK641" s="103"/>
      <c r="AL641" s="103"/>
      <c r="AM641" s="103"/>
      <c r="AN641" s="103"/>
      <c r="AO641" s="103"/>
      <c r="AP641" s="103"/>
      <c r="AQ641" s="103"/>
      <c r="AR641" s="103"/>
      <c r="AS641" s="103"/>
      <c r="AT641" s="103"/>
      <c r="AU641" s="103"/>
      <c r="AV641" s="103"/>
      <c r="AW641" s="103"/>
      <c r="AX641" s="103"/>
      <c r="AY641" s="103"/>
      <c r="AZ641" s="103"/>
      <c r="BA641" s="103"/>
      <c r="BB641" s="103"/>
      <c r="BC641" s="103"/>
      <c r="BD641" s="103"/>
      <c r="BE641" s="103"/>
      <c r="BF641" s="103"/>
      <c r="BG641" s="103"/>
    </row>
    <row r="642" spans="21:59" ht="15.75" customHeight="1" x14ac:dyDescent="0.2">
      <c r="U642" s="103"/>
      <c r="V642" s="103"/>
      <c r="W642" s="103"/>
      <c r="X642" s="103"/>
      <c r="Y642" s="103"/>
      <c r="Z642" s="103"/>
      <c r="AA642" s="103"/>
      <c r="AB642" s="103"/>
      <c r="AC642" s="103"/>
      <c r="AD642" s="103"/>
      <c r="AE642" s="103"/>
      <c r="AF642" s="103"/>
      <c r="AG642" s="103"/>
      <c r="AH642" s="103"/>
      <c r="AI642" s="103"/>
      <c r="AJ642" s="103"/>
      <c r="AK642" s="103"/>
      <c r="AL642" s="103"/>
      <c r="AM642" s="103"/>
      <c r="AN642" s="103"/>
      <c r="AO642" s="103"/>
      <c r="AP642" s="103"/>
      <c r="AQ642" s="103"/>
      <c r="AR642" s="103"/>
      <c r="AS642" s="103"/>
      <c r="AT642" s="103"/>
      <c r="AU642" s="103"/>
      <c r="AV642" s="103"/>
      <c r="AW642" s="103"/>
      <c r="AX642" s="103"/>
      <c r="AY642" s="103"/>
      <c r="AZ642" s="103"/>
      <c r="BA642" s="103"/>
      <c r="BB642" s="103"/>
      <c r="BC642" s="103"/>
      <c r="BD642" s="103"/>
      <c r="BE642" s="103"/>
      <c r="BF642" s="103"/>
      <c r="BG642" s="103"/>
    </row>
    <row r="643" spans="21:59" ht="15.75" customHeight="1" x14ac:dyDescent="0.2">
      <c r="U643" s="103"/>
      <c r="V643" s="103"/>
      <c r="W643" s="103"/>
      <c r="X643" s="103"/>
      <c r="Y643" s="103"/>
      <c r="Z643" s="103"/>
      <c r="AA643" s="103"/>
      <c r="AB643" s="103"/>
      <c r="AC643" s="103"/>
      <c r="AD643" s="103"/>
      <c r="AE643" s="103"/>
      <c r="AF643" s="103"/>
      <c r="AG643" s="103"/>
      <c r="AH643" s="103"/>
      <c r="AI643" s="103"/>
      <c r="AJ643" s="103"/>
      <c r="AK643" s="103"/>
      <c r="AL643" s="103"/>
      <c r="AM643" s="103"/>
      <c r="AN643" s="103"/>
      <c r="AO643" s="103"/>
      <c r="AP643" s="103"/>
      <c r="AQ643" s="103"/>
      <c r="AR643" s="103"/>
      <c r="AS643" s="103"/>
      <c r="AT643" s="103"/>
      <c r="AU643" s="103"/>
      <c r="AV643" s="103"/>
      <c r="AW643" s="103"/>
      <c r="AX643" s="103"/>
      <c r="AY643" s="103"/>
      <c r="AZ643" s="103"/>
      <c r="BA643" s="103"/>
      <c r="BB643" s="103"/>
      <c r="BC643" s="103"/>
      <c r="BD643" s="103"/>
      <c r="BE643" s="103"/>
      <c r="BF643" s="103"/>
      <c r="BG643" s="103"/>
    </row>
    <row r="644" spans="21:59" ht="15.75" customHeight="1" x14ac:dyDescent="0.2">
      <c r="U644" s="103"/>
      <c r="V644" s="103"/>
      <c r="W644" s="103"/>
      <c r="X644" s="103"/>
      <c r="Y644" s="103"/>
      <c r="Z644" s="103"/>
      <c r="AA644" s="103"/>
      <c r="AB644" s="103"/>
      <c r="AC644" s="103"/>
      <c r="AD644" s="103"/>
      <c r="AE644" s="103"/>
      <c r="AF644" s="103"/>
      <c r="AG644" s="103"/>
      <c r="AH644" s="103"/>
      <c r="AI644" s="103"/>
      <c r="AJ644" s="103"/>
      <c r="AK644" s="103"/>
      <c r="AL644" s="103"/>
      <c r="AM644" s="103"/>
      <c r="AN644" s="103"/>
      <c r="AO644" s="103"/>
      <c r="AP644" s="103"/>
      <c r="AQ644" s="103"/>
      <c r="AR644" s="103"/>
      <c r="AS644" s="103"/>
      <c r="AT644" s="103"/>
      <c r="AU644" s="103"/>
      <c r="AV644" s="103"/>
      <c r="AW644" s="103"/>
      <c r="AX644" s="103"/>
      <c r="AY644" s="103"/>
      <c r="AZ644" s="103"/>
      <c r="BA644" s="103"/>
      <c r="BB644" s="103"/>
      <c r="BC644" s="103"/>
      <c r="BD644" s="103"/>
      <c r="BE644" s="103"/>
      <c r="BF644" s="103"/>
      <c r="BG644" s="103"/>
    </row>
    <row r="645" spans="21:59" ht="15.75" customHeight="1" x14ac:dyDescent="0.2">
      <c r="U645" s="103"/>
      <c r="V645" s="103"/>
      <c r="W645" s="103"/>
      <c r="X645" s="103"/>
      <c r="Y645" s="103"/>
      <c r="Z645" s="103"/>
      <c r="AA645" s="103"/>
      <c r="AB645" s="103"/>
      <c r="AC645" s="103"/>
      <c r="AD645" s="103"/>
      <c r="AE645" s="103"/>
      <c r="AF645" s="103"/>
      <c r="AG645" s="103"/>
      <c r="AH645" s="103"/>
      <c r="AI645" s="103"/>
      <c r="AJ645" s="103"/>
      <c r="AK645" s="103"/>
      <c r="AL645" s="103"/>
      <c r="AM645" s="103"/>
      <c r="AN645" s="103"/>
      <c r="AO645" s="103"/>
      <c r="AP645" s="103"/>
      <c r="AQ645" s="103"/>
      <c r="AR645" s="103"/>
      <c r="AS645" s="103"/>
      <c r="AT645" s="103"/>
      <c r="AU645" s="103"/>
      <c r="AV645" s="103"/>
      <c r="AW645" s="103"/>
      <c r="AX645" s="103"/>
      <c r="AY645" s="103"/>
      <c r="AZ645" s="103"/>
      <c r="BA645" s="103"/>
      <c r="BB645" s="103"/>
      <c r="BC645" s="103"/>
      <c r="BD645" s="103"/>
      <c r="BE645" s="103"/>
      <c r="BF645" s="103"/>
      <c r="BG645" s="103"/>
    </row>
    <row r="646" spans="21:59" ht="15.75" customHeight="1" x14ac:dyDescent="0.2">
      <c r="U646" s="103"/>
      <c r="V646" s="103"/>
      <c r="W646" s="103"/>
      <c r="X646" s="103"/>
      <c r="Y646" s="103"/>
      <c r="Z646" s="103"/>
      <c r="AA646" s="103"/>
      <c r="AB646" s="103"/>
      <c r="AC646" s="103"/>
      <c r="AD646" s="103"/>
      <c r="AE646" s="103"/>
      <c r="AF646" s="103"/>
      <c r="AG646" s="103"/>
      <c r="AH646" s="103"/>
      <c r="AI646" s="103"/>
      <c r="AJ646" s="103"/>
      <c r="AK646" s="103"/>
      <c r="AL646" s="103"/>
      <c r="AM646" s="103"/>
      <c r="AN646" s="103"/>
      <c r="AO646" s="103"/>
      <c r="AP646" s="103"/>
      <c r="AQ646" s="103"/>
      <c r="AR646" s="103"/>
      <c r="AS646" s="103"/>
      <c r="AT646" s="103"/>
      <c r="AU646" s="103"/>
      <c r="AV646" s="103"/>
      <c r="AW646" s="103"/>
      <c r="AX646" s="103"/>
      <c r="AY646" s="103"/>
      <c r="AZ646" s="103"/>
      <c r="BA646" s="103"/>
      <c r="BB646" s="103"/>
      <c r="BC646" s="103"/>
      <c r="BD646" s="103"/>
      <c r="BE646" s="103"/>
      <c r="BF646" s="103"/>
      <c r="BG646" s="103"/>
    </row>
    <row r="647" spans="21:59" ht="15.75" customHeight="1" x14ac:dyDescent="0.2">
      <c r="U647" s="103"/>
      <c r="V647" s="103"/>
      <c r="W647" s="103"/>
      <c r="X647" s="103"/>
      <c r="Y647" s="103"/>
      <c r="Z647" s="103"/>
      <c r="AA647" s="103"/>
      <c r="AB647" s="103"/>
      <c r="AC647" s="103"/>
      <c r="AD647" s="103"/>
      <c r="AE647" s="103"/>
      <c r="AF647" s="103"/>
      <c r="AG647" s="103"/>
      <c r="AH647" s="103"/>
      <c r="AI647" s="103"/>
      <c r="AJ647" s="103"/>
      <c r="AK647" s="103"/>
      <c r="AL647" s="103"/>
      <c r="AM647" s="103"/>
      <c r="AN647" s="103"/>
      <c r="AO647" s="103"/>
      <c r="AP647" s="103"/>
      <c r="AQ647" s="103"/>
      <c r="AR647" s="103"/>
      <c r="AS647" s="103"/>
      <c r="AT647" s="103"/>
      <c r="AU647" s="103"/>
      <c r="AV647" s="103"/>
      <c r="AW647" s="103"/>
      <c r="AX647" s="103"/>
      <c r="AY647" s="103"/>
      <c r="AZ647" s="103"/>
      <c r="BA647" s="103"/>
      <c r="BB647" s="103"/>
      <c r="BC647" s="103"/>
      <c r="BD647" s="103"/>
      <c r="BE647" s="103"/>
      <c r="BF647" s="103"/>
      <c r="BG647" s="103"/>
    </row>
    <row r="648" spans="21:59" ht="15.75" customHeight="1" x14ac:dyDescent="0.2">
      <c r="U648" s="103"/>
      <c r="V648" s="103"/>
      <c r="W648" s="103"/>
      <c r="X648" s="103"/>
      <c r="Y648" s="103"/>
      <c r="Z648" s="103"/>
      <c r="AA648" s="103"/>
      <c r="AB648" s="103"/>
      <c r="AC648" s="103"/>
      <c r="AD648" s="103"/>
      <c r="AE648" s="103"/>
      <c r="AF648" s="103"/>
      <c r="AG648" s="103"/>
      <c r="AH648" s="103"/>
      <c r="AI648" s="103"/>
      <c r="AJ648" s="103"/>
      <c r="AK648" s="103"/>
      <c r="AL648" s="103"/>
      <c r="AM648" s="103"/>
      <c r="AN648" s="103"/>
      <c r="AO648" s="103"/>
      <c r="AP648" s="103"/>
      <c r="AQ648" s="103"/>
      <c r="AR648" s="103"/>
      <c r="AS648" s="103"/>
      <c r="AT648" s="103"/>
      <c r="AU648" s="103"/>
      <c r="AV648" s="103"/>
      <c r="AW648" s="103"/>
      <c r="AX648" s="103"/>
      <c r="AY648" s="103"/>
      <c r="AZ648" s="103"/>
      <c r="BA648" s="103"/>
      <c r="BB648" s="103"/>
      <c r="BC648" s="103"/>
      <c r="BD648" s="103"/>
      <c r="BE648" s="103"/>
      <c r="BF648" s="103"/>
      <c r="BG648" s="103"/>
    </row>
    <row r="649" spans="21:59" ht="15.75" customHeight="1" x14ac:dyDescent="0.2">
      <c r="U649" s="103"/>
      <c r="V649" s="103"/>
      <c r="W649" s="103"/>
      <c r="X649" s="103"/>
      <c r="Y649" s="103"/>
      <c r="Z649" s="103"/>
      <c r="AA649" s="103"/>
      <c r="AB649" s="103"/>
      <c r="AC649" s="103"/>
      <c r="AD649" s="103"/>
      <c r="AE649" s="103"/>
      <c r="AF649" s="103"/>
      <c r="AG649" s="103"/>
      <c r="AH649" s="103"/>
      <c r="AI649" s="103"/>
      <c r="AJ649" s="103"/>
      <c r="AK649" s="103"/>
      <c r="AL649" s="103"/>
      <c r="AM649" s="103"/>
      <c r="AN649" s="103"/>
      <c r="AO649" s="103"/>
      <c r="AP649" s="103"/>
      <c r="AQ649" s="103"/>
      <c r="AR649" s="103"/>
      <c r="AS649" s="103"/>
      <c r="AT649" s="103"/>
      <c r="AU649" s="103"/>
      <c r="AV649" s="103"/>
      <c r="AW649" s="103"/>
      <c r="AX649" s="103"/>
      <c r="AY649" s="103"/>
      <c r="AZ649" s="103"/>
      <c r="BA649" s="103"/>
      <c r="BB649" s="103"/>
      <c r="BC649" s="103"/>
      <c r="BD649" s="103"/>
      <c r="BE649" s="103"/>
      <c r="BF649" s="103"/>
      <c r="BG649" s="103"/>
    </row>
    <row r="650" spans="21:59" ht="15.75" customHeight="1" x14ac:dyDescent="0.2">
      <c r="U650" s="103"/>
      <c r="V650" s="103"/>
      <c r="W650" s="103"/>
      <c r="X650" s="103"/>
      <c r="Y650" s="103"/>
      <c r="Z650" s="103"/>
      <c r="AA650" s="103"/>
      <c r="AB650" s="103"/>
      <c r="AC650" s="103"/>
      <c r="AD650" s="103"/>
      <c r="AE650" s="103"/>
      <c r="AF650" s="103"/>
      <c r="AG650" s="103"/>
      <c r="AH650" s="103"/>
      <c r="AI650" s="103"/>
      <c r="AJ650" s="103"/>
      <c r="AK650" s="103"/>
      <c r="AL650" s="103"/>
      <c r="AM650" s="103"/>
      <c r="AN650" s="103"/>
      <c r="AO650" s="103"/>
      <c r="AP650" s="103"/>
      <c r="AQ650" s="103"/>
      <c r="AR650" s="103"/>
      <c r="AS650" s="103"/>
      <c r="AT650" s="103"/>
      <c r="AU650" s="103"/>
      <c r="AV650" s="103"/>
      <c r="AW650" s="103"/>
      <c r="AX650" s="103"/>
      <c r="AY650" s="103"/>
      <c r="AZ650" s="103"/>
      <c r="BA650" s="103"/>
      <c r="BB650" s="103"/>
      <c r="BC650" s="103"/>
      <c r="BD650" s="103"/>
      <c r="BE650" s="103"/>
      <c r="BF650" s="103"/>
      <c r="BG650" s="103"/>
    </row>
    <row r="651" spans="21:59" ht="15.75" customHeight="1" x14ac:dyDescent="0.2">
      <c r="U651" s="103"/>
      <c r="V651" s="103"/>
      <c r="W651" s="103"/>
      <c r="X651" s="103"/>
      <c r="Y651" s="103"/>
      <c r="Z651" s="103"/>
      <c r="AA651" s="103"/>
      <c r="AB651" s="103"/>
      <c r="AC651" s="103"/>
      <c r="AD651" s="103"/>
      <c r="AE651" s="103"/>
      <c r="AF651" s="103"/>
      <c r="AG651" s="103"/>
      <c r="AH651" s="103"/>
      <c r="AI651" s="103"/>
      <c r="AJ651" s="103"/>
      <c r="AK651" s="103"/>
      <c r="AL651" s="103"/>
      <c r="AM651" s="103"/>
      <c r="AN651" s="103"/>
      <c r="AO651" s="103"/>
      <c r="AP651" s="103"/>
      <c r="AQ651" s="103"/>
      <c r="AR651" s="103"/>
      <c r="AS651" s="103"/>
      <c r="AT651" s="103"/>
      <c r="AU651" s="103"/>
      <c r="AV651" s="103"/>
      <c r="AW651" s="103"/>
      <c r="AX651" s="103"/>
      <c r="AY651" s="103"/>
      <c r="AZ651" s="103"/>
      <c r="BA651" s="103"/>
      <c r="BB651" s="103"/>
      <c r="BC651" s="103"/>
      <c r="BD651" s="103"/>
      <c r="BE651" s="103"/>
      <c r="BF651" s="103"/>
      <c r="BG651" s="103"/>
    </row>
    <row r="652" spans="21:59" ht="15.75" customHeight="1" x14ac:dyDescent="0.2">
      <c r="U652" s="103"/>
      <c r="V652" s="103"/>
      <c r="W652" s="103"/>
      <c r="X652" s="103"/>
      <c r="Y652" s="103"/>
      <c r="Z652" s="103"/>
      <c r="AA652" s="103"/>
      <c r="AB652" s="103"/>
      <c r="AC652" s="103"/>
      <c r="AD652" s="103"/>
      <c r="AE652" s="103"/>
      <c r="AF652" s="103"/>
      <c r="AG652" s="103"/>
      <c r="AH652" s="103"/>
      <c r="AI652" s="103"/>
      <c r="AJ652" s="103"/>
      <c r="AK652" s="103"/>
      <c r="AL652" s="103"/>
      <c r="AM652" s="103"/>
      <c r="AN652" s="103"/>
      <c r="AO652" s="103"/>
      <c r="AP652" s="103"/>
      <c r="AQ652" s="103"/>
      <c r="AR652" s="103"/>
      <c r="AS652" s="103"/>
      <c r="AT652" s="103"/>
      <c r="AU652" s="103"/>
      <c r="AV652" s="103"/>
      <c r="AW652" s="103"/>
      <c r="AX652" s="103"/>
      <c r="AY652" s="103"/>
      <c r="AZ652" s="103"/>
      <c r="BA652" s="103"/>
      <c r="BB652" s="103"/>
      <c r="BC652" s="103"/>
      <c r="BD652" s="103"/>
      <c r="BE652" s="103"/>
      <c r="BF652" s="103"/>
      <c r="BG652" s="103"/>
    </row>
    <row r="653" spans="21:59" ht="15.75" customHeight="1" x14ac:dyDescent="0.2">
      <c r="U653" s="103"/>
      <c r="V653" s="103"/>
      <c r="W653" s="103"/>
      <c r="X653" s="103"/>
      <c r="Y653" s="103"/>
      <c r="Z653" s="103"/>
      <c r="AA653" s="103"/>
      <c r="AB653" s="103"/>
      <c r="AC653" s="103"/>
      <c r="AD653" s="103"/>
      <c r="AE653" s="103"/>
      <c r="AF653" s="103"/>
      <c r="AG653" s="103"/>
      <c r="AH653" s="103"/>
      <c r="AI653" s="103"/>
      <c r="AJ653" s="103"/>
      <c r="AK653" s="103"/>
      <c r="AL653" s="103"/>
      <c r="AM653" s="103"/>
      <c r="AN653" s="103"/>
      <c r="AO653" s="103"/>
      <c r="AP653" s="103"/>
      <c r="AQ653" s="103"/>
      <c r="AR653" s="103"/>
      <c r="AS653" s="103"/>
      <c r="AT653" s="103"/>
      <c r="AU653" s="103"/>
      <c r="AV653" s="103"/>
      <c r="AW653" s="103"/>
      <c r="AX653" s="103"/>
      <c r="AY653" s="103"/>
      <c r="AZ653" s="103"/>
      <c r="BA653" s="103"/>
      <c r="BB653" s="103"/>
      <c r="BC653" s="103"/>
      <c r="BD653" s="103"/>
      <c r="BE653" s="103"/>
      <c r="BF653" s="103"/>
      <c r="BG653" s="103"/>
    </row>
    <row r="654" spans="21:59" ht="15.75" customHeight="1" x14ac:dyDescent="0.2">
      <c r="U654" s="103"/>
      <c r="V654" s="103"/>
      <c r="W654" s="103"/>
      <c r="X654" s="103"/>
      <c r="Y654" s="103"/>
      <c r="Z654" s="103"/>
      <c r="AA654" s="103"/>
      <c r="AB654" s="103"/>
      <c r="AC654" s="103"/>
      <c r="AD654" s="103"/>
      <c r="AE654" s="103"/>
      <c r="AF654" s="103"/>
      <c r="AG654" s="103"/>
      <c r="AH654" s="103"/>
      <c r="AI654" s="103"/>
      <c r="AJ654" s="103"/>
      <c r="AK654" s="103"/>
      <c r="AL654" s="103"/>
      <c r="AM654" s="103"/>
      <c r="AN654" s="103"/>
      <c r="AO654" s="103"/>
      <c r="AP654" s="103"/>
      <c r="AQ654" s="103"/>
      <c r="AR654" s="103"/>
      <c r="AS654" s="103"/>
      <c r="AT654" s="103"/>
      <c r="AU654" s="103"/>
      <c r="AV654" s="103"/>
      <c r="AW654" s="103"/>
      <c r="AX654" s="103"/>
      <c r="AY654" s="103"/>
      <c r="AZ654" s="103"/>
      <c r="BA654" s="103"/>
      <c r="BB654" s="103"/>
      <c r="BC654" s="103"/>
      <c r="BD654" s="103"/>
      <c r="BE654" s="103"/>
      <c r="BF654" s="103"/>
      <c r="BG654" s="103"/>
    </row>
    <row r="655" spans="21:59" ht="15.75" customHeight="1" x14ac:dyDescent="0.2">
      <c r="U655" s="103"/>
      <c r="V655" s="103"/>
      <c r="W655" s="103"/>
      <c r="X655" s="103"/>
      <c r="Y655" s="103"/>
      <c r="Z655" s="103"/>
      <c r="AA655" s="103"/>
      <c r="AB655" s="103"/>
      <c r="AC655" s="103"/>
      <c r="AD655" s="103"/>
      <c r="AE655" s="103"/>
      <c r="AF655" s="103"/>
      <c r="AG655" s="103"/>
      <c r="AH655" s="103"/>
      <c r="AI655" s="103"/>
      <c r="AJ655" s="103"/>
      <c r="AK655" s="103"/>
      <c r="AL655" s="103"/>
      <c r="AM655" s="103"/>
      <c r="AN655" s="103"/>
      <c r="AO655" s="103"/>
      <c r="AP655" s="103"/>
      <c r="AQ655" s="103"/>
      <c r="AR655" s="103"/>
      <c r="AS655" s="103"/>
      <c r="AT655" s="103"/>
      <c r="AU655" s="103"/>
      <c r="AV655" s="103"/>
      <c r="AW655" s="103"/>
      <c r="AX655" s="103"/>
      <c r="AY655" s="103"/>
      <c r="AZ655" s="103"/>
      <c r="BA655" s="103"/>
      <c r="BB655" s="103"/>
      <c r="BC655" s="103"/>
      <c r="BD655" s="103"/>
      <c r="BE655" s="103"/>
      <c r="BF655" s="103"/>
      <c r="BG655" s="103"/>
    </row>
    <row r="656" spans="21:59" ht="15.75" customHeight="1" x14ac:dyDescent="0.2">
      <c r="U656" s="103"/>
      <c r="V656" s="103"/>
      <c r="W656" s="103"/>
      <c r="X656" s="103"/>
      <c r="Y656" s="103"/>
      <c r="Z656" s="103"/>
      <c r="AA656" s="103"/>
      <c r="AB656" s="103"/>
      <c r="AC656" s="103"/>
      <c r="AD656" s="103"/>
      <c r="AE656" s="103"/>
      <c r="AF656" s="103"/>
      <c r="AG656" s="103"/>
      <c r="AH656" s="103"/>
      <c r="AI656" s="103"/>
      <c r="AJ656" s="103"/>
      <c r="AK656" s="103"/>
      <c r="AL656" s="103"/>
      <c r="AM656" s="103"/>
      <c r="AN656" s="103"/>
      <c r="AO656" s="103"/>
      <c r="AP656" s="103"/>
      <c r="AQ656" s="103"/>
      <c r="AR656" s="103"/>
      <c r="AS656" s="103"/>
      <c r="AT656" s="103"/>
      <c r="AU656" s="103"/>
      <c r="AV656" s="103"/>
      <c r="AW656" s="103"/>
      <c r="AX656" s="103"/>
      <c r="AY656" s="103"/>
      <c r="AZ656" s="103"/>
      <c r="BA656" s="103"/>
      <c r="BB656" s="103"/>
      <c r="BC656" s="103"/>
      <c r="BD656" s="103"/>
      <c r="BE656" s="103"/>
      <c r="BF656" s="103"/>
      <c r="BG656" s="103"/>
    </row>
    <row r="657" spans="21:59" ht="15.75" customHeight="1" x14ac:dyDescent="0.2">
      <c r="U657" s="103"/>
      <c r="V657" s="103"/>
      <c r="W657" s="103"/>
      <c r="X657" s="103"/>
      <c r="Y657" s="103"/>
      <c r="Z657" s="103"/>
      <c r="AA657" s="103"/>
      <c r="AB657" s="103"/>
      <c r="AC657" s="103"/>
      <c r="AD657" s="103"/>
      <c r="AE657" s="103"/>
      <c r="AF657" s="103"/>
      <c r="AG657" s="103"/>
      <c r="AH657" s="103"/>
      <c r="AI657" s="103"/>
      <c r="AJ657" s="103"/>
      <c r="AK657" s="103"/>
      <c r="AL657" s="103"/>
      <c r="AM657" s="103"/>
      <c r="AN657" s="103"/>
      <c r="AO657" s="103"/>
      <c r="AP657" s="103"/>
      <c r="AQ657" s="103"/>
      <c r="AR657" s="103"/>
      <c r="AS657" s="103"/>
      <c r="AT657" s="103"/>
      <c r="AU657" s="103"/>
      <c r="AV657" s="103"/>
      <c r="AW657" s="103"/>
      <c r="AX657" s="103"/>
      <c r="AY657" s="103"/>
      <c r="AZ657" s="103"/>
      <c r="BA657" s="103"/>
      <c r="BB657" s="103"/>
      <c r="BC657" s="103"/>
      <c r="BD657" s="103"/>
      <c r="BE657" s="103"/>
      <c r="BF657" s="103"/>
      <c r="BG657" s="103"/>
    </row>
    <row r="658" spans="21:59" ht="15.75" customHeight="1" x14ac:dyDescent="0.2">
      <c r="U658" s="103"/>
      <c r="V658" s="103"/>
      <c r="W658" s="103"/>
      <c r="X658" s="103"/>
      <c r="Y658" s="103"/>
      <c r="Z658" s="103"/>
      <c r="AA658" s="103"/>
      <c r="AB658" s="103"/>
      <c r="AC658" s="103"/>
      <c r="AD658" s="103"/>
      <c r="AE658" s="103"/>
      <c r="AF658" s="103"/>
      <c r="AG658" s="103"/>
      <c r="AH658" s="103"/>
      <c r="AI658" s="103"/>
      <c r="AJ658" s="103"/>
      <c r="AK658" s="103"/>
      <c r="AL658" s="103"/>
      <c r="AM658" s="103"/>
      <c r="AN658" s="103"/>
      <c r="AO658" s="103"/>
      <c r="AP658" s="103"/>
      <c r="AQ658" s="103"/>
      <c r="AR658" s="103"/>
      <c r="AS658" s="103"/>
      <c r="AT658" s="103"/>
      <c r="AU658" s="103"/>
      <c r="AV658" s="103"/>
      <c r="AW658" s="103"/>
      <c r="AX658" s="103"/>
      <c r="AY658" s="103"/>
      <c r="AZ658" s="103"/>
      <c r="BA658" s="103"/>
      <c r="BB658" s="103"/>
      <c r="BC658" s="103"/>
      <c r="BD658" s="103"/>
      <c r="BE658" s="103"/>
      <c r="BF658" s="103"/>
      <c r="BG658" s="103"/>
    </row>
    <row r="659" spans="21:59" ht="15.75" customHeight="1" x14ac:dyDescent="0.2">
      <c r="U659" s="103"/>
      <c r="V659" s="103"/>
      <c r="W659" s="103"/>
      <c r="X659" s="103"/>
      <c r="Y659" s="103"/>
      <c r="Z659" s="103"/>
      <c r="AA659" s="103"/>
      <c r="AB659" s="103"/>
      <c r="AC659" s="103"/>
      <c r="AD659" s="103"/>
      <c r="AE659" s="103"/>
      <c r="AF659" s="103"/>
      <c r="AG659" s="103"/>
      <c r="AH659" s="103"/>
      <c r="AI659" s="103"/>
      <c r="AJ659" s="103"/>
      <c r="AK659" s="103"/>
      <c r="AL659" s="103"/>
      <c r="AM659" s="103"/>
      <c r="AN659" s="103"/>
      <c r="AO659" s="103"/>
      <c r="AP659" s="103"/>
      <c r="AQ659" s="103"/>
      <c r="AR659" s="103"/>
      <c r="AS659" s="103"/>
      <c r="AT659" s="103"/>
      <c r="AU659" s="103"/>
      <c r="AV659" s="103"/>
      <c r="AW659" s="103"/>
      <c r="AX659" s="103"/>
      <c r="AY659" s="103"/>
      <c r="AZ659" s="103"/>
      <c r="BA659" s="103"/>
      <c r="BB659" s="103"/>
      <c r="BC659" s="103"/>
      <c r="BD659" s="103"/>
      <c r="BE659" s="103"/>
      <c r="BF659" s="103"/>
      <c r="BG659" s="103"/>
    </row>
    <row r="660" spans="21:59" ht="15.75" customHeight="1" x14ac:dyDescent="0.2">
      <c r="U660" s="103"/>
      <c r="V660" s="103"/>
      <c r="W660" s="103"/>
      <c r="X660" s="103"/>
      <c r="Y660" s="103"/>
      <c r="Z660" s="103"/>
      <c r="AA660" s="103"/>
      <c r="AB660" s="103"/>
      <c r="AC660" s="103"/>
      <c r="AD660" s="103"/>
      <c r="AE660" s="103"/>
      <c r="AF660" s="103"/>
      <c r="AG660" s="103"/>
      <c r="AH660" s="103"/>
      <c r="AI660" s="103"/>
      <c r="AJ660" s="103"/>
      <c r="AK660" s="103"/>
      <c r="AL660" s="103"/>
      <c r="AM660" s="103"/>
      <c r="AN660" s="103"/>
      <c r="AO660" s="103"/>
      <c r="AP660" s="103"/>
      <c r="AQ660" s="103"/>
      <c r="AR660" s="103"/>
      <c r="AS660" s="103"/>
      <c r="AT660" s="103"/>
      <c r="AU660" s="103"/>
      <c r="AV660" s="103"/>
      <c r="AW660" s="103"/>
      <c r="AX660" s="103"/>
      <c r="AY660" s="103"/>
      <c r="AZ660" s="103"/>
      <c r="BA660" s="103"/>
      <c r="BB660" s="103"/>
      <c r="BC660" s="103"/>
      <c r="BD660" s="103"/>
      <c r="BE660" s="103"/>
      <c r="BF660" s="103"/>
      <c r="BG660" s="103"/>
    </row>
    <row r="661" spans="21:59" ht="15.75" customHeight="1" x14ac:dyDescent="0.2">
      <c r="U661" s="103"/>
      <c r="V661" s="103"/>
      <c r="W661" s="103"/>
      <c r="X661" s="103"/>
      <c r="Y661" s="103"/>
      <c r="Z661" s="103"/>
      <c r="AA661" s="103"/>
      <c r="AB661" s="103"/>
      <c r="AC661" s="103"/>
      <c r="AD661" s="103"/>
      <c r="AE661" s="103"/>
      <c r="AF661" s="103"/>
      <c r="AG661" s="103"/>
      <c r="AH661" s="103"/>
      <c r="AI661" s="103"/>
      <c r="AJ661" s="103"/>
      <c r="AK661" s="103"/>
      <c r="AL661" s="103"/>
      <c r="AM661" s="103"/>
      <c r="AN661" s="103"/>
      <c r="AO661" s="103"/>
      <c r="AP661" s="103"/>
      <c r="AQ661" s="103"/>
      <c r="AR661" s="103"/>
      <c r="AS661" s="103"/>
      <c r="AT661" s="103"/>
      <c r="AU661" s="103"/>
      <c r="AV661" s="103"/>
      <c r="AW661" s="103"/>
      <c r="AX661" s="103"/>
      <c r="AY661" s="103"/>
      <c r="AZ661" s="103"/>
      <c r="BA661" s="103"/>
      <c r="BB661" s="103"/>
      <c r="BC661" s="103"/>
      <c r="BD661" s="103"/>
      <c r="BE661" s="103"/>
      <c r="BF661" s="103"/>
      <c r="BG661" s="103"/>
    </row>
    <row r="662" spans="21:59" ht="15.75" customHeight="1" x14ac:dyDescent="0.2">
      <c r="U662" s="103"/>
      <c r="V662" s="103"/>
      <c r="W662" s="103"/>
      <c r="X662" s="103"/>
      <c r="Y662" s="103"/>
      <c r="Z662" s="103"/>
      <c r="AA662" s="103"/>
      <c r="AB662" s="103"/>
      <c r="AC662" s="103"/>
      <c r="AD662" s="103"/>
      <c r="AE662" s="103"/>
      <c r="AF662" s="103"/>
      <c r="AG662" s="103"/>
      <c r="AH662" s="103"/>
      <c r="AI662" s="103"/>
      <c r="AJ662" s="103"/>
      <c r="AK662" s="103"/>
      <c r="AL662" s="103"/>
      <c r="AM662" s="103"/>
      <c r="AN662" s="103"/>
      <c r="AO662" s="103"/>
      <c r="AP662" s="103"/>
      <c r="AQ662" s="103"/>
      <c r="AR662" s="103"/>
      <c r="AS662" s="103"/>
      <c r="AT662" s="103"/>
      <c r="AU662" s="103"/>
      <c r="AV662" s="103"/>
      <c r="AW662" s="103"/>
      <c r="AX662" s="103"/>
      <c r="AY662" s="103"/>
      <c r="AZ662" s="103"/>
      <c r="BA662" s="103"/>
      <c r="BB662" s="103"/>
      <c r="BC662" s="103"/>
      <c r="BD662" s="103"/>
      <c r="BE662" s="103"/>
      <c r="BF662" s="103"/>
      <c r="BG662" s="103"/>
    </row>
    <row r="663" spans="21:59" ht="15.75" customHeight="1" x14ac:dyDescent="0.2">
      <c r="U663" s="103"/>
      <c r="V663" s="103"/>
      <c r="W663" s="103"/>
      <c r="X663" s="103"/>
      <c r="Y663" s="103"/>
      <c r="Z663" s="103"/>
      <c r="AA663" s="103"/>
      <c r="AB663" s="103"/>
      <c r="AC663" s="103"/>
      <c r="AD663" s="103"/>
      <c r="AE663" s="103"/>
      <c r="AF663" s="103"/>
      <c r="AG663" s="103"/>
      <c r="AH663" s="103"/>
      <c r="AI663" s="103"/>
      <c r="AJ663" s="103"/>
      <c r="AK663" s="103"/>
      <c r="AL663" s="103"/>
      <c r="AM663" s="103"/>
      <c r="AN663" s="103"/>
      <c r="AO663" s="103"/>
      <c r="AP663" s="103"/>
      <c r="AQ663" s="103"/>
      <c r="AR663" s="103"/>
      <c r="AS663" s="103"/>
      <c r="AT663" s="103"/>
      <c r="AU663" s="103"/>
      <c r="AV663" s="103"/>
      <c r="AW663" s="103"/>
      <c r="AX663" s="103"/>
      <c r="AY663" s="103"/>
      <c r="AZ663" s="103"/>
      <c r="BA663" s="103"/>
      <c r="BB663" s="103"/>
      <c r="BC663" s="103"/>
      <c r="BD663" s="103"/>
      <c r="BE663" s="103"/>
      <c r="BF663" s="103"/>
      <c r="BG663" s="103"/>
    </row>
    <row r="664" spans="21:59" ht="15.75" customHeight="1" x14ac:dyDescent="0.2">
      <c r="U664" s="103"/>
      <c r="V664" s="103"/>
      <c r="W664" s="103"/>
      <c r="X664" s="103"/>
      <c r="Y664" s="103"/>
      <c r="Z664" s="103"/>
      <c r="AA664" s="103"/>
      <c r="AB664" s="103"/>
      <c r="AC664" s="103"/>
      <c r="AD664" s="103"/>
      <c r="AE664" s="103"/>
      <c r="AF664" s="103"/>
      <c r="AG664" s="103"/>
      <c r="AH664" s="103"/>
      <c r="AI664" s="103"/>
      <c r="AJ664" s="103"/>
      <c r="AK664" s="103"/>
      <c r="AL664" s="103"/>
      <c r="AM664" s="103"/>
      <c r="AN664" s="103"/>
      <c r="AO664" s="103"/>
      <c r="AP664" s="103"/>
      <c r="AQ664" s="103"/>
      <c r="AR664" s="103"/>
      <c r="AS664" s="103"/>
      <c r="AT664" s="103"/>
      <c r="AU664" s="103"/>
      <c r="AV664" s="103"/>
      <c r="AW664" s="103"/>
      <c r="AX664" s="103"/>
      <c r="AY664" s="103"/>
      <c r="AZ664" s="103"/>
      <c r="BA664" s="103"/>
      <c r="BB664" s="103"/>
      <c r="BC664" s="103"/>
      <c r="BD664" s="103"/>
      <c r="BE664" s="103"/>
      <c r="BF664" s="103"/>
      <c r="BG664" s="103"/>
    </row>
    <row r="665" spans="21:59" ht="15.75" customHeight="1" x14ac:dyDescent="0.2">
      <c r="U665" s="103"/>
      <c r="V665" s="103"/>
      <c r="W665" s="103"/>
      <c r="X665" s="103"/>
      <c r="Y665" s="103"/>
      <c r="Z665" s="103"/>
      <c r="AA665" s="103"/>
      <c r="AB665" s="103"/>
      <c r="AC665" s="103"/>
      <c r="AD665" s="103"/>
      <c r="AE665" s="103"/>
      <c r="AF665" s="103"/>
      <c r="AG665" s="103"/>
      <c r="AH665" s="103"/>
      <c r="AI665" s="103"/>
      <c r="AJ665" s="103"/>
      <c r="AK665" s="103"/>
      <c r="AL665" s="103"/>
      <c r="AM665" s="103"/>
      <c r="AN665" s="103"/>
      <c r="AO665" s="103"/>
      <c r="AP665" s="103"/>
      <c r="AQ665" s="103"/>
      <c r="AR665" s="103"/>
      <c r="AS665" s="103"/>
      <c r="AT665" s="103"/>
      <c r="AU665" s="103"/>
      <c r="AV665" s="103"/>
      <c r="AW665" s="103"/>
      <c r="AX665" s="103"/>
      <c r="AY665" s="103"/>
      <c r="AZ665" s="103"/>
      <c r="BA665" s="103"/>
      <c r="BB665" s="103"/>
      <c r="BC665" s="103"/>
      <c r="BD665" s="103"/>
      <c r="BE665" s="103"/>
      <c r="BF665" s="103"/>
      <c r="BG665" s="103"/>
    </row>
    <row r="666" spans="21:59" ht="15.75" customHeight="1" x14ac:dyDescent="0.2">
      <c r="U666" s="103"/>
      <c r="V666" s="103"/>
      <c r="W666" s="103"/>
      <c r="X666" s="103"/>
      <c r="Y666" s="103"/>
      <c r="Z666" s="103"/>
      <c r="AA666" s="103"/>
      <c r="AB666" s="103"/>
      <c r="AC666" s="103"/>
      <c r="AD666" s="103"/>
      <c r="AE666" s="103"/>
      <c r="AF666" s="103"/>
      <c r="AG666" s="103"/>
      <c r="AH666" s="103"/>
      <c r="AI666" s="103"/>
      <c r="AJ666" s="103"/>
      <c r="AK666" s="103"/>
      <c r="AL666" s="103"/>
      <c r="AM666" s="103"/>
      <c r="AN666" s="103"/>
      <c r="AO666" s="103"/>
      <c r="AP666" s="103"/>
      <c r="AQ666" s="103"/>
      <c r="AR666" s="103"/>
      <c r="AS666" s="103"/>
      <c r="AT666" s="103"/>
      <c r="AU666" s="103"/>
      <c r="AV666" s="103"/>
      <c r="AW666" s="103"/>
      <c r="AX666" s="103"/>
      <c r="AY666" s="103"/>
      <c r="AZ666" s="103"/>
      <c r="BA666" s="103"/>
      <c r="BB666" s="103"/>
      <c r="BC666" s="103"/>
      <c r="BD666" s="103"/>
      <c r="BE666" s="103"/>
      <c r="BF666" s="103"/>
      <c r="BG666" s="103"/>
    </row>
    <row r="667" spans="21:59" ht="15.75" customHeight="1" x14ac:dyDescent="0.2">
      <c r="U667" s="103"/>
      <c r="V667" s="103"/>
      <c r="W667" s="103"/>
      <c r="X667" s="103"/>
      <c r="Y667" s="103"/>
      <c r="Z667" s="103"/>
      <c r="AA667" s="103"/>
      <c r="AB667" s="103"/>
      <c r="AC667" s="103"/>
      <c r="AD667" s="103"/>
      <c r="AE667" s="103"/>
      <c r="AF667" s="103"/>
      <c r="AG667" s="103"/>
      <c r="AH667" s="103"/>
      <c r="AI667" s="103"/>
      <c r="AJ667" s="103"/>
      <c r="AK667" s="103"/>
      <c r="AL667" s="103"/>
      <c r="AM667" s="103"/>
      <c r="AN667" s="103"/>
      <c r="AO667" s="103"/>
      <c r="AP667" s="103"/>
      <c r="AQ667" s="103"/>
      <c r="AR667" s="103"/>
      <c r="AS667" s="103"/>
      <c r="AT667" s="103"/>
      <c r="AU667" s="103"/>
      <c r="AV667" s="103"/>
      <c r="AW667" s="103"/>
      <c r="AX667" s="103"/>
      <c r="AY667" s="103"/>
      <c r="AZ667" s="103"/>
      <c r="BA667" s="103"/>
      <c r="BB667" s="103"/>
      <c r="BC667" s="103"/>
      <c r="BD667" s="103"/>
      <c r="BE667" s="103"/>
      <c r="BF667" s="103"/>
      <c r="BG667" s="103"/>
    </row>
    <row r="668" spans="21:59" ht="15.75" customHeight="1" x14ac:dyDescent="0.2">
      <c r="U668" s="103"/>
      <c r="V668" s="103"/>
      <c r="W668" s="103"/>
      <c r="X668" s="103"/>
      <c r="Y668" s="103"/>
      <c r="Z668" s="103"/>
      <c r="AA668" s="103"/>
      <c r="AB668" s="103"/>
      <c r="AC668" s="103"/>
      <c r="AD668" s="103"/>
      <c r="AE668" s="103"/>
      <c r="AF668" s="103"/>
      <c r="AG668" s="103"/>
      <c r="AH668" s="103"/>
      <c r="AI668" s="103"/>
      <c r="AJ668" s="103"/>
      <c r="AK668" s="103"/>
      <c r="AL668" s="103"/>
      <c r="AM668" s="103"/>
      <c r="AN668" s="103"/>
      <c r="AO668" s="103"/>
      <c r="AP668" s="103"/>
      <c r="AQ668" s="103"/>
      <c r="AR668" s="103"/>
      <c r="AS668" s="103"/>
      <c r="AT668" s="103"/>
      <c r="AU668" s="103"/>
      <c r="AV668" s="103"/>
      <c r="AW668" s="103"/>
      <c r="AX668" s="103"/>
      <c r="AY668" s="103"/>
      <c r="AZ668" s="103"/>
      <c r="BA668" s="103"/>
      <c r="BB668" s="103"/>
      <c r="BC668" s="103"/>
      <c r="BD668" s="103"/>
      <c r="BE668" s="103"/>
      <c r="BF668" s="103"/>
      <c r="BG668" s="103"/>
    </row>
    <row r="669" spans="21:59" ht="15.75" customHeight="1" x14ac:dyDescent="0.2">
      <c r="U669" s="103"/>
      <c r="V669" s="103"/>
      <c r="W669" s="103"/>
      <c r="X669" s="103"/>
      <c r="Y669" s="103"/>
      <c r="Z669" s="103"/>
      <c r="AA669" s="103"/>
      <c r="AB669" s="103"/>
      <c r="AC669" s="103"/>
      <c r="AD669" s="103"/>
      <c r="AE669" s="103"/>
      <c r="AF669" s="103"/>
      <c r="AG669" s="103"/>
      <c r="AH669" s="103"/>
      <c r="AI669" s="103"/>
      <c r="AJ669" s="103"/>
      <c r="AK669" s="103"/>
      <c r="AL669" s="103"/>
      <c r="AM669" s="103"/>
      <c r="AN669" s="103"/>
      <c r="AO669" s="103"/>
      <c r="AP669" s="103"/>
      <c r="AQ669" s="103"/>
      <c r="AR669" s="103"/>
      <c r="AS669" s="103"/>
      <c r="AT669" s="103"/>
      <c r="AU669" s="103"/>
      <c r="AV669" s="103"/>
      <c r="AW669" s="103"/>
      <c r="AX669" s="103"/>
      <c r="AY669" s="103"/>
      <c r="AZ669" s="103"/>
      <c r="BA669" s="103"/>
      <c r="BB669" s="103"/>
      <c r="BC669" s="103"/>
      <c r="BD669" s="103"/>
      <c r="BE669" s="103"/>
      <c r="BF669" s="103"/>
      <c r="BG669" s="103"/>
    </row>
    <row r="670" spans="21:59" ht="15.75" customHeight="1" x14ac:dyDescent="0.2">
      <c r="U670" s="103"/>
      <c r="V670" s="103"/>
      <c r="W670" s="103"/>
      <c r="X670" s="103"/>
      <c r="Y670" s="103"/>
      <c r="Z670" s="103"/>
      <c r="AA670" s="103"/>
      <c r="AB670" s="103"/>
      <c r="AC670" s="103"/>
      <c r="AD670" s="103"/>
      <c r="AE670" s="103"/>
      <c r="AF670" s="103"/>
      <c r="AG670" s="103"/>
      <c r="AH670" s="103"/>
      <c r="AI670" s="103"/>
      <c r="AJ670" s="103"/>
      <c r="AK670" s="103"/>
      <c r="AL670" s="103"/>
      <c r="AM670" s="103"/>
      <c r="AN670" s="103"/>
      <c r="AO670" s="103"/>
      <c r="AP670" s="103"/>
      <c r="AQ670" s="103"/>
      <c r="AR670" s="103"/>
      <c r="AS670" s="103"/>
      <c r="AT670" s="103"/>
      <c r="AU670" s="103"/>
      <c r="AV670" s="103"/>
      <c r="AW670" s="103"/>
      <c r="AX670" s="103"/>
      <c r="AY670" s="103"/>
      <c r="AZ670" s="103"/>
      <c r="BA670" s="103"/>
      <c r="BB670" s="103"/>
      <c r="BC670" s="103"/>
      <c r="BD670" s="103"/>
      <c r="BE670" s="103"/>
      <c r="BF670" s="103"/>
      <c r="BG670" s="103"/>
    </row>
    <row r="671" spans="21:59" ht="15.75" customHeight="1" x14ac:dyDescent="0.2">
      <c r="U671" s="103"/>
      <c r="V671" s="103"/>
      <c r="W671" s="103"/>
      <c r="X671" s="103"/>
      <c r="Y671" s="103"/>
      <c r="Z671" s="103"/>
      <c r="AA671" s="103"/>
      <c r="AB671" s="103"/>
      <c r="AC671" s="103"/>
      <c r="AD671" s="103"/>
      <c r="AE671" s="103"/>
      <c r="AF671" s="103"/>
      <c r="AG671" s="103"/>
      <c r="AH671" s="103"/>
      <c r="AI671" s="103"/>
      <c r="AJ671" s="103"/>
      <c r="AK671" s="103"/>
      <c r="AL671" s="103"/>
      <c r="AM671" s="103"/>
      <c r="AN671" s="103"/>
      <c r="AO671" s="103"/>
      <c r="AP671" s="103"/>
      <c r="AQ671" s="103"/>
      <c r="AR671" s="103"/>
      <c r="AS671" s="103"/>
      <c r="AT671" s="103"/>
      <c r="AU671" s="103"/>
      <c r="AV671" s="103"/>
      <c r="AW671" s="103"/>
      <c r="AX671" s="103"/>
      <c r="AY671" s="103"/>
      <c r="AZ671" s="103"/>
      <c r="BA671" s="103"/>
      <c r="BB671" s="103"/>
      <c r="BC671" s="103"/>
      <c r="BD671" s="103"/>
      <c r="BE671" s="103"/>
      <c r="BF671" s="103"/>
      <c r="BG671" s="103"/>
    </row>
    <row r="672" spans="21:59" ht="15.75" customHeight="1" x14ac:dyDescent="0.2">
      <c r="U672" s="103"/>
      <c r="V672" s="103"/>
      <c r="W672" s="103"/>
      <c r="X672" s="103"/>
      <c r="Y672" s="103"/>
      <c r="Z672" s="103"/>
      <c r="AA672" s="103"/>
      <c r="AB672" s="103"/>
      <c r="AC672" s="103"/>
      <c r="AD672" s="103"/>
      <c r="AE672" s="103"/>
      <c r="AF672" s="103"/>
      <c r="AG672" s="103"/>
      <c r="AH672" s="103"/>
      <c r="AI672" s="103"/>
      <c r="AJ672" s="103"/>
      <c r="AK672" s="103"/>
      <c r="AL672" s="103"/>
      <c r="AM672" s="103"/>
      <c r="AN672" s="103"/>
      <c r="AO672" s="103"/>
      <c r="AP672" s="103"/>
      <c r="AQ672" s="103"/>
      <c r="AR672" s="103"/>
      <c r="AS672" s="103"/>
      <c r="AT672" s="103"/>
      <c r="AU672" s="103"/>
      <c r="AV672" s="103"/>
      <c r="AW672" s="103"/>
      <c r="AX672" s="103"/>
      <c r="AY672" s="103"/>
      <c r="AZ672" s="103"/>
      <c r="BA672" s="103"/>
      <c r="BB672" s="103"/>
      <c r="BC672" s="103"/>
      <c r="BD672" s="103"/>
      <c r="BE672" s="103"/>
      <c r="BF672" s="103"/>
      <c r="BG672" s="103"/>
    </row>
    <row r="673" spans="21:59" ht="15.75" customHeight="1" x14ac:dyDescent="0.2">
      <c r="U673" s="103"/>
      <c r="V673" s="103"/>
      <c r="W673" s="103"/>
      <c r="X673" s="103"/>
      <c r="Y673" s="103"/>
      <c r="Z673" s="103"/>
      <c r="AA673" s="103"/>
      <c r="AB673" s="103"/>
      <c r="AC673" s="103"/>
      <c r="AD673" s="103"/>
      <c r="AE673" s="103"/>
      <c r="AF673" s="103"/>
      <c r="AG673" s="103"/>
      <c r="AH673" s="103"/>
      <c r="AI673" s="103"/>
      <c r="AJ673" s="103"/>
      <c r="AK673" s="103"/>
      <c r="AL673" s="103"/>
      <c r="AM673" s="103"/>
      <c r="AN673" s="103"/>
      <c r="AO673" s="103"/>
      <c r="AP673" s="103"/>
      <c r="AQ673" s="103"/>
      <c r="AR673" s="103"/>
      <c r="AS673" s="103"/>
      <c r="AT673" s="103"/>
      <c r="AU673" s="103"/>
      <c r="AV673" s="103"/>
      <c r="AW673" s="103"/>
      <c r="AX673" s="103"/>
      <c r="AY673" s="103"/>
      <c r="AZ673" s="103"/>
      <c r="BA673" s="103"/>
      <c r="BB673" s="103"/>
      <c r="BC673" s="103"/>
      <c r="BD673" s="103"/>
      <c r="BE673" s="103"/>
      <c r="BF673" s="103"/>
      <c r="BG673" s="103"/>
    </row>
    <row r="674" spans="21:59" ht="15.75" customHeight="1" x14ac:dyDescent="0.2">
      <c r="U674" s="103"/>
      <c r="V674" s="103"/>
      <c r="W674" s="103"/>
      <c r="X674" s="103"/>
      <c r="Y674" s="103"/>
      <c r="Z674" s="103"/>
      <c r="AA674" s="103"/>
      <c r="AB674" s="103"/>
      <c r="AC674" s="103"/>
      <c r="AD674" s="103"/>
      <c r="AE674" s="103"/>
      <c r="AF674" s="103"/>
      <c r="AG674" s="103"/>
      <c r="AH674" s="103"/>
      <c r="AI674" s="103"/>
      <c r="AJ674" s="103"/>
      <c r="AK674" s="103"/>
      <c r="AL674" s="103"/>
      <c r="AM674" s="103"/>
      <c r="AN674" s="103"/>
      <c r="AO674" s="103"/>
      <c r="AP674" s="103"/>
      <c r="AQ674" s="103"/>
      <c r="AR674" s="103"/>
      <c r="AS674" s="103"/>
      <c r="AT674" s="103"/>
      <c r="AU674" s="103"/>
      <c r="AV674" s="103"/>
      <c r="AW674" s="103"/>
      <c r="AX674" s="103"/>
      <c r="AY674" s="103"/>
      <c r="AZ674" s="103"/>
      <c r="BA674" s="103"/>
      <c r="BB674" s="103"/>
      <c r="BC674" s="103"/>
      <c r="BD674" s="103"/>
      <c r="BE674" s="103"/>
      <c r="BF674" s="103"/>
      <c r="BG674" s="103"/>
    </row>
    <row r="675" spans="21:59" ht="15.75" customHeight="1" x14ac:dyDescent="0.2">
      <c r="U675" s="103"/>
      <c r="V675" s="103"/>
      <c r="W675" s="103"/>
      <c r="X675" s="103"/>
      <c r="Y675" s="103"/>
      <c r="Z675" s="103"/>
      <c r="AA675" s="103"/>
      <c r="AB675" s="103"/>
      <c r="AC675" s="103"/>
      <c r="AD675" s="103"/>
      <c r="AE675" s="103"/>
      <c r="AF675" s="103"/>
      <c r="AG675" s="103"/>
      <c r="AH675" s="103"/>
      <c r="AI675" s="103"/>
      <c r="AJ675" s="103"/>
      <c r="AK675" s="103"/>
      <c r="AL675" s="103"/>
      <c r="AM675" s="103"/>
      <c r="AN675" s="103"/>
      <c r="AO675" s="103"/>
      <c r="AP675" s="103"/>
      <c r="AQ675" s="103"/>
      <c r="AR675" s="103"/>
      <c r="AS675" s="103"/>
      <c r="AT675" s="103"/>
      <c r="AU675" s="103"/>
      <c r="AV675" s="103"/>
      <c r="AW675" s="103"/>
      <c r="AX675" s="103"/>
      <c r="AY675" s="103"/>
      <c r="AZ675" s="103"/>
      <c r="BA675" s="103"/>
      <c r="BB675" s="103"/>
      <c r="BC675" s="103"/>
      <c r="BD675" s="103"/>
      <c r="BE675" s="103"/>
      <c r="BF675" s="103"/>
      <c r="BG675" s="103"/>
    </row>
    <row r="676" spans="21:59" ht="15.75" customHeight="1" x14ac:dyDescent="0.2">
      <c r="U676" s="103"/>
      <c r="V676" s="103"/>
      <c r="W676" s="103"/>
      <c r="X676" s="103"/>
      <c r="Y676" s="103"/>
      <c r="Z676" s="103"/>
      <c r="AA676" s="103"/>
      <c r="AB676" s="103"/>
      <c r="AC676" s="103"/>
      <c r="AD676" s="103"/>
      <c r="AE676" s="103"/>
      <c r="AF676" s="103"/>
      <c r="AG676" s="103"/>
      <c r="AH676" s="103"/>
      <c r="AI676" s="103"/>
      <c r="AJ676" s="103"/>
      <c r="AK676" s="103"/>
      <c r="AL676" s="103"/>
      <c r="AM676" s="103"/>
      <c r="AN676" s="103"/>
      <c r="AO676" s="103"/>
      <c r="AP676" s="103"/>
      <c r="AQ676" s="103"/>
      <c r="AR676" s="103"/>
      <c r="AS676" s="103"/>
      <c r="AT676" s="103"/>
      <c r="AU676" s="103"/>
      <c r="AV676" s="103"/>
      <c r="AW676" s="103"/>
      <c r="AX676" s="103"/>
      <c r="AY676" s="103"/>
      <c r="AZ676" s="103"/>
      <c r="BA676" s="103"/>
      <c r="BB676" s="103"/>
      <c r="BC676" s="103"/>
      <c r="BD676" s="103"/>
      <c r="BE676" s="103"/>
      <c r="BF676" s="103"/>
      <c r="BG676" s="103"/>
    </row>
    <row r="677" spans="21:59" ht="15.75" customHeight="1" x14ac:dyDescent="0.2">
      <c r="U677" s="103"/>
      <c r="V677" s="103"/>
      <c r="W677" s="103"/>
      <c r="X677" s="103"/>
      <c r="Y677" s="103"/>
      <c r="Z677" s="103"/>
      <c r="AA677" s="103"/>
      <c r="AB677" s="103"/>
      <c r="AC677" s="103"/>
      <c r="AD677" s="103"/>
      <c r="AE677" s="103"/>
      <c r="AF677" s="103"/>
      <c r="AG677" s="103"/>
      <c r="AH677" s="103"/>
      <c r="AI677" s="103"/>
      <c r="AJ677" s="103"/>
      <c r="AK677" s="103"/>
      <c r="AL677" s="103"/>
      <c r="AM677" s="103"/>
      <c r="AN677" s="103"/>
      <c r="AO677" s="103"/>
      <c r="AP677" s="103"/>
      <c r="AQ677" s="103"/>
      <c r="AR677" s="103"/>
      <c r="AS677" s="103"/>
      <c r="AT677" s="103"/>
      <c r="AU677" s="103"/>
      <c r="AV677" s="103"/>
      <c r="AW677" s="103"/>
      <c r="AX677" s="103"/>
      <c r="AY677" s="103"/>
      <c r="AZ677" s="103"/>
      <c r="BA677" s="103"/>
      <c r="BB677" s="103"/>
      <c r="BC677" s="103"/>
      <c r="BD677" s="103"/>
      <c r="BE677" s="103"/>
      <c r="BF677" s="103"/>
      <c r="BG677" s="103"/>
    </row>
    <row r="678" spans="21:59" ht="15.75" customHeight="1" x14ac:dyDescent="0.2">
      <c r="U678" s="103"/>
      <c r="V678" s="103"/>
      <c r="W678" s="103"/>
      <c r="X678" s="103"/>
      <c r="Y678" s="103"/>
      <c r="Z678" s="103"/>
      <c r="AA678" s="103"/>
      <c r="AB678" s="103"/>
      <c r="AC678" s="103"/>
      <c r="AD678" s="103"/>
      <c r="AE678" s="103"/>
      <c r="AF678" s="103"/>
      <c r="AG678" s="103"/>
      <c r="AH678" s="103"/>
      <c r="AI678" s="103"/>
      <c r="AJ678" s="103"/>
      <c r="AK678" s="103"/>
      <c r="AL678" s="103"/>
      <c r="AM678" s="103"/>
      <c r="AN678" s="103"/>
      <c r="AO678" s="103"/>
      <c r="AP678" s="103"/>
      <c r="AQ678" s="103"/>
      <c r="AR678" s="103"/>
      <c r="AS678" s="103"/>
      <c r="AT678" s="103"/>
      <c r="AU678" s="103"/>
      <c r="AV678" s="103"/>
      <c r="AW678" s="103"/>
      <c r="AX678" s="103"/>
      <c r="AY678" s="103"/>
      <c r="AZ678" s="103"/>
      <c r="BA678" s="103"/>
      <c r="BB678" s="103"/>
      <c r="BC678" s="103"/>
      <c r="BD678" s="103"/>
      <c r="BE678" s="103"/>
      <c r="BF678" s="103"/>
      <c r="BG678" s="103"/>
    </row>
    <row r="679" spans="21:59" ht="15.75" customHeight="1" x14ac:dyDescent="0.2">
      <c r="U679" s="103"/>
      <c r="V679" s="103"/>
      <c r="W679" s="103"/>
      <c r="X679" s="103"/>
      <c r="Y679" s="103"/>
      <c r="Z679" s="103"/>
      <c r="AA679" s="103"/>
      <c r="AB679" s="103"/>
      <c r="AC679" s="103"/>
      <c r="AD679" s="103"/>
      <c r="AE679" s="103"/>
      <c r="AF679" s="103"/>
      <c r="AG679" s="103"/>
      <c r="AH679" s="103"/>
      <c r="AI679" s="103"/>
      <c r="AJ679" s="103"/>
      <c r="AK679" s="103"/>
      <c r="AL679" s="103"/>
      <c r="AM679" s="103"/>
      <c r="AN679" s="103"/>
      <c r="AO679" s="103"/>
      <c r="AP679" s="103"/>
      <c r="AQ679" s="103"/>
      <c r="AR679" s="103"/>
      <c r="AS679" s="103"/>
      <c r="AT679" s="103"/>
      <c r="AU679" s="103"/>
      <c r="AV679" s="103"/>
      <c r="AW679" s="103"/>
      <c r="AX679" s="103"/>
      <c r="AY679" s="103"/>
      <c r="AZ679" s="103"/>
      <c r="BA679" s="103"/>
      <c r="BB679" s="103"/>
      <c r="BC679" s="103"/>
      <c r="BD679" s="103"/>
      <c r="BE679" s="103"/>
      <c r="BF679" s="103"/>
      <c r="BG679" s="103"/>
    </row>
    <row r="680" spans="21:59" ht="15.75" customHeight="1" x14ac:dyDescent="0.2">
      <c r="U680" s="103"/>
      <c r="V680" s="103"/>
      <c r="W680" s="103"/>
      <c r="X680" s="103"/>
      <c r="Y680" s="103"/>
      <c r="Z680" s="103"/>
      <c r="AA680" s="103"/>
      <c r="AB680" s="103"/>
      <c r="AC680" s="103"/>
      <c r="AD680" s="103"/>
      <c r="AE680" s="103"/>
      <c r="AF680" s="103"/>
      <c r="AG680" s="103"/>
      <c r="AH680" s="103"/>
      <c r="AI680" s="103"/>
      <c r="AJ680" s="103"/>
      <c r="AK680" s="103"/>
      <c r="AL680" s="103"/>
      <c r="AM680" s="103"/>
      <c r="AN680" s="103"/>
      <c r="AO680" s="103"/>
      <c r="AP680" s="103"/>
      <c r="AQ680" s="103"/>
      <c r="AR680" s="103"/>
      <c r="AS680" s="103"/>
      <c r="AT680" s="103"/>
      <c r="AU680" s="103"/>
      <c r="AV680" s="103"/>
      <c r="AW680" s="103"/>
      <c r="AX680" s="103"/>
      <c r="AY680" s="103"/>
      <c r="AZ680" s="103"/>
      <c r="BA680" s="103"/>
      <c r="BB680" s="103"/>
      <c r="BC680" s="103"/>
      <c r="BD680" s="103"/>
      <c r="BE680" s="103"/>
      <c r="BF680" s="103"/>
      <c r="BG680" s="103"/>
    </row>
    <row r="681" spans="21:59" ht="15.75" customHeight="1" x14ac:dyDescent="0.2">
      <c r="U681" s="103"/>
      <c r="V681" s="103"/>
      <c r="W681" s="103"/>
      <c r="X681" s="103"/>
      <c r="Y681" s="103"/>
      <c r="Z681" s="103"/>
      <c r="AA681" s="103"/>
      <c r="AB681" s="103"/>
      <c r="AC681" s="103"/>
      <c r="AD681" s="103"/>
      <c r="AE681" s="103"/>
      <c r="AF681" s="103"/>
      <c r="AG681" s="103"/>
      <c r="AH681" s="103"/>
      <c r="AI681" s="103"/>
      <c r="AJ681" s="103"/>
      <c r="AK681" s="103"/>
      <c r="AL681" s="103"/>
      <c r="AM681" s="103"/>
      <c r="AN681" s="103"/>
      <c r="AO681" s="103"/>
      <c r="AP681" s="103"/>
      <c r="AQ681" s="103"/>
      <c r="AR681" s="103"/>
      <c r="AS681" s="103"/>
      <c r="AT681" s="103"/>
      <c r="AU681" s="103"/>
      <c r="AV681" s="103"/>
      <c r="AW681" s="103"/>
      <c r="AX681" s="103"/>
      <c r="AY681" s="103"/>
      <c r="AZ681" s="103"/>
      <c r="BA681" s="103"/>
      <c r="BB681" s="103"/>
      <c r="BC681" s="103"/>
      <c r="BD681" s="103"/>
      <c r="BE681" s="103"/>
      <c r="BF681" s="103"/>
      <c r="BG681" s="103"/>
    </row>
    <row r="682" spans="21:59" ht="15.75" customHeight="1" x14ac:dyDescent="0.2">
      <c r="U682" s="103"/>
      <c r="V682" s="103"/>
      <c r="W682" s="103"/>
      <c r="X682" s="103"/>
      <c r="Y682" s="103"/>
      <c r="Z682" s="103"/>
      <c r="AA682" s="103"/>
      <c r="AB682" s="103"/>
      <c r="AC682" s="103"/>
      <c r="AD682" s="103"/>
      <c r="AE682" s="103"/>
      <c r="AF682" s="103"/>
      <c r="AG682" s="103"/>
      <c r="AH682" s="103"/>
      <c r="AI682" s="103"/>
      <c r="AJ682" s="103"/>
      <c r="AK682" s="103"/>
      <c r="AL682" s="103"/>
      <c r="AM682" s="103"/>
      <c r="AN682" s="103"/>
      <c r="AO682" s="103"/>
      <c r="AP682" s="103"/>
      <c r="AQ682" s="103"/>
      <c r="AR682" s="103"/>
      <c r="AS682" s="103"/>
      <c r="AT682" s="103"/>
      <c r="AU682" s="103"/>
      <c r="AV682" s="103"/>
      <c r="AW682" s="103"/>
      <c r="AX682" s="103"/>
      <c r="AY682" s="103"/>
      <c r="AZ682" s="103"/>
      <c r="BA682" s="103"/>
      <c r="BB682" s="103"/>
      <c r="BC682" s="103"/>
      <c r="BD682" s="103"/>
      <c r="BE682" s="103"/>
      <c r="BF682" s="103"/>
      <c r="BG682" s="103"/>
    </row>
    <row r="683" spans="21:59" ht="15.75" customHeight="1" x14ac:dyDescent="0.2">
      <c r="U683" s="103"/>
      <c r="V683" s="103"/>
      <c r="W683" s="103"/>
      <c r="X683" s="103"/>
      <c r="Y683" s="103"/>
      <c r="Z683" s="103"/>
      <c r="AA683" s="103"/>
      <c r="AB683" s="103"/>
      <c r="AC683" s="103"/>
      <c r="AD683" s="103"/>
      <c r="AE683" s="103"/>
      <c r="AF683" s="103"/>
      <c r="AG683" s="103"/>
      <c r="AH683" s="103"/>
      <c r="AI683" s="103"/>
      <c r="AJ683" s="103"/>
      <c r="AK683" s="103"/>
      <c r="AL683" s="103"/>
      <c r="AM683" s="103"/>
      <c r="AN683" s="103"/>
      <c r="AO683" s="103"/>
      <c r="AP683" s="103"/>
      <c r="AQ683" s="103"/>
      <c r="AR683" s="103"/>
      <c r="AS683" s="103"/>
      <c r="AT683" s="103"/>
      <c r="AU683" s="103"/>
      <c r="AV683" s="103"/>
      <c r="AW683" s="103"/>
      <c r="AX683" s="103"/>
      <c r="AY683" s="103"/>
      <c r="AZ683" s="103"/>
      <c r="BA683" s="103"/>
      <c r="BB683" s="103"/>
      <c r="BC683" s="103"/>
      <c r="BD683" s="103"/>
      <c r="BE683" s="103"/>
      <c r="BF683" s="103"/>
      <c r="BG683" s="103"/>
    </row>
    <row r="684" spans="21:59" ht="15.75" customHeight="1" x14ac:dyDescent="0.2">
      <c r="U684" s="103"/>
      <c r="V684" s="103"/>
      <c r="W684" s="103"/>
      <c r="X684" s="103"/>
      <c r="Y684" s="103"/>
      <c r="Z684" s="103"/>
      <c r="AA684" s="103"/>
      <c r="AB684" s="103"/>
      <c r="AC684" s="103"/>
      <c r="AD684" s="103"/>
      <c r="AE684" s="103"/>
      <c r="AF684" s="103"/>
      <c r="AG684" s="103"/>
      <c r="AH684" s="103"/>
      <c r="AI684" s="103"/>
      <c r="AJ684" s="103"/>
      <c r="AK684" s="103"/>
      <c r="AL684" s="103"/>
      <c r="AM684" s="103"/>
      <c r="AN684" s="103"/>
      <c r="AO684" s="103"/>
      <c r="AP684" s="103"/>
      <c r="AQ684" s="103"/>
      <c r="AR684" s="103"/>
      <c r="AS684" s="103"/>
      <c r="AT684" s="103"/>
      <c r="AU684" s="103"/>
      <c r="AV684" s="103"/>
      <c r="AW684" s="103"/>
      <c r="AX684" s="103"/>
      <c r="AY684" s="103"/>
      <c r="AZ684" s="103"/>
      <c r="BA684" s="103"/>
      <c r="BB684" s="103"/>
      <c r="BC684" s="103"/>
      <c r="BD684" s="103"/>
      <c r="BE684" s="103"/>
      <c r="BF684" s="103"/>
      <c r="BG684" s="103"/>
    </row>
    <row r="685" spans="21:59" ht="15.75" customHeight="1" x14ac:dyDescent="0.2">
      <c r="U685" s="103"/>
      <c r="V685" s="103"/>
      <c r="W685" s="103"/>
      <c r="X685" s="103"/>
      <c r="Y685" s="103"/>
      <c r="Z685" s="103"/>
      <c r="AA685" s="103"/>
      <c r="AB685" s="103"/>
      <c r="AC685" s="103"/>
      <c r="AD685" s="103"/>
      <c r="AE685" s="103"/>
      <c r="AF685" s="103"/>
      <c r="AG685" s="103"/>
      <c r="AH685" s="103"/>
      <c r="AI685" s="103"/>
      <c r="AJ685" s="103"/>
      <c r="AK685" s="103"/>
      <c r="AL685" s="103"/>
      <c r="AM685" s="103"/>
      <c r="AN685" s="103"/>
      <c r="AO685" s="103"/>
      <c r="AP685" s="103"/>
      <c r="AQ685" s="103"/>
      <c r="AR685" s="103"/>
      <c r="AS685" s="103"/>
      <c r="AT685" s="103"/>
      <c r="AU685" s="103"/>
      <c r="AV685" s="103"/>
      <c r="AW685" s="103"/>
      <c r="AX685" s="103"/>
      <c r="AY685" s="103"/>
      <c r="AZ685" s="103"/>
      <c r="BA685" s="103"/>
      <c r="BB685" s="103"/>
      <c r="BC685" s="103"/>
      <c r="BD685" s="103"/>
      <c r="BE685" s="103"/>
      <c r="BF685" s="103"/>
      <c r="BG685" s="103"/>
    </row>
    <row r="686" spans="21:59" ht="15.75" customHeight="1" x14ac:dyDescent="0.2">
      <c r="U686" s="103"/>
      <c r="V686" s="103"/>
      <c r="W686" s="103"/>
      <c r="X686" s="103"/>
      <c r="Y686" s="103"/>
      <c r="Z686" s="103"/>
      <c r="AA686" s="103"/>
      <c r="AB686" s="103"/>
      <c r="AC686" s="103"/>
      <c r="AD686" s="103"/>
      <c r="AE686" s="103"/>
      <c r="AF686" s="103"/>
      <c r="AG686" s="103"/>
      <c r="AH686" s="103"/>
      <c r="AI686" s="103"/>
      <c r="AJ686" s="103"/>
      <c r="AK686" s="103"/>
      <c r="AL686" s="103"/>
      <c r="AM686" s="103"/>
      <c r="AN686" s="103"/>
      <c r="AO686" s="103"/>
      <c r="AP686" s="103"/>
      <c r="AQ686" s="103"/>
      <c r="AR686" s="103"/>
      <c r="AS686" s="103"/>
      <c r="AT686" s="103"/>
      <c r="AU686" s="103"/>
      <c r="AV686" s="103"/>
      <c r="AW686" s="103"/>
      <c r="AX686" s="103"/>
      <c r="AY686" s="103"/>
      <c r="AZ686" s="103"/>
      <c r="BA686" s="103"/>
      <c r="BB686" s="103"/>
      <c r="BC686" s="103"/>
      <c r="BD686" s="103"/>
      <c r="BE686" s="103"/>
      <c r="BF686" s="103"/>
      <c r="BG686" s="103"/>
    </row>
    <row r="687" spans="21:59" ht="15.75" customHeight="1" x14ac:dyDescent="0.2">
      <c r="U687" s="103"/>
      <c r="V687" s="103"/>
      <c r="W687" s="103"/>
      <c r="X687" s="103"/>
      <c r="Y687" s="103"/>
      <c r="Z687" s="103"/>
      <c r="AA687" s="103"/>
      <c r="AB687" s="103"/>
      <c r="AC687" s="103"/>
      <c r="AD687" s="103"/>
      <c r="AE687" s="103"/>
      <c r="AF687" s="103"/>
      <c r="AG687" s="103"/>
      <c r="AH687" s="103"/>
      <c r="AI687" s="103"/>
      <c r="AJ687" s="103"/>
      <c r="AK687" s="103"/>
      <c r="AL687" s="103"/>
      <c r="AM687" s="103"/>
      <c r="AN687" s="103"/>
      <c r="AO687" s="103"/>
      <c r="AP687" s="103"/>
      <c r="AQ687" s="103"/>
      <c r="AR687" s="103"/>
      <c r="AS687" s="103"/>
      <c r="AT687" s="103"/>
      <c r="AU687" s="103"/>
      <c r="AV687" s="103"/>
      <c r="AW687" s="103"/>
      <c r="AX687" s="103"/>
      <c r="AY687" s="103"/>
      <c r="AZ687" s="103"/>
      <c r="BA687" s="103"/>
      <c r="BB687" s="103"/>
      <c r="BC687" s="103"/>
      <c r="BD687" s="103"/>
      <c r="BE687" s="103"/>
      <c r="BF687" s="103"/>
      <c r="BG687" s="103"/>
    </row>
    <row r="688" spans="21:59" ht="15.75" customHeight="1" x14ac:dyDescent="0.2">
      <c r="U688" s="103"/>
      <c r="V688" s="103"/>
      <c r="W688" s="103"/>
      <c r="X688" s="103"/>
      <c r="Y688" s="103"/>
      <c r="Z688" s="103"/>
      <c r="AA688" s="103"/>
      <c r="AB688" s="103"/>
      <c r="AC688" s="103"/>
      <c r="AD688" s="103"/>
      <c r="AE688" s="103"/>
      <c r="AF688" s="103"/>
      <c r="AG688" s="103"/>
      <c r="AH688" s="103"/>
      <c r="AI688" s="103"/>
      <c r="AJ688" s="103"/>
      <c r="AK688" s="103"/>
      <c r="AL688" s="103"/>
      <c r="AM688" s="103"/>
      <c r="AN688" s="103"/>
      <c r="AO688" s="103"/>
      <c r="AP688" s="103"/>
      <c r="AQ688" s="103"/>
      <c r="AR688" s="103"/>
      <c r="AS688" s="103"/>
      <c r="AT688" s="103"/>
      <c r="AU688" s="103"/>
      <c r="AV688" s="103"/>
      <c r="AW688" s="103"/>
      <c r="AX688" s="103"/>
      <c r="AY688" s="103"/>
      <c r="AZ688" s="103"/>
      <c r="BA688" s="103"/>
      <c r="BB688" s="103"/>
      <c r="BC688" s="103"/>
      <c r="BD688" s="103"/>
      <c r="BE688" s="103"/>
      <c r="BF688" s="103"/>
      <c r="BG688" s="103"/>
    </row>
    <row r="689" spans="21:59" ht="15.75" customHeight="1" x14ac:dyDescent="0.2">
      <c r="U689" s="103"/>
      <c r="V689" s="103"/>
      <c r="W689" s="103"/>
      <c r="X689" s="103"/>
      <c r="Y689" s="103"/>
      <c r="Z689" s="103"/>
      <c r="AA689" s="103"/>
      <c r="AB689" s="103"/>
      <c r="AC689" s="103"/>
      <c r="AD689" s="103"/>
      <c r="AE689" s="103"/>
      <c r="AF689" s="103"/>
      <c r="AG689" s="103"/>
      <c r="AH689" s="103"/>
      <c r="AI689" s="103"/>
      <c r="AJ689" s="103"/>
      <c r="AK689" s="103"/>
      <c r="AL689" s="103"/>
      <c r="AM689" s="103"/>
      <c r="AN689" s="103"/>
      <c r="AO689" s="103"/>
      <c r="AP689" s="103"/>
      <c r="AQ689" s="103"/>
      <c r="AR689" s="103"/>
      <c r="AS689" s="103"/>
      <c r="AT689" s="103"/>
      <c r="AU689" s="103"/>
      <c r="AV689" s="103"/>
      <c r="AW689" s="103"/>
      <c r="AX689" s="103"/>
      <c r="AY689" s="103"/>
      <c r="AZ689" s="103"/>
      <c r="BA689" s="103"/>
      <c r="BB689" s="103"/>
      <c r="BC689" s="103"/>
      <c r="BD689" s="103"/>
      <c r="BE689" s="103"/>
      <c r="BF689" s="103"/>
      <c r="BG689" s="103"/>
    </row>
    <row r="690" spans="21:59" ht="15.75" customHeight="1" x14ac:dyDescent="0.2">
      <c r="U690" s="103"/>
      <c r="V690" s="103"/>
      <c r="W690" s="103"/>
      <c r="X690" s="103"/>
      <c r="Y690" s="103"/>
      <c r="Z690" s="103"/>
      <c r="AA690" s="103"/>
      <c r="AB690" s="103"/>
      <c r="AC690" s="103"/>
      <c r="AD690" s="103"/>
      <c r="AE690" s="103"/>
      <c r="AF690" s="103"/>
      <c r="AG690" s="103"/>
      <c r="AH690" s="103"/>
      <c r="AI690" s="103"/>
      <c r="AJ690" s="103"/>
      <c r="AK690" s="103"/>
      <c r="AL690" s="103"/>
      <c r="AM690" s="103"/>
      <c r="AN690" s="103"/>
      <c r="AO690" s="103"/>
      <c r="AP690" s="103"/>
      <c r="AQ690" s="103"/>
      <c r="AR690" s="103"/>
      <c r="AS690" s="103"/>
      <c r="AT690" s="103"/>
      <c r="AU690" s="103"/>
      <c r="AV690" s="103"/>
      <c r="AW690" s="103"/>
      <c r="AX690" s="103"/>
      <c r="AY690" s="103"/>
      <c r="AZ690" s="103"/>
      <c r="BA690" s="103"/>
      <c r="BB690" s="103"/>
      <c r="BC690" s="103"/>
      <c r="BD690" s="103"/>
      <c r="BE690" s="103"/>
      <c r="BF690" s="103"/>
      <c r="BG690" s="103"/>
    </row>
    <row r="691" spans="21:59" ht="15.75" customHeight="1" x14ac:dyDescent="0.2">
      <c r="U691" s="103"/>
      <c r="V691" s="103"/>
      <c r="W691" s="103"/>
      <c r="X691" s="103"/>
      <c r="Y691" s="103"/>
      <c r="Z691" s="103"/>
      <c r="AA691" s="103"/>
      <c r="AB691" s="103"/>
      <c r="AC691" s="103"/>
      <c r="AD691" s="103"/>
      <c r="AE691" s="103"/>
      <c r="AF691" s="103"/>
      <c r="AG691" s="103"/>
      <c r="AH691" s="103"/>
      <c r="AI691" s="103"/>
      <c r="AJ691" s="103"/>
      <c r="AK691" s="103"/>
      <c r="AL691" s="103"/>
      <c r="AM691" s="103"/>
      <c r="AN691" s="103"/>
      <c r="AO691" s="103"/>
      <c r="AP691" s="103"/>
      <c r="AQ691" s="103"/>
      <c r="AR691" s="103"/>
      <c r="AS691" s="103"/>
      <c r="AT691" s="103"/>
      <c r="AU691" s="103"/>
      <c r="AV691" s="103"/>
      <c r="AW691" s="103"/>
      <c r="AX691" s="103"/>
      <c r="AY691" s="103"/>
      <c r="AZ691" s="103"/>
      <c r="BA691" s="103"/>
      <c r="BB691" s="103"/>
      <c r="BC691" s="103"/>
      <c r="BD691" s="103"/>
      <c r="BE691" s="103"/>
      <c r="BF691" s="103"/>
      <c r="BG691" s="103"/>
    </row>
    <row r="692" spans="21:59" ht="15.75" customHeight="1" x14ac:dyDescent="0.2">
      <c r="U692" s="103"/>
      <c r="V692" s="103"/>
      <c r="W692" s="103"/>
      <c r="X692" s="103"/>
      <c r="Y692" s="103"/>
      <c r="Z692" s="103"/>
      <c r="AA692" s="103"/>
      <c r="AB692" s="103"/>
      <c r="AC692" s="103"/>
      <c r="AD692" s="103"/>
      <c r="AE692" s="103"/>
      <c r="AF692" s="103"/>
      <c r="AG692" s="103"/>
      <c r="AH692" s="103"/>
      <c r="AI692" s="103"/>
      <c r="AJ692" s="103"/>
      <c r="AK692" s="103"/>
      <c r="AL692" s="103"/>
      <c r="AM692" s="103"/>
      <c r="AN692" s="103"/>
      <c r="AO692" s="103"/>
      <c r="AP692" s="103"/>
      <c r="AQ692" s="103"/>
      <c r="AR692" s="103"/>
      <c r="AS692" s="103"/>
      <c r="AT692" s="103"/>
      <c r="AU692" s="103"/>
      <c r="AV692" s="103"/>
      <c r="AW692" s="103"/>
      <c r="AX692" s="103"/>
      <c r="AY692" s="103"/>
      <c r="AZ692" s="103"/>
      <c r="BA692" s="103"/>
      <c r="BB692" s="103"/>
      <c r="BC692" s="103"/>
      <c r="BD692" s="103"/>
      <c r="BE692" s="103"/>
      <c r="BF692" s="103"/>
      <c r="BG692" s="103"/>
    </row>
    <row r="693" spans="21:59" ht="15.75" customHeight="1" x14ac:dyDescent="0.2">
      <c r="U693" s="103"/>
      <c r="V693" s="103"/>
      <c r="W693" s="103"/>
      <c r="X693" s="103"/>
      <c r="Y693" s="103"/>
      <c r="Z693" s="103"/>
      <c r="AA693" s="103"/>
      <c r="AB693" s="103"/>
      <c r="AC693" s="103"/>
      <c r="AD693" s="103"/>
      <c r="AE693" s="103"/>
      <c r="AF693" s="103"/>
      <c r="AG693" s="103"/>
      <c r="AH693" s="103"/>
      <c r="AI693" s="103"/>
      <c r="AJ693" s="103"/>
      <c r="AK693" s="103"/>
      <c r="AL693" s="103"/>
      <c r="AM693" s="103"/>
      <c r="AN693" s="103"/>
      <c r="AO693" s="103"/>
      <c r="AP693" s="103"/>
      <c r="AQ693" s="103"/>
      <c r="AR693" s="103"/>
      <c r="AS693" s="103"/>
      <c r="AT693" s="103"/>
      <c r="AU693" s="103"/>
      <c r="AV693" s="103"/>
      <c r="AW693" s="103"/>
      <c r="AX693" s="103"/>
      <c r="AY693" s="103"/>
      <c r="AZ693" s="103"/>
      <c r="BA693" s="103"/>
      <c r="BB693" s="103"/>
      <c r="BC693" s="103"/>
      <c r="BD693" s="103"/>
      <c r="BE693" s="103"/>
      <c r="BF693" s="103"/>
      <c r="BG693" s="103"/>
    </row>
    <row r="694" spans="21:59" ht="15.75" customHeight="1" x14ac:dyDescent="0.2">
      <c r="U694" s="103"/>
      <c r="V694" s="103"/>
      <c r="W694" s="103"/>
      <c r="X694" s="103"/>
      <c r="Y694" s="103"/>
      <c r="Z694" s="103"/>
      <c r="AA694" s="103"/>
      <c r="AB694" s="103"/>
      <c r="AC694" s="103"/>
      <c r="AD694" s="103"/>
      <c r="AE694" s="103"/>
      <c r="AF694" s="103"/>
      <c r="AG694" s="103"/>
      <c r="AH694" s="103"/>
      <c r="AI694" s="103"/>
      <c r="AJ694" s="103"/>
      <c r="AK694" s="103"/>
      <c r="AL694" s="103"/>
      <c r="AM694" s="103"/>
      <c r="AN694" s="103"/>
      <c r="AO694" s="103"/>
      <c r="AP694" s="103"/>
      <c r="AQ694" s="103"/>
      <c r="AR694" s="103"/>
      <c r="AS694" s="103"/>
      <c r="AT694" s="103"/>
      <c r="AU694" s="103"/>
      <c r="AV694" s="103"/>
      <c r="AW694" s="103"/>
      <c r="AX694" s="103"/>
      <c r="AY694" s="103"/>
      <c r="AZ694" s="103"/>
      <c r="BA694" s="103"/>
      <c r="BB694" s="103"/>
      <c r="BC694" s="103"/>
      <c r="BD694" s="103"/>
      <c r="BE694" s="103"/>
      <c r="BF694" s="103"/>
      <c r="BG694" s="103"/>
    </row>
    <row r="695" spans="21:59" ht="15.75" customHeight="1" x14ac:dyDescent="0.2">
      <c r="U695" s="103"/>
      <c r="V695" s="103"/>
      <c r="W695" s="103"/>
      <c r="X695" s="103"/>
      <c r="Y695" s="103"/>
      <c r="Z695" s="103"/>
      <c r="AA695" s="103"/>
      <c r="AB695" s="103"/>
      <c r="AC695" s="103"/>
      <c r="AD695" s="103"/>
      <c r="AE695" s="103"/>
      <c r="AF695" s="103"/>
      <c r="AG695" s="103"/>
      <c r="AH695" s="103"/>
      <c r="AI695" s="103"/>
      <c r="AJ695" s="103"/>
      <c r="AK695" s="103"/>
      <c r="AL695" s="103"/>
      <c r="AM695" s="103"/>
      <c r="AN695" s="103"/>
      <c r="AO695" s="103"/>
      <c r="AP695" s="103"/>
      <c r="AQ695" s="103"/>
      <c r="AR695" s="103"/>
      <c r="AS695" s="103"/>
      <c r="AT695" s="103"/>
      <c r="AU695" s="103"/>
      <c r="AV695" s="103"/>
      <c r="AW695" s="103"/>
      <c r="AX695" s="103"/>
      <c r="AY695" s="103"/>
      <c r="AZ695" s="103"/>
      <c r="BA695" s="103"/>
      <c r="BB695" s="103"/>
      <c r="BC695" s="103"/>
      <c r="BD695" s="103"/>
      <c r="BE695" s="103"/>
      <c r="BF695" s="103"/>
      <c r="BG695" s="103"/>
    </row>
    <row r="696" spans="21:59" ht="15.75" customHeight="1" x14ac:dyDescent="0.2">
      <c r="U696" s="103"/>
      <c r="V696" s="103"/>
      <c r="W696" s="103"/>
      <c r="X696" s="103"/>
      <c r="Y696" s="103"/>
      <c r="Z696" s="103"/>
      <c r="AA696" s="103"/>
      <c r="AB696" s="103"/>
      <c r="AC696" s="103"/>
      <c r="AD696" s="103"/>
      <c r="AE696" s="103"/>
      <c r="AF696" s="103"/>
      <c r="AG696" s="103"/>
      <c r="AH696" s="103"/>
      <c r="AI696" s="103"/>
      <c r="AJ696" s="103"/>
      <c r="AK696" s="103"/>
      <c r="AL696" s="103"/>
      <c r="AM696" s="103"/>
      <c r="AN696" s="103"/>
      <c r="AO696" s="103"/>
      <c r="AP696" s="103"/>
      <c r="AQ696" s="103"/>
      <c r="AR696" s="103"/>
      <c r="AS696" s="103"/>
      <c r="AT696" s="103"/>
      <c r="AU696" s="103"/>
      <c r="AV696" s="103"/>
      <c r="AW696" s="103"/>
      <c r="AX696" s="103"/>
      <c r="AY696" s="103"/>
      <c r="AZ696" s="103"/>
      <c r="BA696" s="103"/>
      <c r="BB696" s="103"/>
      <c r="BC696" s="103"/>
      <c r="BD696" s="103"/>
      <c r="BE696" s="103"/>
      <c r="BF696" s="103"/>
      <c r="BG696" s="103"/>
    </row>
    <row r="697" spans="21:59" ht="15.75" customHeight="1" x14ac:dyDescent="0.2">
      <c r="U697" s="103"/>
      <c r="V697" s="103"/>
      <c r="W697" s="103"/>
      <c r="X697" s="103"/>
      <c r="Y697" s="103"/>
      <c r="Z697" s="103"/>
      <c r="AA697" s="103"/>
      <c r="AB697" s="103"/>
      <c r="AC697" s="103"/>
      <c r="AD697" s="103"/>
      <c r="AE697" s="103"/>
      <c r="AF697" s="103"/>
      <c r="AG697" s="103"/>
      <c r="AH697" s="103"/>
      <c r="AI697" s="103"/>
      <c r="AJ697" s="103"/>
      <c r="AK697" s="103"/>
      <c r="AL697" s="103"/>
      <c r="AM697" s="103"/>
      <c r="AN697" s="103"/>
      <c r="AO697" s="103"/>
      <c r="AP697" s="103"/>
      <c r="AQ697" s="103"/>
      <c r="AR697" s="103"/>
      <c r="AS697" s="103"/>
      <c r="AT697" s="103"/>
      <c r="AU697" s="103"/>
      <c r="AV697" s="103"/>
      <c r="AW697" s="103"/>
      <c r="AX697" s="103"/>
      <c r="AY697" s="103"/>
      <c r="AZ697" s="103"/>
      <c r="BA697" s="103"/>
      <c r="BB697" s="103"/>
      <c r="BC697" s="103"/>
      <c r="BD697" s="103"/>
      <c r="BE697" s="103"/>
      <c r="BF697" s="103"/>
      <c r="BG697" s="103"/>
    </row>
    <row r="698" spans="21:59" ht="15.75" customHeight="1" x14ac:dyDescent="0.2">
      <c r="U698" s="103"/>
      <c r="V698" s="103"/>
      <c r="W698" s="103"/>
      <c r="X698" s="103"/>
      <c r="Y698" s="103"/>
      <c r="Z698" s="103"/>
      <c r="AA698" s="103"/>
      <c r="AB698" s="103"/>
      <c r="AC698" s="103"/>
      <c r="AD698" s="103"/>
      <c r="AE698" s="103"/>
      <c r="AF698" s="103"/>
      <c r="AG698" s="103"/>
      <c r="AH698" s="103"/>
      <c r="AI698" s="103"/>
      <c r="AJ698" s="103"/>
      <c r="AK698" s="103"/>
      <c r="AL698" s="103"/>
      <c r="AM698" s="103"/>
      <c r="AN698" s="103"/>
      <c r="AO698" s="103"/>
      <c r="AP698" s="103"/>
      <c r="AQ698" s="103"/>
      <c r="AR698" s="103"/>
      <c r="AS698" s="103"/>
      <c r="AT698" s="103"/>
      <c r="AU698" s="103"/>
      <c r="AV698" s="103"/>
      <c r="AW698" s="103"/>
      <c r="AX698" s="103"/>
      <c r="AY698" s="103"/>
      <c r="AZ698" s="103"/>
      <c r="BA698" s="103"/>
      <c r="BB698" s="103"/>
      <c r="BC698" s="103"/>
      <c r="BD698" s="103"/>
      <c r="BE698" s="103"/>
      <c r="BF698" s="103"/>
      <c r="BG698" s="103"/>
    </row>
    <row r="699" spans="21:59" ht="15.75" customHeight="1" x14ac:dyDescent="0.2">
      <c r="U699" s="103"/>
      <c r="V699" s="103"/>
      <c r="W699" s="103"/>
      <c r="X699" s="103"/>
      <c r="Y699" s="103"/>
      <c r="Z699" s="103"/>
      <c r="AA699" s="103"/>
      <c r="AB699" s="103"/>
      <c r="AC699" s="103"/>
      <c r="AD699" s="103"/>
      <c r="AE699" s="103"/>
      <c r="AF699" s="103"/>
      <c r="AG699" s="103"/>
      <c r="AH699" s="103"/>
      <c r="AI699" s="103"/>
      <c r="AJ699" s="103"/>
      <c r="AK699" s="103"/>
      <c r="AL699" s="103"/>
      <c r="AM699" s="103"/>
      <c r="AN699" s="103"/>
      <c r="AO699" s="103"/>
      <c r="AP699" s="103"/>
      <c r="AQ699" s="103"/>
      <c r="AR699" s="103"/>
      <c r="AS699" s="103"/>
      <c r="AT699" s="103"/>
      <c r="AU699" s="103"/>
      <c r="AV699" s="103"/>
      <c r="AW699" s="103"/>
      <c r="AX699" s="103"/>
      <c r="AY699" s="103"/>
      <c r="AZ699" s="103"/>
      <c r="BA699" s="103"/>
      <c r="BB699" s="103"/>
      <c r="BC699" s="103"/>
      <c r="BD699" s="103"/>
      <c r="BE699" s="103"/>
      <c r="BF699" s="103"/>
      <c r="BG699" s="103"/>
    </row>
    <row r="700" spans="21:59" ht="15.75" customHeight="1" x14ac:dyDescent="0.2">
      <c r="U700" s="103"/>
      <c r="V700" s="103"/>
      <c r="W700" s="103"/>
      <c r="X700" s="103"/>
      <c r="Y700" s="103"/>
      <c r="Z700" s="103"/>
      <c r="AA700" s="103"/>
      <c r="AB700" s="103"/>
      <c r="AC700" s="103"/>
      <c r="AD700" s="103"/>
      <c r="AE700" s="103"/>
      <c r="AF700" s="103"/>
      <c r="AG700" s="103"/>
      <c r="AH700" s="103"/>
      <c r="AI700" s="103"/>
      <c r="AJ700" s="103"/>
      <c r="AK700" s="103"/>
      <c r="AL700" s="103"/>
      <c r="AM700" s="103"/>
      <c r="AN700" s="103"/>
      <c r="AO700" s="103"/>
      <c r="AP700" s="103"/>
      <c r="AQ700" s="103"/>
      <c r="AR700" s="103"/>
      <c r="AS700" s="103"/>
      <c r="AT700" s="103"/>
      <c r="AU700" s="103"/>
      <c r="AV700" s="103"/>
      <c r="AW700" s="103"/>
      <c r="AX700" s="103"/>
      <c r="AY700" s="103"/>
      <c r="AZ700" s="103"/>
      <c r="BA700" s="103"/>
      <c r="BB700" s="103"/>
      <c r="BC700" s="103"/>
      <c r="BD700" s="103"/>
      <c r="BE700" s="103"/>
      <c r="BF700" s="103"/>
      <c r="BG700" s="103"/>
    </row>
    <row r="701" spans="21:59" ht="15.75" customHeight="1" x14ac:dyDescent="0.2">
      <c r="U701" s="103"/>
      <c r="V701" s="103"/>
      <c r="W701" s="103"/>
      <c r="X701" s="103"/>
      <c r="Y701" s="103"/>
      <c r="Z701" s="103"/>
      <c r="AA701" s="103"/>
      <c r="AB701" s="103"/>
      <c r="AC701" s="103"/>
      <c r="AD701" s="103"/>
      <c r="AE701" s="103"/>
      <c r="AF701" s="103"/>
      <c r="AG701" s="103"/>
      <c r="AH701" s="103"/>
      <c r="AI701" s="103"/>
      <c r="AJ701" s="103"/>
      <c r="AK701" s="103"/>
      <c r="AL701" s="103"/>
      <c r="AM701" s="103"/>
      <c r="AN701" s="103"/>
      <c r="AO701" s="103"/>
      <c r="AP701" s="103"/>
      <c r="AQ701" s="103"/>
      <c r="AR701" s="103"/>
      <c r="AS701" s="103"/>
      <c r="AT701" s="103"/>
      <c r="AU701" s="103"/>
      <c r="AV701" s="103"/>
      <c r="AW701" s="103"/>
      <c r="AX701" s="103"/>
      <c r="AY701" s="103"/>
      <c r="AZ701" s="103"/>
      <c r="BA701" s="103"/>
      <c r="BB701" s="103"/>
      <c r="BC701" s="103"/>
      <c r="BD701" s="103"/>
      <c r="BE701" s="103"/>
      <c r="BF701" s="103"/>
      <c r="BG701" s="103"/>
    </row>
    <row r="702" spans="21:59" ht="15.75" customHeight="1" x14ac:dyDescent="0.2">
      <c r="U702" s="103"/>
      <c r="V702" s="103"/>
      <c r="W702" s="103"/>
      <c r="X702" s="103"/>
      <c r="Y702" s="103"/>
      <c r="Z702" s="103"/>
      <c r="AA702" s="103"/>
      <c r="AB702" s="103"/>
      <c r="AC702" s="103"/>
      <c r="AD702" s="103"/>
      <c r="AE702" s="103"/>
      <c r="AF702" s="103"/>
      <c r="AG702" s="103"/>
      <c r="AH702" s="103"/>
      <c r="AI702" s="103"/>
      <c r="AJ702" s="103"/>
      <c r="AK702" s="103"/>
      <c r="AL702" s="103"/>
      <c r="AM702" s="103"/>
      <c r="AN702" s="103"/>
      <c r="AO702" s="103"/>
      <c r="AP702" s="103"/>
      <c r="AQ702" s="103"/>
      <c r="AR702" s="103"/>
      <c r="AS702" s="103"/>
      <c r="AT702" s="103"/>
      <c r="AU702" s="103"/>
      <c r="AV702" s="103"/>
      <c r="AW702" s="103"/>
      <c r="AX702" s="103"/>
      <c r="AY702" s="103"/>
      <c r="AZ702" s="103"/>
      <c r="BA702" s="103"/>
      <c r="BB702" s="103"/>
      <c r="BC702" s="103"/>
      <c r="BD702" s="103"/>
      <c r="BE702" s="103"/>
      <c r="BF702" s="103"/>
      <c r="BG702" s="103"/>
    </row>
    <row r="703" spans="21:59" ht="15.75" customHeight="1" x14ac:dyDescent="0.2">
      <c r="U703" s="103"/>
      <c r="V703" s="103"/>
      <c r="W703" s="103"/>
      <c r="X703" s="103"/>
      <c r="Y703" s="103"/>
      <c r="Z703" s="103"/>
      <c r="AA703" s="103"/>
      <c r="AB703" s="103"/>
      <c r="AC703" s="103"/>
      <c r="AD703" s="103"/>
      <c r="AE703" s="103"/>
      <c r="AF703" s="103"/>
      <c r="AG703" s="103"/>
      <c r="AH703" s="103"/>
      <c r="AI703" s="103"/>
      <c r="AJ703" s="103"/>
      <c r="AK703" s="103"/>
      <c r="AL703" s="103"/>
      <c r="AM703" s="103"/>
      <c r="AN703" s="103"/>
      <c r="AO703" s="103"/>
      <c r="AP703" s="103"/>
      <c r="AQ703" s="103"/>
      <c r="AR703" s="103"/>
      <c r="AS703" s="103"/>
      <c r="AT703" s="103"/>
      <c r="AU703" s="103"/>
      <c r="AV703" s="103"/>
      <c r="AW703" s="103"/>
      <c r="AX703" s="103"/>
      <c r="AY703" s="103"/>
      <c r="AZ703" s="103"/>
      <c r="BA703" s="103"/>
      <c r="BB703" s="103"/>
      <c r="BC703" s="103"/>
      <c r="BD703" s="103"/>
      <c r="BE703" s="103"/>
      <c r="BF703" s="103"/>
      <c r="BG703" s="103"/>
    </row>
    <row r="704" spans="21:59" ht="15.75" customHeight="1" x14ac:dyDescent="0.2">
      <c r="U704" s="103"/>
      <c r="V704" s="103"/>
      <c r="W704" s="103"/>
      <c r="X704" s="103"/>
      <c r="Y704" s="103"/>
      <c r="Z704" s="103"/>
      <c r="AA704" s="103"/>
      <c r="AB704" s="103"/>
      <c r="AC704" s="103"/>
      <c r="AD704" s="103"/>
      <c r="AE704" s="103"/>
      <c r="AF704" s="103"/>
      <c r="AG704" s="103"/>
      <c r="AH704" s="103"/>
      <c r="AI704" s="103"/>
      <c r="AJ704" s="103"/>
      <c r="AK704" s="103"/>
      <c r="AL704" s="103"/>
      <c r="AM704" s="103"/>
      <c r="AN704" s="103"/>
      <c r="AO704" s="103"/>
      <c r="AP704" s="103"/>
      <c r="AQ704" s="103"/>
      <c r="AR704" s="103"/>
      <c r="AS704" s="103"/>
      <c r="AT704" s="103"/>
      <c r="AU704" s="103"/>
      <c r="AV704" s="103"/>
      <c r="AW704" s="103"/>
      <c r="AX704" s="103"/>
      <c r="AY704" s="103"/>
      <c r="AZ704" s="103"/>
      <c r="BA704" s="103"/>
      <c r="BB704" s="103"/>
      <c r="BC704" s="103"/>
      <c r="BD704" s="103"/>
      <c r="BE704" s="103"/>
      <c r="BF704" s="103"/>
      <c r="BG704" s="103"/>
    </row>
    <row r="705" spans="21:59" ht="15.75" customHeight="1" x14ac:dyDescent="0.2">
      <c r="U705" s="103"/>
      <c r="V705" s="103"/>
      <c r="W705" s="103"/>
      <c r="X705" s="103"/>
      <c r="Y705" s="103"/>
      <c r="Z705" s="103"/>
      <c r="AA705" s="103"/>
      <c r="AB705" s="103"/>
      <c r="AC705" s="103"/>
      <c r="AD705" s="103"/>
      <c r="AE705" s="103"/>
      <c r="AF705" s="103"/>
      <c r="AG705" s="103"/>
      <c r="AH705" s="103"/>
      <c r="AI705" s="103"/>
      <c r="AJ705" s="103"/>
      <c r="AK705" s="103"/>
      <c r="AL705" s="103"/>
      <c r="AM705" s="103"/>
      <c r="AN705" s="103"/>
      <c r="AO705" s="103"/>
      <c r="AP705" s="103"/>
      <c r="AQ705" s="103"/>
      <c r="AR705" s="103"/>
      <c r="AS705" s="103"/>
      <c r="AT705" s="103"/>
      <c r="AU705" s="103"/>
      <c r="AV705" s="103"/>
      <c r="AW705" s="103"/>
      <c r="AX705" s="103"/>
      <c r="AY705" s="103"/>
      <c r="AZ705" s="103"/>
      <c r="BA705" s="103"/>
      <c r="BB705" s="103"/>
      <c r="BC705" s="103"/>
      <c r="BD705" s="103"/>
      <c r="BE705" s="103"/>
      <c r="BF705" s="103"/>
      <c r="BG705" s="103"/>
    </row>
    <row r="706" spans="21:59" ht="15.75" customHeight="1" x14ac:dyDescent="0.2">
      <c r="U706" s="103"/>
      <c r="V706" s="103"/>
      <c r="W706" s="103"/>
      <c r="X706" s="103"/>
      <c r="Y706" s="103"/>
      <c r="Z706" s="103"/>
      <c r="AA706" s="103"/>
      <c r="AB706" s="103"/>
      <c r="AC706" s="103"/>
      <c r="AD706" s="103"/>
      <c r="AE706" s="103"/>
      <c r="AF706" s="103"/>
      <c r="AG706" s="103"/>
      <c r="AH706" s="103"/>
      <c r="AI706" s="103"/>
      <c r="AJ706" s="103"/>
      <c r="AK706" s="103"/>
      <c r="AL706" s="103"/>
      <c r="AM706" s="103"/>
      <c r="AN706" s="103"/>
      <c r="AO706" s="103"/>
      <c r="AP706" s="103"/>
      <c r="AQ706" s="103"/>
      <c r="AR706" s="103"/>
      <c r="AS706" s="103"/>
      <c r="AT706" s="103"/>
      <c r="AU706" s="103"/>
      <c r="AV706" s="103"/>
      <c r="AW706" s="103"/>
      <c r="AX706" s="103"/>
      <c r="AY706" s="103"/>
      <c r="AZ706" s="103"/>
      <c r="BA706" s="103"/>
      <c r="BB706" s="103"/>
      <c r="BC706" s="103"/>
      <c r="BD706" s="103"/>
      <c r="BE706" s="103"/>
      <c r="BF706" s="103"/>
      <c r="BG706" s="103"/>
    </row>
    <row r="707" spans="21:59" ht="15.75" customHeight="1" x14ac:dyDescent="0.2">
      <c r="U707" s="103"/>
      <c r="V707" s="103"/>
      <c r="W707" s="103"/>
      <c r="X707" s="103"/>
      <c r="Y707" s="103"/>
      <c r="Z707" s="103"/>
      <c r="AA707" s="103"/>
      <c r="AB707" s="103"/>
      <c r="AC707" s="103"/>
      <c r="AD707" s="103"/>
      <c r="AE707" s="103"/>
      <c r="AF707" s="103"/>
      <c r="AG707" s="103"/>
      <c r="AH707" s="103"/>
      <c r="AI707" s="103"/>
      <c r="AJ707" s="103"/>
      <c r="AK707" s="103"/>
      <c r="AL707" s="103"/>
      <c r="AM707" s="103"/>
      <c r="AN707" s="103"/>
      <c r="AO707" s="103"/>
      <c r="AP707" s="103"/>
      <c r="AQ707" s="103"/>
      <c r="AR707" s="103"/>
      <c r="AS707" s="103"/>
      <c r="AT707" s="103"/>
      <c r="AU707" s="103"/>
      <c r="AV707" s="103"/>
      <c r="AW707" s="103"/>
      <c r="AX707" s="103"/>
      <c r="AY707" s="103"/>
      <c r="AZ707" s="103"/>
      <c r="BA707" s="103"/>
      <c r="BB707" s="103"/>
      <c r="BC707" s="103"/>
      <c r="BD707" s="103"/>
      <c r="BE707" s="103"/>
      <c r="BF707" s="103"/>
      <c r="BG707" s="103"/>
    </row>
    <row r="708" spans="21:59" ht="15.75" customHeight="1" x14ac:dyDescent="0.2">
      <c r="U708" s="103"/>
      <c r="V708" s="103"/>
      <c r="W708" s="103"/>
      <c r="X708" s="103"/>
      <c r="Y708" s="103"/>
      <c r="Z708" s="103"/>
      <c r="AA708" s="103"/>
      <c r="AB708" s="103"/>
      <c r="AC708" s="103"/>
      <c r="AD708" s="103"/>
      <c r="AE708" s="103"/>
      <c r="AF708" s="103"/>
      <c r="AG708" s="103"/>
      <c r="AH708" s="103"/>
      <c r="AI708" s="103"/>
      <c r="AJ708" s="103"/>
      <c r="AK708" s="103"/>
      <c r="AL708" s="103"/>
      <c r="AM708" s="103"/>
      <c r="AN708" s="103"/>
      <c r="AO708" s="103"/>
      <c r="AP708" s="103"/>
      <c r="AQ708" s="103"/>
      <c r="AR708" s="103"/>
      <c r="AS708" s="103"/>
      <c r="AT708" s="103"/>
      <c r="AU708" s="103"/>
      <c r="AV708" s="103"/>
      <c r="AW708" s="103"/>
      <c r="AX708" s="103"/>
      <c r="AY708" s="103"/>
      <c r="AZ708" s="103"/>
      <c r="BA708" s="103"/>
      <c r="BB708" s="103"/>
      <c r="BC708" s="103"/>
      <c r="BD708" s="103"/>
      <c r="BE708" s="103"/>
      <c r="BF708" s="103"/>
      <c r="BG708" s="103"/>
    </row>
    <row r="709" spans="21:59" ht="15.75" customHeight="1" x14ac:dyDescent="0.2">
      <c r="U709" s="103"/>
      <c r="V709" s="103"/>
      <c r="W709" s="103"/>
      <c r="X709" s="103"/>
      <c r="Y709" s="103"/>
      <c r="Z709" s="103"/>
      <c r="AA709" s="103"/>
      <c r="AB709" s="103"/>
      <c r="AC709" s="103"/>
      <c r="AD709" s="103"/>
      <c r="AE709" s="103"/>
      <c r="AF709" s="103"/>
      <c r="AG709" s="103"/>
      <c r="AH709" s="103"/>
      <c r="AI709" s="103"/>
      <c r="AJ709" s="103"/>
      <c r="AK709" s="103"/>
      <c r="AL709" s="103"/>
      <c r="AM709" s="103"/>
      <c r="AN709" s="103"/>
      <c r="AO709" s="103"/>
      <c r="AP709" s="103"/>
      <c r="AQ709" s="103"/>
      <c r="AR709" s="103"/>
      <c r="AS709" s="103"/>
      <c r="AT709" s="103"/>
      <c r="AU709" s="103"/>
      <c r="AV709" s="103"/>
      <c r="AW709" s="103"/>
      <c r="AX709" s="103"/>
      <c r="AY709" s="103"/>
      <c r="AZ709" s="103"/>
      <c r="BA709" s="103"/>
      <c r="BB709" s="103"/>
      <c r="BC709" s="103"/>
      <c r="BD709" s="103"/>
      <c r="BE709" s="103"/>
      <c r="BF709" s="103"/>
      <c r="BG709" s="103"/>
    </row>
    <row r="710" spans="21:59" ht="15.75" customHeight="1" x14ac:dyDescent="0.2">
      <c r="U710" s="103"/>
      <c r="V710" s="103"/>
      <c r="W710" s="103"/>
      <c r="X710" s="103"/>
      <c r="Y710" s="103"/>
      <c r="Z710" s="103"/>
      <c r="AA710" s="103"/>
      <c r="AB710" s="103"/>
      <c r="AC710" s="103"/>
      <c r="AD710" s="103"/>
      <c r="AE710" s="103"/>
      <c r="AF710" s="103"/>
      <c r="AG710" s="103"/>
      <c r="AH710" s="103"/>
      <c r="AI710" s="103"/>
      <c r="AJ710" s="103"/>
      <c r="AK710" s="103"/>
      <c r="AL710" s="103"/>
      <c r="AM710" s="103"/>
      <c r="AN710" s="103"/>
      <c r="AO710" s="103"/>
      <c r="AP710" s="103"/>
      <c r="AQ710" s="103"/>
      <c r="AR710" s="103"/>
      <c r="AS710" s="103"/>
      <c r="AT710" s="103"/>
      <c r="AU710" s="103"/>
      <c r="AV710" s="103"/>
      <c r="AW710" s="103"/>
      <c r="AX710" s="103"/>
      <c r="AY710" s="103"/>
      <c r="AZ710" s="103"/>
      <c r="BA710" s="103"/>
      <c r="BB710" s="103"/>
      <c r="BC710" s="103"/>
      <c r="BD710" s="103"/>
      <c r="BE710" s="103"/>
      <c r="BF710" s="103"/>
      <c r="BG710" s="103"/>
    </row>
    <row r="711" spans="21:59" ht="15.75" customHeight="1" x14ac:dyDescent="0.2">
      <c r="U711" s="103"/>
      <c r="V711" s="103"/>
      <c r="W711" s="103"/>
      <c r="X711" s="103"/>
      <c r="Y711" s="103"/>
      <c r="Z711" s="103"/>
      <c r="AA711" s="103"/>
      <c r="AB711" s="103"/>
      <c r="AC711" s="103"/>
      <c r="AD711" s="103"/>
      <c r="AE711" s="103"/>
      <c r="AF711" s="103"/>
      <c r="AG711" s="103"/>
      <c r="AH711" s="103"/>
      <c r="AI711" s="103"/>
      <c r="AJ711" s="103"/>
      <c r="AK711" s="103"/>
      <c r="AL711" s="103"/>
      <c r="AM711" s="103"/>
      <c r="AN711" s="103"/>
      <c r="AO711" s="103"/>
      <c r="AP711" s="103"/>
      <c r="AQ711" s="103"/>
      <c r="AR711" s="103"/>
      <c r="AS711" s="103"/>
      <c r="AT711" s="103"/>
      <c r="AU711" s="103"/>
      <c r="AV711" s="103"/>
      <c r="AW711" s="103"/>
      <c r="AX711" s="103"/>
      <c r="AY711" s="103"/>
      <c r="AZ711" s="103"/>
      <c r="BA711" s="103"/>
      <c r="BB711" s="103"/>
      <c r="BC711" s="103"/>
      <c r="BD711" s="103"/>
      <c r="BE711" s="103"/>
      <c r="BF711" s="103"/>
      <c r="BG711" s="103"/>
    </row>
    <row r="712" spans="21:59" ht="15.75" customHeight="1" x14ac:dyDescent="0.2">
      <c r="U712" s="103"/>
      <c r="V712" s="103"/>
      <c r="W712" s="103"/>
      <c r="X712" s="103"/>
      <c r="Y712" s="103"/>
      <c r="Z712" s="103"/>
      <c r="AA712" s="103"/>
      <c r="AB712" s="103"/>
      <c r="AC712" s="103"/>
      <c r="AD712" s="103"/>
      <c r="AE712" s="103"/>
      <c r="AF712" s="103"/>
      <c r="AG712" s="103"/>
      <c r="AH712" s="103"/>
      <c r="AI712" s="103"/>
      <c r="AJ712" s="103"/>
      <c r="AK712" s="103"/>
      <c r="AL712" s="103"/>
      <c r="AM712" s="103"/>
      <c r="AN712" s="103"/>
      <c r="AO712" s="103"/>
      <c r="AP712" s="103"/>
      <c r="AQ712" s="103"/>
      <c r="AR712" s="103"/>
      <c r="AS712" s="103"/>
      <c r="AT712" s="103"/>
      <c r="AU712" s="103"/>
      <c r="AV712" s="103"/>
      <c r="AW712" s="103"/>
      <c r="AX712" s="103"/>
      <c r="AY712" s="103"/>
      <c r="AZ712" s="103"/>
      <c r="BA712" s="103"/>
      <c r="BB712" s="103"/>
      <c r="BC712" s="103"/>
      <c r="BD712" s="103"/>
      <c r="BE712" s="103"/>
      <c r="BF712" s="103"/>
      <c r="BG712" s="103"/>
    </row>
    <row r="713" spans="21:59" ht="15.75" customHeight="1" x14ac:dyDescent="0.2">
      <c r="U713" s="103"/>
      <c r="V713" s="103"/>
      <c r="W713" s="103"/>
      <c r="X713" s="103"/>
      <c r="Y713" s="103"/>
      <c r="Z713" s="103"/>
      <c r="AA713" s="103"/>
      <c r="AB713" s="103"/>
      <c r="AC713" s="103"/>
      <c r="AD713" s="103"/>
      <c r="AE713" s="103"/>
      <c r="AF713" s="103"/>
      <c r="AG713" s="103"/>
      <c r="AH713" s="103"/>
      <c r="AI713" s="103"/>
      <c r="AJ713" s="103"/>
      <c r="AK713" s="103"/>
      <c r="AL713" s="103"/>
      <c r="AM713" s="103"/>
      <c r="AN713" s="103"/>
      <c r="AO713" s="103"/>
      <c r="AP713" s="103"/>
      <c r="AQ713" s="103"/>
      <c r="AR713" s="103"/>
      <c r="AS713" s="103"/>
      <c r="AT713" s="103"/>
      <c r="AU713" s="103"/>
      <c r="AV713" s="103"/>
      <c r="AW713" s="103"/>
      <c r="AX713" s="103"/>
      <c r="AY713" s="103"/>
      <c r="AZ713" s="103"/>
      <c r="BA713" s="103"/>
      <c r="BB713" s="103"/>
      <c r="BC713" s="103"/>
      <c r="BD713" s="103"/>
      <c r="BE713" s="103"/>
      <c r="BF713" s="103"/>
      <c r="BG713" s="103"/>
    </row>
    <row r="714" spans="21:59" ht="15.75" customHeight="1" x14ac:dyDescent="0.2">
      <c r="U714" s="103"/>
      <c r="V714" s="103"/>
      <c r="W714" s="103"/>
      <c r="X714" s="103"/>
      <c r="Y714" s="103"/>
      <c r="Z714" s="103"/>
      <c r="AA714" s="103"/>
      <c r="AB714" s="103"/>
      <c r="AC714" s="103"/>
      <c r="AD714" s="103"/>
      <c r="AE714" s="103"/>
      <c r="AF714" s="103"/>
      <c r="AG714" s="103"/>
      <c r="AH714" s="103"/>
      <c r="AI714" s="103"/>
      <c r="AJ714" s="103"/>
      <c r="AK714" s="103"/>
      <c r="AL714" s="103"/>
      <c r="AM714" s="103"/>
      <c r="AN714" s="103"/>
      <c r="AO714" s="103"/>
      <c r="AP714" s="103"/>
      <c r="AQ714" s="103"/>
      <c r="AR714" s="103"/>
      <c r="AS714" s="103"/>
      <c r="AT714" s="103"/>
      <c r="AU714" s="103"/>
      <c r="AV714" s="103"/>
      <c r="AW714" s="103"/>
      <c r="AX714" s="103"/>
      <c r="AY714" s="103"/>
      <c r="AZ714" s="103"/>
      <c r="BA714" s="103"/>
      <c r="BB714" s="103"/>
      <c r="BC714" s="103"/>
      <c r="BD714" s="103"/>
      <c r="BE714" s="103"/>
      <c r="BF714" s="103"/>
      <c r="BG714" s="103"/>
    </row>
    <row r="715" spans="21:59" ht="15.75" customHeight="1" x14ac:dyDescent="0.2">
      <c r="U715" s="103"/>
      <c r="V715" s="103"/>
      <c r="W715" s="103"/>
      <c r="X715" s="103"/>
      <c r="Y715" s="103"/>
      <c r="Z715" s="103"/>
      <c r="AA715" s="103"/>
      <c r="AB715" s="103"/>
      <c r="AC715" s="103"/>
      <c r="AD715" s="103"/>
      <c r="AE715" s="103"/>
      <c r="AF715" s="103"/>
      <c r="AG715" s="103"/>
      <c r="AH715" s="103"/>
      <c r="AI715" s="103"/>
      <c r="AJ715" s="103"/>
      <c r="AK715" s="103"/>
      <c r="AL715" s="103"/>
      <c r="AM715" s="103"/>
      <c r="AN715" s="103"/>
      <c r="AO715" s="103"/>
      <c r="AP715" s="103"/>
      <c r="AQ715" s="103"/>
      <c r="AR715" s="103"/>
      <c r="AS715" s="103"/>
      <c r="AT715" s="103"/>
      <c r="AU715" s="103"/>
      <c r="AV715" s="103"/>
      <c r="AW715" s="103"/>
      <c r="AX715" s="103"/>
      <c r="AY715" s="103"/>
      <c r="AZ715" s="103"/>
      <c r="BA715" s="103"/>
      <c r="BB715" s="103"/>
      <c r="BC715" s="103"/>
      <c r="BD715" s="103"/>
      <c r="BE715" s="103"/>
      <c r="BF715" s="103"/>
      <c r="BG715" s="103"/>
    </row>
    <row r="716" spans="21:59" ht="15.75" customHeight="1" x14ac:dyDescent="0.2">
      <c r="U716" s="103"/>
      <c r="V716" s="103"/>
      <c r="W716" s="103"/>
      <c r="X716" s="103"/>
      <c r="Y716" s="103"/>
      <c r="Z716" s="103"/>
      <c r="AA716" s="103"/>
      <c r="AB716" s="103"/>
      <c r="AC716" s="103"/>
      <c r="AD716" s="103"/>
      <c r="AE716" s="103"/>
      <c r="AF716" s="103"/>
      <c r="AG716" s="103"/>
      <c r="AH716" s="103"/>
      <c r="AI716" s="103"/>
      <c r="AJ716" s="103"/>
      <c r="AK716" s="103"/>
      <c r="AL716" s="103"/>
      <c r="AM716" s="103"/>
      <c r="AN716" s="103"/>
      <c r="AO716" s="103"/>
      <c r="AP716" s="103"/>
      <c r="AQ716" s="103"/>
      <c r="AR716" s="103"/>
      <c r="AS716" s="103"/>
      <c r="AT716" s="103"/>
      <c r="AU716" s="103"/>
      <c r="AV716" s="103"/>
      <c r="AW716" s="103"/>
      <c r="AX716" s="103"/>
      <c r="AY716" s="103"/>
      <c r="AZ716" s="103"/>
      <c r="BA716" s="103"/>
      <c r="BB716" s="103"/>
      <c r="BC716" s="103"/>
      <c r="BD716" s="103"/>
      <c r="BE716" s="103"/>
      <c r="BF716" s="103"/>
      <c r="BG716" s="103"/>
    </row>
    <row r="717" spans="21:59" ht="15.75" customHeight="1" x14ac:dyDescent="0.2">
      <c r="U717" s="103"/>
      <c r="V717" s="103"/>
      <c r="W717" s="103"/>
      <c r="X717" s="103"/>
      <c r="Y717" s="103"/>
      <c r="Z717" s="103"/>
      <c r="AA717" s="103"/>
      <c r="AB717" s="103"/>
      <c r="AC717" s="103"/>
      <c r="AD717" s="103"/>
      <c r="AE717" s="103"/>
      <c r="AF717" s="103"/>
      <c r="AG717" s="103"/>
      <c r="AH717" s="103"/>
      <c r="AI717" s="103"/>
      <c r="AJ717" s="103"/>
      <c r="AK717" s="103"/>
      <c r="AL717" s="103"/>
      <c r="AM717" s="103"/>
      <c r="AN717" s="103"/>
      <c r="AO717" s="103"/>
      <c r="AP717" s="103"/>
      <c r="AQ717" s="103"/>
      <c r="AR717" s="103"/>
      <c r="AS717" s="103"/>
      <c r="AT717" s="103"/>
      <c r="AU717" s="103"/>
      <c r="AV717" s="103"/>
      <c r="AW717" s="103"/>
      <c r="AX717" s="103"/>
      <c r="AY717" s="103"/>
      <c r="AZ717" s="103"/>
      <c r="BA717" s="103"/>
      <c r="BB717" s="103"/>
      <c r="BC717" s="103"/>
      <c r="BD717" s="103"/>
      <c r="BE717" s="103"/>
      <c r="BF717" s="103"/>
      <c r="BG717" s="103"/>
    </row>
    <row r="718" spans="21:59" ht="15.75" customHeight="1" x14ac:dyDescent="0.2">
      <c r="U718" s="103"/>
      <c r="V718" s="103"/>
      <c r="W718" s="103"/>
      <c r="X718" s="103"/>
      <c r="Y718" s="103"/>
      <c r="Z718" s="103"/>
      <c r="AA718" s="103"/>
      <c r="AB718" s="103"/>
      <c r="AC718" s="103"/>
      <c r="AD718" s="103"/>
      <c r="AE718" s="103"/>
      <c r="AF718" s="103"/>
      <c r="AG718" s="103"/>
      <c r="AH718" s="103"/>
      <c r="AI718" s="103"/>
      <c r="AJ718" s="103"/>
      <c r="AK718" s="103"/>
      <c r="AL718" s="103"/>
      <c r="AM718" s="103"/>
      <c r="AN718" s="103"/>
      <c r="AO718" s="103"/>
      <c r="AP718" s="103"/>
      <c r="AQ718" s="103"/>
      <c r="AR718" s="103"/>
      <c r="AS718" s="103"/>
      <c r="AT718" s="103"/>
      <c r="AU718" s="103"/>
      <c r="AV718" s="103"/>
      <c r="AW718" s="103"/>
      <c r="AX718" s="103"/>
      <c r="AY718" s="103"/>
      <c r="AZ718" s="103"/>
      <c r="BA718" s="103"/>
      <c r="BB718" s="103"/>
      <c r="BC718" s="103"/>
      <c r="BD718" s="103"/>
      <c r="BE718" s="103"/>
      <c r="BF718" s="103"/>
      <c r="BG718" s="103"/>
    </row>
    <row r="719" spans="21:59" ht="15.75" customHeight="1" x14ac:dyDescent="0.2">
      <c r="U719" s="103"/>
      <c r="V719" s="103"/>
      <c r="W719" s="103"/>
      <c r="X719" s="103"/>
      <c r="Y719" s="103"/>
      <c r="Z719" s="103"/>
      <c r="AA719" s="103"/>
      <c r="AB719" s="103"/>
      <c r="AC719" s="103"/>
      <c r="AD719" s="103"/>
      <c r="AE719" s="103"/>
      <c r="AF719" s="103"/>
      <c r="AG719" s="103"/>
      <c r="AH719" s="103"/>
      <c r="AI719" s="103"/>
      <c r="AJ719" s="103"/>
      <c r="AK719" s="103"/>
      <c r="AL719" s="103"/>
      <c r="AM719" s="103"/>
      <c r="AN719" s="103"/>
      <c r="AO719" s="103"/>
      <c r="AP719" s="103"/>
      <c r="AQ719" s="103"/>
      <c r="AR719" s="103"/>
      <c r="AS719" s="103"/>
      <c r="AT719" s="103"/>
      <c r="AU719" s="103"/>
      <c r="AV719" s="103"/>
      <c r="AW719" s="103"/>
      <c r="AX719" s="103"/>
      <c r="AY719" s="103"/>
      <c r="AZ719" s="103"/>
      <c r="BA719" s="103"/>
      <c r="BB719" s="103"/>
      <c r="BC719" s="103"/>
      <c r="BD719" s="103"/>
      <c r="BE719" s="103"/>
      <c r="BF719" s="103"/>
      <c r="BG719" s="103"/>
    </row>
    <row r="720" spans="21:59" ht="15.75" customHeight="1" x14ac:dyDescent="0.2">
      <c r="U720" s="103"/>
      <c r="V720" s="103"/>
      <c r="W720" s="103"/>
      <c r="X720" s="103"/>
      <c r="Y720" s="103"/>
      <c r="Z720" s="103"/>
      <c r="AA720" s="103"/>
      <c r="AB720" s="103"/>
      <c r="AC720" s="103"/>
      <c r="AD720" s="103"/>
      <c r="AE720" s="103"/>
      <c r="AF720" s="103"/>
      <c r="AG720" s="103"/>
      <c r="AH720" s="103"/>
      <c r="AI720" s="103"/>
      <c r="AJ720" s="103"/>
      <c r="AK720" s="103"/>
      <c r="AL720" s="103"/>
      <c r="AM720" s="103"/>
      <c r="AN720" s="103"/>
      <c r="AO720" s="103"/>
      <c r="AP720" s="103"/>
      <c r="AQ720" s="103"/>
      <c r="AR720" s="103"/>
      <c r="AS720" s="103"/>
      <c r="AT720" s="103"/>
      <c r="AU720" s="103"/>
      <c r="AV720" s="103"/>
      <c r="AW720" s="103"/>
      <c r="AX720" s="103"/>
      <c r="AY720" s="103"/>
      <c r="AZ720" s="103"/>
      <c r="BA720" s="103"/>
      <c r="BB720" s="103"/>
      <c r="BC720" s="103"/>
      <c r="BD720" s="103"/>
      <c r="BE720" s="103"/>
      <c r="BF720" s="103"/>
      <c r="BG720" s="103"/>
    </row>
    <row r="721" spans="21:59" ht="15.75" customHeight="1" x14ac:dyDescent="0.2">
      <c r="U721" s="103"/>
      <c r="V721" s="103"/>
      <c r="W721" s="103"/>
      <c r="X721" s="103"/>
      <c r="Y721" s="103"/>
      <c r="Z721" s="103"/>
      <c r="AA721" s="103"/>
      <c r="AB721" s="103"/>
      <c r="AC721" s="103"/>
      <c r="AD721" s="103"/>
      <c r="AE721" s="103"/>
      <c r="AF721" s="103"/>
      <c r="AG721" s="103"/>
      <c r="AH721" s="103"/>
      <c r="AI721" s="103"/>
      <c r="AJ721" s="103"/>
      <c r="AK721" s="103"/>
      <c r="AL721" s="103"/>
      <c r="AM721" s="103"/>
      <c r="AN721" s="103"/>
      <c r="AO721" s="103"/>
      <c r="AP721" s="103"/>
      <c r="AQ721" s="103"/>
      <c r="AR721" s="103"/>
      <c r="AS721" s="103"/>
      <c r="AT721" s="103"/>
      <c r="AU721" s="103"/>
      <c r="AV721" s="103"/>
      <c r="AW721" s="103"/>
      <c r="AX721" s="103"/>
      <c r="AY721" s="103"/>
      <c r="AZ721" s="103"/>
      <c r="BA721" s="103"/>
      <c r="BB721" s="103"/>
      <c r="BC721" s="103"/>
      <c r="BD721" s="103"/>
      <c r="BE721" s="103"/>
      <c r="BF721" s="103"/>
      <c r="BG721" s="103"/>
    </row>
    <row r="722" spans="21:59" ht="15.75" customHeight="1" x14ac:dyDescent="0.2">
      <c r="U722" s="103"/>
      <c r="V722" s="103"/>
      <c r="W722" s="103"/>
      <c r="X722" s="103"/>
      <c r="Y722" s="103"/>
      <c r="Z722" s="103"/>
      <c r="AA722" s="103"/>
      <c r="AB722" s="103"/>
      <c r="AC722" s="103"/>
      <c r="AD722" s="103"/>
      <c r="AE722" s="103"/>
      <c r="AF722" s="103"/>
      <c r="AG722" s="103"/>
      <c r="AH722" s="103"/>
      <c r="AI722" s="103"/>
      <c r="AJ722" s="103"/>
      <c r="AK722" s="103"/>
      <c r="AL722" s="103"/>
      <c r="AM722" s="103"/>
      <c r="AN722" s="103"/>
      <c r="AO722" s="103"/>
      <c r="AP722" s="103"/>
      <c r="AQ722" s="103"/>
      <c r="AR722" s="103"/>
      <c r="AS722" s="103"/>
      <c r="AT722" s="103"/>
      <c r="AU722" s="103"/>
      <c r="AV722" s="103"/>
      <c r="AW722" s="103"/>
      <c r="AX722" s="103"/>
      <c r="AY722" s="103"/>
      <c r="AZ722" s="103"/>
      <c r="BA722" s="103"/>
      <c r="BB722" s="103"/>
      <c r="BC722" s="103"/>
      <c r="BD722" s="103"/>
      <c r="BE722" s="103"/>
      <c r="BF722" s="103"/>
      <c r="BG722" s="103"/>
    </row>
    <row r="723" spans="21:59" ht="15.75" customHeight="1" x14ac:dyDescent="0.2">
      <c r="U723" s="103"/>
      <c r="V723" s="103"/>
      <c r="W723" s="103"/>
      <c r="X723" s="103"/>
      <c r="Y723" s="103"/>
      <c r="Z723" s="103"/>
      <c r="AA723" s="103"/>
      <c r="AB723" s="103"/>
      <c r="AC723" s="103"/>
      <c r="AD723" s="103"/>
      <c r="AE723" s="103"/>
      <c r="AF723" s="103"/>
      <c r="AG723" s="103"/>
      <c r="AH723" s="103"/>
      <c r="AI723" s="103"/>
      <c r="AJ723" s="103"/>
      <c r="AK723" s="103"/>
      <c r="AL723" s="103"/>
      <c r="AM723" s="103"/>
      <c r="AN723" s="103"/>
      <c r="AO723" s="103"/>
      <c r="AP723" s="103"/>
      <c r="AQ723" s="103"/>
      <c r="AR723" s="103"/>
      <c r="AS723" s="103"/>
      <c r="AT723" s="103"/>
      <c r="AU723" s="103"/>
      <c r="AV723" s="103"/>
      <c r="AW723" s="103"/>
      <c r="AX723" s="103"/>
      <c r="AY723" s="103"/>
      <c r="AZ723" s="103"/>
      <c r="BA723" s="103"/>
      <c r="BB723" s="103"/>
      <c r="BC723" s="103"/>
      <c r="BD723" s="103"/>
      <c r="BE723" s="103"/>
      <c r="BF723" s="103"/>
      <c r="BG723" s="103"/>
    </row>
    <row r="724" spans="21:59" ht="15.75" customHeight="1" x14ac:dyDescent="0.2">
      <c r="U724" s="103"/>
      <c r="V724" s="103"/>
      <c r="W724" s="103"/>
      <c r="X724" s="103"/>
      <c r="Y724" s="103"/>
      <c r="Z724" s="103"/>
      <c r="AA724" s="103"/>
      <c r="AB724" s="103"/>
      <c r="AC724" s="103"/>
      <c r="AD724" s="103"/>
      <c r="AE724" s="103"/>
      <c r="AF724" s="103"/>
      <c r="AG724" s="103"/>
      <c r="AH724" s="103"/>
      <c r="AI724" s="103"/>
      <c r="AJ724" s="103"/>
      <c r="AK724" s="103"/>
      <c r="AL724" s="103"/>
      <c r="AM724" s="103"/>
      <c r="AN724" s="103"/>
      <c r="AO724" s="103"/>
      <c r="AP724" s="103"/>
      <c r="AQ724" s="103"/>
      <c r="AR724" s="103"/>
      <c r="AS724" s="103"/>
      <c r="AT724" s="103"/>
      <c r="AU724" s="103"/>
      <c r="AV724" s="103"/>
      <c r="AW724" s="103"/>
      <c r="AX724" s="103"/>
      <c r="AY724" s="103"/>
      <c r="AZ724" s="103"/>
      <c r="BA724" s="103"/>
      <c r="BB724" s="103"/>
      <c r="BC724" s="103"/>
      <c r="BD724" s="103"/>
      <c r="BE724" s="103"/>
      <c r="BF724" s="103"/>
      <c r="BG724" s="103"/>
    </row>
    <row r="725" spans="21:59" ht="15.75" customHeight="1" x14ac:dyDescent="0.2">
      <c r="U725" s="103"/>
      <c r="V725" s="103"/>
      <c r="W725" s="103"/>
      <c r="X725" s="103"/>
      <c r="Y725" s="103"/>
      <c r="Z725" s="103"/>
      <c r="AA725" s="103"/>
      <c r="AB725" s="103"/>
      <c r="AC725" s="103"/>
      <c r="AD725" s="103"/>
      <c r="AE725" s="103"/>
      <c r="AF725" s="103"/>
      <c r="AG725" s="103"/>
      <c r="AH725" s="103"/>
      <c r="AI725" s="103"/>
      <c r="AJ725" s="103"/>
      <c r="AK725" s="103"/>
      <c r="AL725" s="103"/>
      <c r="AM725" s="103"/>
      <c r="AN725" s="103"/>
      <c r="AO725" s="103"/>
      <c r="AP725" s="103"/>
      <c r="AQ725" s="103"/>
      <c r="AR725" s="103"/>
      <c r="AS725" s="103"/>
      <c r="AT725" s="103"/>
      <c r="AU725" s="103"/>
      <c r="AV725" s="103"/>
      <c r="AW725" s="103"/>
      <c r="AX725" s="103"/>
      <c r="AY725" s="103"/>
      <c r="AZ725" s="103"/>
      <c r="BA725" s="103"/>
      <c r="BB725" s="103"/>
      <c r="BC725" s="103"/>
      <c r="BD725" s="103"/>
      <c r="BE725" s="103"/>
      <c r="BF725" s="103"/>
      <c r="BG725" s="103"/>
    </row>
    <row r="726" spans="21:59" ht="15.75" customHeight="1" x14ac:dyDescent="0.2">
      <c r="U726" s="103"/>
      <c r="V726" s="103"/>
      <c r="W726" s="103"/>
      <c r="X726" s="103"/>
      <c r="Y726" s="103"/>
      <c r="Z726" s="103"/>
      <c r="AA726" s="103"/>
      <c r="AB726" s="103"/>
      <c r="AC726" s="103"/>
      <c r="AD726" s="103"/>
      <c r="AE726" s="103"/>
      <c r="AF726" s="103"/>
      <c r="AG726" s="103"/>
      <c r="AH726" s="103"/>
      <c r="AI726" s="103"/>
      <c r="AJ726" s="103"/>
      <c r="AK726" s="103"/>
      <c r="AL726" s="103"/>
      <c r="AM726" s="103"/>
      <c r="AN726" s="103"/>
      <c r="AO726" s="103"/>
      <c r="AP726" s="103"/>
      <c r="AQ726" s="103"/>
      <c r="AR726" s="103"/>
      <c r="AS726" s="103"/>
      <c r="AT726" s="103"/>
      <c r="AU726" s="103"/>
      <c r="AV726" s="103"/>
      <c r="AW726" s="103"/>
      <c r="AX726" s="103"/>
      <c r="AY726" s="103"/>
      <c r="AZ726" s="103"/>
      <c r="BA726" s="103"/>
      <c r="BB726" s="103"/>
      <c r="BC726" s="103"/>
      <c r="BD726" s="103"/>
      <c r="BE726" s="103"/>
      <c r="BF726" s="103"/>
      <c r="BG726" s="103"/>
    </row>
    <row r="727" spans="21:59" ht="15.75" customHeight="1" x14ac:dyDescent="0.2">
      <c r="U727" s="103"/>
      <c r="V727" s="103"/>
      <c r="W727" s="103"/>
      <c r="X727" s="103"/>
      <c r="Y727" s="103"/>
      <c r="Z727" s="103"/>
      <c r="AA727" s="103"/>
      <c r="AB727" s="103"/>
      <c r="AC727" s="103"/>
      <c r="AD727" s="103"/>
      <c r="AE727" s="103"/>
      <c r="AF727" s="103"/>
      <c r="AG727" s="103"/>
      <c r="AH727" s="103"/>
      <c r="AI727" s="103"/>
      <c r="AJ727" s="103"/>
      <c r="AK727" s="103"/>
      <c r="AL727" s="103"/>
      <c r="AM727" s="103"/>
      <c r="AN727" s="103"/>
      <c r="AO727" s="103"/>
      <c r="AP727" s="103"/>
      <c r="AQ727" s="103"/>
      <c r="AR727" s="103"/>
      <c r="AS727" s="103"/>
      <c r="AT727" s="103"/>
      <c r="AU727" s="103"/>
      <c r="AV727" s="103"/>
      <c r="AW727" s="103"/>
      <c r="AX727" s="103"/>
      <c r="AY727" s="103"/>
      <c r="AZ727" s="103"/>
      <c r="BA727" s="103"/>
      <c r="BB727" s="103"/>
      <c r="BC727" s="103"/>
      <c r="BD727" s="103"/>
      <c r="BE727" s="103"/>
      <c r="BF727" s="103"/>
      <c r="BG727" s="103"/>
    </row>
    <row r="728" spans="21:59" ht="15.75" customHeight="1" x14ac:dyDescent="0.2">
      <c r="U728" s="103"/>
      <c r="V728" s="103"/>
      <c r="W728" s="103"/>
      <c r="X728" s="103"/>
      <c r="Y728" s="103"/>
      <c r="Z728" s="103"/>
      <c r="AA728" s="103"/>
      <c r="AB728" s="103"/>
      <c r="AC728" s="103"/>
      <c r="AD728" s="103"/>
      <c r="AE728" s="103"/>
      <c r="AF728" s="103"/>
      <c r="AG728" s="103"/>
      <c r="AH728" s="103"/>
      <c r="AI728" s="103"/>
      <c r="AJ728" s="103"/>
      <c r="AK728" s="103"/>
      <c r="AL728" s="103"/>
      <c r="AM728" s="103"/>
      <c r="AN728" s="103"/>
      <c r="AO728" s="103"/>
      <c r="AP728" s="103"/>
      <c r="AQ728" s="103"/>
      <c r="AR728" s="103"/>
      <c r="AS728" s="103"/>
      <c r="AT728" s="103"/>
      <c r="AU728" s="103"/>
      <c r="AV728" s="103"/>
      <c r="AW728" s="103"/>
      <c r="AX728" s="103"/>
      <c r="AY728" s="103"/>
      <c r="AZ728" s="103"/>
      <c r="BA728" s="103"/>
      <c r="BB728" s="103"/>
      <c r="BC728" s="103"/>
      <c r="BD728" s="103"/>
      <c r="BE728" s="103"/>
      <c r="BF728" s="103"/>
      <c r="BG728" s="103"/>
    </row>
    <row r="729" spans="21:59" ht="15.75" customHeight="1" x14ac:dyDescent="0.2">
      <c r="U729" s="103"/>
      <c r="V729" s="103"/>
      <c r="W729" s="103"/>
      <c r="X729" s="103"/>
      <c r="Y729" s="103"/>
      <c r="Z729" s="103"/>
      <c r="AA729" s="103"/>
      <c r="AB729" s="103"/>
      <c r="AC729" s="103"/>
      <c r="AD729" s="103"/>
      <c r="AE729" s="103"/>
      <c r="AF729" s="103"/>
      <c r="AG729" s="103"/>
      <c r="AH729" s="103"/>
      <c r="AI729" s="103"/>
      <c r="AJ729" s="103"/>
      <c r="AK729" s="103"/>
      <c r="AL729" s="103"/>
      <c r="AM729" s="103"/>
      <c r="AN729" s="103"/>
      <c r="AO729" s="103"/>
      <c r="AP729" s="103"/>
      <c r="AQ729" s="103"/>
      <c r="AR729" s="103"/>
      <c r="AS729" s="103"/>
      <c r="AT729" s="103"/>
      <c r="AU729" s="103"/>
      <c r="AV729" s="103"/>
      <c r="AW729" s="103"/>
      <c r="AX729" s="103"/>
      <c r="AY729" s="103"/>
      <c r="AZ729" s="103"/>
      <c r="BA729" s="103"/>
      <c r="BB729" s="103"/>
      <c r="BC729" s="103"/>
      <c r="BD729" s="103"/>
      <c r="BE729" s="103"/>
      <c r="BF729" s="103"/>
      <c r="BG729" s="103"/>
    </row>
    <row r="730" spans="21:59" ht="15.75" customHeight="1" x14ac:dyDescent="0.2">
      <c r="U730" s="103"/>
      <c r="V730" s="103"/>
      <c r="W730" s="103"/>
      <c r="X730" s="103"/>
      <c r="Y730" s="103"/>
      <c r="Z730" s="103"/>
      <c r="AA730" s="103"/>
      <c r="AB730" s="103"/>
      <c r="AC730" s="103"/>
      <c r="AD730" s="103"/>
      <c r="AE730" s="103"/>
      <c r="AF730" s="103"/>
      <c r="AG730" s="103"/>
      <c r="AH730" s="103"/>
      <c r="AI730" s="103"/>
      <c r="AJ730" s="103"/>
      <c r="AK730" s="103"/>
      <c r="AL730" s="103"/>
      <c r="AM730" s="103"/>
      <c r="AN730" s="103"/>
      <c r="AO730" s="103"/>
      <c r="AP730" s="103"/>
      <c r="AQ730" s="103"/>
      <c r="AR730" s="103"/>
      <c r="AS730" s="103"/>
      <c r="AT730" s="103"/>
      <c r="AU730" s="103"/>
      <c r="AV730" s="103"/>
      <c r="AW730" s="103"/>
      <c r="AX730" s="103"/>
      <c r="AY730" s="103"/>
      <c r="AZ730" s="103"/>
      <c r="BA730" s="103"/>
      <c r="BB730" s="103"/>
      <c r="BC730" s="103"/>
      <c r="BD730" s="103"/>
      <c r="BE730" s="103"/>
      <c r="BF730" s="103"/>
      <c r="BG730" s="103"/>
    </row>
    <row r="731" spans="21:59" ht="15.75" customHeight="1" x14ac:dyDescent="0.2">
      <c r="U731" s="103"/>
      <c r="V731" s="103"/>
      <c r="W731" s="103"/>
      <c r="X731" s="103"/>
      <c r="Y731" s="103"/>
      <c r="Z731" s="103"/>
      <c r="AA731" s="103"/>
      <c r="AB731" s="103"/>
      <c r="AC731" s="103"/>
      <c r="AD731" s="103"/>
      <c r="AE731" s="103"/>
      <c r="AF731" s="103"/>
      <c r="AG731" s="103"/>
      <c r="AH731" s="103"/>
      <c r="AI731" s="103"/>
      <c r="AJ731" s="103"/>
      <c r="AK731" s="103"/>
      <c r="AL731" s="103"/>
      <c r="AM731" s="103"/>
      <c r="AN731" s="103"/>
      <c r="AO731" s="103"/>
      <c r="AP731" s="103"/>
      <c r="AQ731" s="103"/>
      <c r="AR731" s="103"/>
      <c r="AS731" s="103"/>
      <c r="AT731" s="103"/>
      <c r="AU731" s="103"/>
      <c r="AV731" s="103"/>
      <c r="AW731" s="103"/>
      <c r="AX731" s="103"/>
      <c r="AY731" s="103"/>
      <c r="AZ731" s="103"/>
      <c r="BA731" s="103"/>
      <c r="BB731" s="103"/>
      <c r="BC731" s="103"/>
      <c r="BD731" s="103"/>
      <c r="BE731" s="103"/>
      <c r="BF731" s="103"/>
      <c r="BG731" s="103"/>
    </row>
    <row r="732" spans="21:59" ht="15.75" customHeight="1" x14ac:dyDescent="0.2">
      <c r="U732" s="103"/>
      <c r="V732" s="103"/>
      <c r="W732" s="103"/>
      <c r="X732" s="103"/>
      <c r="Y732" s="103"/>
      <c r="Z732" s="103"/>
      <c r="AA732" s="103"/>
      <c r="AB732" s="103"/>
      <c r="AC732" s="103"/>
      <c r="AD732" s="103"/>
      <c r="AE732" s="103"/>
      <c r="AF732" s="103"/>
      <c r="AG732" s="103"/>
      <c r="AH732" s="103"/>
      <c r="AI732" s="103"/>
      <c r="AJ732" s="103"/>
      <c r="AK732" s="103"/>
      <c r="AL732" s="103"/>
      <c r="AM732" s="103"/>
      <c r="AN732" s="103"/>
      <c r="AO732" s="103"/>
      <c r="AP732" s="103"/>
      <c r="AQ732" s="103"/>
      <c r="AR732" s="103"/>
      <c r="AS732" s="103"/>
      <c r="AT732" s="103"/>
      <c r="AU732" s="103"/>
      <c r="AV732" s="103"/>
      <c r="AW732" s="103"/>
      <c r="AX732" s="103"/>
      <c r="AY732" s="103"/>
      <c r="AZ732" s="103"/>
      <c r="BA732" s="103"/>
      <c r="BB732" s="103"/>
      <c r="BC732" s="103"/>
      <c r="BD732" s="103"/>
      <c r="BE732" s="103"/>
      <c r="BF732" s="103"/>
      <c r="BG732" s="103"/>
    </row>
    <row r="733" spans="21:59" ht="15.75" customHeight="1" x14ac:dyDescent="0.2">
      <c r="U733" s="103"/>
      <c r="V733" s="103"/>
      <c r="W733" s="103"/>
      <c r="X733" s="103"/>
      <c r="Y733" s="103"/>
      <c r="Z733" s="103"/>
      <c r="AA733" s="103"/>
      <c r="AB733" s="103"/>
      <c r="AC733" s="103"/>
      <c r="AD733" s="103"/>
      <c r="AE733" s="103"/>
      <c r="AF733" s="103"/>
      <c r="AG733" s="103"/>
      <c r="AH733" s="103"/>
      <c r="AI733" s="103"/>
      <c r="AJ733" s="103"/>
      <c r="AK733" s="103"/>
      <c r="AL733" s="103"/>
      <c r="AM733" s="103"/>
      <c r="AN733" s="103"/>
      <c r="AO733" s="103"/>
      <c r="AP733" s="103"/>
      <c r="AQ733" s="103"/>
      <c r="AR733" s="103"/>
      <c r="AS733" s="103"/>
      <c r="AT733" s="103"/>
      <c r="AU733" s="103"/>
      <c r="AV733" s="103"/>
      <c r="AW733" s="103"/>
      <c r="AX733" s="103"/>
      <c r="AY733" s="103"/>
      <c r="AZ733" s="103"/>
      <c r="BA733" s="103"/>
      <c r="BB733" s="103"/>
      <c r="BC733" s="103"/>
      <c r="BD733" s="103"/>
      <c r="BE733" s="103"/>
      <c r="BF733" s="103"/>
      <c r="BG733" s="103"/>
    </row>
    <row r="734" spans="21:59" ht="15.75" customHeight="1" x14ac:dyDescent="0.2">
      <c r="U734" s="103"/>
      <c r="V734" s="103"/>
      <c r="W734" s="103"/>
      <c r="X734" s="103"/>
      <c r="Y734" s="103"/>
      <c r="Z734" s="103"/>
      <c r="AA734" s="103"/>
      <c r="AB734" s="103"/>
      <c r="AC734" s="103"/>
      <c r="AD734" s="103"/>
      <c r="AE734" s="103"/>
      <c r="AF734" s="103"/>
      <c r="AG734" s="103"/>
      <c r="AH734" s="103"/>
      <c r="AI734" s="103"/>
      <c r="AJ734" s="103"/>
      <c r="AK734" s="103"/>
      <c r="AL734" s="103"/>
      <c r="AM734" s="103"/>
      <c r="AN734" s="103"/>
      <c r="AO734" s="103"/>
      <c r="AP734" s="103"/>
      <c r="AQ734" s="103"/>
      <c r="AR734" s="103"/>
      <c r="AS734" s="103"/>
      <c r="AT734" s="103"/>
      <c r="AU734" s="103"/>
      <c r="AV734" s="103"/>
      <c r="AW734" s="103"/>
      <c r="AX734" s="103"/>
      <c r="AY734" s="103"/>
      <c r="AZ734" s="103"/>
      <c r="BA734" s="103"/>
      <c r="BB734" s="103"/>
      <c r="BC734" s="103"/>
      <c r="BD734" s="103"/>
      <c r="BE734" s="103"/>
      <c r="BF734" s="103"/>
      <c r="BG734" s="103"/>
    </row>
    <row r="735" spans="21:59" ht="15.75" customHeight="1" x14ac:dyDescent="0.2">
      <c r="U735" s="103"/>
      <c r="V735" s="103"/>
      <c r="W735" s="103"/>
      <c r="X735" s="103"/>
      <c r="Y735" s="103"/>
      <c r="Z735" s="103"/>
      <c r="AA735" s="103"/>
      <c r="AB735" s="103"/>
      <c r="AC735" s="103"/>
      <c r="AD735" s="103"/>
      <c r="AE735" s="103"/>
      <c r="AF735" s="103"/>
      <c r="AG735" s="103"/>
      <c r="AH735" s="103"/>
      <c r="AI735" s="103"/>
      <c r="AJ735" s="103"/>
      <c r="AK735" s="103"/>
      <c r="AL735" s="103"/>
      <c r="AM735" s="103"/>
      <c r="AN735" s="103"/>
      <c r="AO735" s="103"/>
      <c r="AP735" s="103"/>
      <c r="AQ735" s="103"/>
      <c r="AR735" s="103"/>
      <c r="AS735" s="103"/>
      <c r="AT735" s="103"/>
      <c r="AU735" s="103"/>
      <c r="AV735" s="103"/>
      <c r="AW735" s="103"/>
      <c r="AX735" s="103"/>
      <c r="AY735" s="103"/>
      <c r="AZ735" s="103"/>
      <c r="BA735" s="103"/>
      <c r="BB735" s="103"/>
      <c r="BC735" s="103"/>
      <c r="BD735" s="103"/>
      <c r="BE735" s="103"/>
      <c r="BF735" s="103"/>
      <c r="BG735" s="103"/>
    </row>
    <row r="736" spans="21:59" ht="15.75" customHeight="1" x14ac:dyDescent="0.2">
      <c r="U736" s="103"/>
      <c r="V736" s="103"/>
      <c r="W736" s="103"/>
      <c r="X736" s="103"/>
      <c r="Y736" s="103"/>
      <c r="Z736" s="103"/>
      <c r="AA736" s="103"/>
      <c r="AB736" s="103"/>
      <c r="AC736" s="103"/>
      <c r="AD736" s="103"/>
      <c r="AE736" s="103"/>
      <c r="AF736" s="103"/>
      <c r="AG736" s="103"/>
      <c r="AH736" s="103"/>
      <c r="AI736" s="103"/>
      <c r="AJ736" s="103"/>
      <c r="AK736" s="103"/>
      <c r="AL736" s="103"/>
      <c r="AM736" s="103"/>
      <c r="AN736" s="103"/>
      <c r="AO736" s="103"/>
      <c r="AP736" s="103"/>
      <c r="AQ736" s="103"/>
      <c r="AR736" s="103"/>
      <c r="AS736" s="103"/>
      <c r="AT736" s="103"/>
      <c r="AU736" s="103"/>
      <c r="AV736" s="103"/>
      <c r="AW736" s="103"/>
      <c r="AX736" s="103"/>
      <c r="AY736" s="103"/>
      <c r="AZ736" s="103"/>
      <c r="BA736" s="103"/>
      <c r="BB736" s="103"/>
      <c r="BC736" s="103"/>
      <c r="BD736" s="103"/>
      <c r="BE736" s="103"/>
      <c r="BF736" s="103"/>
      <c r="BG736" s="103"/>
    </row>
    <row r="737" spans="21:59" ht="15.75" customHeight="1" x14ac:dyDescent="0.2">
      <c r="U737" s="103"/>
      <c r="V737" s="103"/>
      <c r="W737" s="103"/>
      <c r="X737" s="103"/>
      <c r="Y737" s="103"/>
      <c r="Z737" s="103"/>
      <c r="AA737" s="103"/>
      <c r="AB737" s="103"/>
      <c r="AC737" s="103"/>
      <c r="AD737" s="103"/>
      <c r="AE737" s="103"/>
      <c r="AF737" s="103"/>
      <c r="AG737" s="103"/>
      <c r="AH737" s="103"/>
      <c r="AI737" s="103"/>
      <c r="AJ737" s="103"/>
      <c r="AK737" s="103"/>
      <c r="AL737" s="103"/>
      <c r="AM737" s="103"/>
      <c r="AN737" s="103"/>
      <c r="AO737" s="103"/>
      <c r="AP737" s="103"/>
      <c r="AQ737" s="103"/>
      <c r="AR737" s="103"/>
      <c r="AS737" s="103"/>
      <c r="AT737" s="103"/>
      <c r="AU737" s="103"/>
      <c r="AV737" s="103"/>
      <c r="AW737" s="103"/>
      <c r="AX737" s="103"/>
      <c r="AY737" s="103"/>
      <c r="AZ737" s="103"/>
      <c r="BA737" s="103"/>
      <c r="BB737" s="103"/>
      <c r="BC737" s="103"/>
      <c r="BD737" s="103"/>
      <c r="BE737" s="103"/>
      <c r="BF737" s="103"/>
      <c r="BG737" s="103"/>
    </row>
    <row r="738" spans="21:59" ht="15.75" customHeight="1" x14ac:dyDescent="0.2">
      <c r="U738" s="103"/>
      <c r="V738" s="103"/>
      <c r="W738" s="103"/>
      <c r="X738" s="103"/>
      <c r="Y738" s="103"/>
      <c r="Z738" s="103"/>
      <c r="AA738" s="103"/>
      <c r="AB738" s="103"/>
      <c r="AC738" s="103"/>
      <c r="AD738" s="103"/>
      <c r="AE738" s="103"/>
      <c r="AF738" s="103"/>
      <c r="AG738" s="103"/>
      <c r="AH738" s="103"/>
      <c r="AI738" s="103"/>
      <c r="AJ738" s="103"/>
      <c r="AK738" s="103"/>
      <c r="AL738" s="103"/>
      <c r="AM738" s="103"/>
      <c r="AN738" s="103"/>
      <c r="AO738" s="103"/>
      <c r="AP738" s="103"/>
      <c r="AQ738" s="103"/>
      <c r="AR738" s="103"/>
      <c r="AS738" s="103"/>
      <c r="AT738" s="103"/>
      <c r="AU738" s="103"/>
      <c r="AV738" s="103"/>
      <c r="AW738" s="103"/>
      <c r="AX738" s="103"/>
      <c r="AY738" s="103"/>
      <c r="AZ738" s="103"/>
      <c r="BA738" s="103"/>
      <c r="BB738" s="103"/>
      <c r="BC738" s="103"/>
      <c r="BD738" s="103"/>
      <c r="BE738" s="103"/>
      <c r="BF738" s="103"/>
      <c r="BG738" s="103"/>
    </row>
    <row r="739" spans="21:59" ht="15.75" customHeight="1" x14ac:dyDescent="0.2">
      <c r="U739" s="103"/>
      <c r="V739" s="103"/>
      <c r="W739" s="103"/>
      <c r="X739" s="103"/>
      <c r="Y739" s="103"/>
      <c r="Z739" s="103"/>
      <c r="AA739" s="103"/>
      <c r="AB739" s="103"/>
      <c r="AC739" s="103"/>
      <c r="AD739" s="103"/>
      <c r="AE739" s="103"/>
      <c r="AF739" s="103"/>
      <c r="AG739" s="103"/>
      <c r="AH739" s="103"/>
      <c r="AI739" s="103"/>
      <c r="AJ739" s="103"/>
      <c r="AK739" s="103"/>
      <c r="AL739" s="103"/>
      <c r="AM739" s="103"/>
      <c r="AN739" s="103"/>
      <c r="AO739" s="103"/>
      <c r="AP739" s="103"/>
      <c r="AQ739" s="103"/>
      <c r="AR739" s="103"/>
      <c r="AS739" s="103"/>
      <c r="AT739" s="103"/>
      <c r="AU739" s="103"/>
      <c r="AV739" s="103"/>
      <c r="AW739" s="103"/>
      <c r="AX739" s="103"/>
      <c r="AY739" s="103"/>
      <c r="AZ739" s="103"/>
      <c r="BA739" s="103"/>
      <c r="BB739" s="103"/>
      <c r="BC739" s="103"/>
      <c r="BD739" s="103"/>
      <c r="BE739" s="103"/>
      <c r="BF739" s="103"/>
      <c r="BG739" s="103"/>
    </row>
    <row r="740" spans="21:59" ht="15.75" customHeight="1" x14ac:dyDescent="0.2">
      <c r="U740" s="103"/>
      <c r="V740" s="103"/>
      <c r="W740" s="103"/>
      <c r="X740" s="103"/>
      <c r="Y740" s="103"/>
      <c r="Z740" s="103"/>
      <c r="AA740" s="103"/>
      <c r="AB740" s="103"/>
      <c r="AC740" s="103"/>
      <c r="AD740" s="103"/>
      <c r="AE740" s="103"/>
      <c r="AF740" s="103"/>
      <c r="AG740" s="103"/>
      <c r="AH740" s="103"/>
      <c r="AI740" s="103"/>
      <c r="AJ740" s="103"/>
      <c r="AK740" s="103"/>
      <c r="AL740" s="103"/>
      <c r="AM740" s="103"/>
      <c r="AN740" s="103"/>
      <c r="AO740" s="103"/>
      <c r="AP740" s="103"/>
      <c r="AQ740" s="103"/>
      <c r="AR740" s="103"/>
      <c r="AS740" s="103"/>
      <c r="AT740" s="103"/>
      <c r="AU740" s="103"/>
      <c r="AV740" s="103"/>
      <c r="AW740" s="103"/>
      <c r="AX740" s="103"/>
      <c r="AY740" s="103"/>
      <c r="AZ740" s="103"/>
      <c r="BA740" s="103"/>
      <c r="BB740" s="103"/>
      <c r="BC740" s="103"/>
      <c r="BD740" s="103"/>
      <c r="BE740" s="103"/>
      <c r="BF740" s="103"/>
      <c r="BG740" s="103"/>
    </row>
    <row r="741" spans="21:59" ht="15.75" customHeight="1" x14ac:dyDescent="0.2">
      <c r="U741" s="103"/>
      <c r="V741" s="103"/>
      <c r="W741" s="103"/>
      <c r="X741" s="103"/>
      <c r="Y741" s="103"/>
      <c r="Z741" s="103"/>
      <c r="AA741" s="103"/>
      <c r="AB741" s="103"/>
      <c r="AC741" s="103"/>
      <c r="AD741" s="103"/>
      <c r="AE741" s="103"/>
      <c r="AF741" s="103"/>
      <c r="AG741" s="103"/>
      <c r="AH741" s="103"/>
      <c r="AI741" s="103"/>
      <c r="AJ741" s="103"/>
      <c r="AK741" s="103"/>
      <c r="AL741" s="103"/>
      <c r="AM741" s="103"/>
      <c r="AN741" s="103"/>
      <c r="AO741" s="103"/>
      <c r="AP741" s="103"/>
      <c r="AQ741" s="103"/>
      <c r="AR741" s="103"/>
      <c r="AS741" s="103"/>
      <c r="AT741" s="103"/>
      <c r="AU741" s="103"/>
      <c r="AV741" s="103"/>
      <c r="AW741" s="103"/>
      <c r="AX741" s="103"/>
      <c r="AY741" s="103"/>
      <c r="AZ741" s="103"/>
      <c r="BA741" s="103"/>
      <c r="BB741" s="103"/>
      <c r="BC741" s="103"/>
      <c r="BD741" s="103"/>
      <c r="BE741" s="103"/>
      <c r="BF741" s="103"/>
      <c r="BG741" s="103"/>
    </row>
    <row r="742" spans="21:59" ht="15.75" customHeight="1" x14ac:dyDescent="0.2">
      <c r="U742" s="103"/>
      <c r="V742" s="103"/>
      <c r="W742" s="103"/>
      <c r="X742" s="103"/>
      <c r="Y742" s="103"/>
      <c r="Z742" s="103"/>
      <c r="AA742" s="103"/>
      <c r="AB742" s="103"/>
      <c r="AC742" s="103"/>
      <c r="AD742" s="103"/>
      <c r="AE742" s="103"/>
      <c r="AF742" s="103"/>
      <c r="AG742" s="103"/>
      <c r="AH742" s="103"/>
      <c r="AI742" s="103"/>
      <c r="AJ742" s="103"/>
      <c r="AK742" s="103"/>
      <c r="AL742" s="103"/>
      <c r="AM742" s="103"/>
      <c r="AN742" s="103"/>
      <c r="AO742" s="103"/>
      <c r="AP742" s="103"/>
      <c r="AQ742" s="103"/>
      <c r="AR742" s="103"/>
      <c r="AS742" s="103"/>
      <c r="AT742" s="103"/>
      <c r="AU742" s="103"/>
      <c r="AV742" s="103"/>
      <c r="AW742" s="103"/>
      <c r="AX742" s="103"/>
      <c r="AY742" s="103"/>
      <c r="AZ742" s="103"/>
      <c r="BA742" s="103"/>
      <c r="BB742" s="103"/>
      <c r="BC742" s="103"/>
      <c r="BD742" s="103"/>
      <c r="BE742" s="103"/>
      <c r="BF742" s="103"/>
      <c r="BG742" s="103"/>
    </row>
    <row r="743" spans="21:59" ht="15.75" customHeight="1" x14ac:dyDescent="0.2">
      <c r="U743" s="103"/>
      <c r="V743" s="103"/>
      <c r="W743" s="103"/>
      <c r="X743" s="103"/>
      <c r="Y743" s="103"/>
      <c r="Z743" s="103"/>
      <c r="AA743" s="103"/>
      <c r="AB743" s="103"/>
      <c r="AC743" s="103"/>
      <c r="AD743" s="103"/>
      <c r="AE743" s="103"/>
      <c r="AF743" s="103"/>
      <c r="AG743" s="103"/>
      <c r="AH743" s="103"/>
      <c r="AI743" s="103"/>
      <c r="AJ743" s="103"/>
      <c r="AK743" s="103"/>
      <c r="AL743" s="103"/>
      <c r="AM743" s="103"/>
      <c r="AN743" s="103"/>
      <c r="AO743" s="103"/>
      <c r="AP743" s="103"/>
      <c r="AQ743" s="103"/>
      <c r="AR743" s="103"/>
      <c r="AS743" s="103"/>
      <c r="AT743" s="103"/>
      <c r="AU743" s="103"/>
      <c r="AV743" s="103"/>
      <c r="AW743" s="103"/>
      <c r="AX743" s="103"/>
      <c r="AY743" s="103"/>
      <c r="AZ743" s="103"/>
      <c r="BA743" s="103"/>
      <c r="BB743" s="103"/>
      <c r="BC743" s="103"/>
      <c r="BD743" s="103"/>
      <c r="BE743" s="103"/>
      <c r="BF743" s="103"/>
      <c r="BG743" s="103"/>
    </row>
    <row r="744" spans="21:59" ht="15.75" customHeight="1" x14ac:dyDescent="0.2">
      <c r="U744" s="103"/>
      <c r="V744" s="103"/>
      <c r="W744" s="103"/>
      <c r="X744" s="103"/>
      <c r="Y744" s="103"/>
      <c r="Z744" s="103"/>
      <c r="AA744" s="103"/>
      <c r="AB744" s="103"/>
      <c r="AC744" s="103"/>
      <c r="AD744" s="103"/>
      <c r="AE744" s="103"/>
      <c r="AF744" s="103"/>
      <c r="AG744" s="103"/>
      <c r="AH744" s="103"/>
      <c r="AI744" s="103"/>
      <c r="AJ744" s="103"/>
      <c r="AK744" s="103"/>
      <c r="AL744" s="103"/>
      <c r="AM744" s="103"/>
      <c r="AN744" s="103"/>
      <c r="AO744" s="103"/>
      <c r="AP744" s="103"/>
      <c r="AQ744" s="103"/>
      <c r="AR744" s="103"/>
      <c r="AS744" s="103"/>
      <c r="AT744" s="103"/>
      <c r="AU744" s="103"/>
      <c r="AV744" s="103"/>
      <c r="AW744" s="103"/>
      <c r="AX744" s="103"/>
      <c r="AY744" s="103"/>
      <c r="AZ744" s="103"/>
      <c r="BA744" s="103"/>
      <c r="BB744" s="103"/>
      <c r="BC744" s="103"/>
      <c r="BD744" s="103"/>
      <c r="BE744" s="103"/>
      <c r="BF744" s="103"/>
      <c r="BG744" s="103"/>
    </row>
    <row r="745" spans="21:59" ht="15.75" customHeight="1" x14ac:dyDescent="0.2">
      <c r="U745" s="103"/>
      <c r="V745" s="103"/>
      <c r="W745" s="103"/>
      <c r="X745" s="103"/>
      <c r="Y745" s="103"/>
      <c r="Z745" s="103"/>
      <c r="AA745" s="103"/>
      <c r="AB745" s="103"/>
      <c r="AC745" s="103"/>
      <c r="AD745" s="103"/>
      <c r="AE745" s="103"/>
      <c r="AF745" s="103"/>
      <c r="AG745" s="103"/>
      <c r="AH745" s="103"/>
      <c r="AI745" s="103"/>
      <c r="AJ745" s="103"/>
      <c r="AK745" s="103"/>
      <c r="AL745" s="103"/>
      <c r="AM745" s="103"/>
      <c r="AN745" s="103"/>
      <c r="AO745" s="103"/>
      <c r="AP745" s="103"/>
      <c r="AQ745" s="103"/>
      <c r="AR745" s="103"/>
      <c r="AS745" s="103"/>
      <c r="AT745" s="103"/>
      <c r="AU745" s="103"/>
      <c r="AV745" s="103"/>
      <c r="AW745" s="103"/>
      <c r="AX745" s="103"/>
      <c r="AY745" s="103"/>
      <c r="AZ745" s="103"/>
      <c r="BA745" s="103"/>
      <c r="BB745" s="103"/>
      <c r="BC745" s="103"/>
      <c r="BD745" s="103"/>
      <c r="BE745" s="103"/>
      <c r="BF745" s="103"/>
      <c r="BG745" s="103"/>
    </row>
    <row r="746" spans="21:59" ht="15.75" customHeight="1" x14ac:dyDescent="0.2">
      <c r="U746" s="103"/>
      <c r="V746" s="103"/>
      <c r="W746" s="103"/>
      <c r="X746" s="103"/>
      <c r="Y746" s="103"/>
      <c r="Z746" s="103"/>
      <c r="AA746" s="103"/>
      <c r="AB746" s="103"/>
      <c r="AC746" s="103"/>
      <c r="AD746" s="103"/>
      <c r="AE746" s="103"/>
      <c r="AF746" s="103"/>
      <c r="AG746" s="103"/>
      <c r="AH746" s="103"/>
      <c r="AI746" s="103"/>
      <c r="AJ746" s="103"/>
      <c r="AK746" s="103"/>
      <c r="AL746" s="103"/>
      <c r="AM746" s="103"/>
      <c r="AN746" s="103"/>
      <c r="AO746" s="103"/>
      <c r="AP746" s="103"/>
      <c r="AQ746" s="103"/>
      <c r="AR746" s="103"/>
      <c r="AS746" s="103"/>
      <c r="AT746" s="103"/>
      <c r="AU746" s="103"/>
      <c r="AV746" s="103"/>
      <c r="AW746" s="103"/>
      <c r="AX746" s="103"/>
      <c r="AY746" s="103"/>
      <c r="AZ746" s="103"/>
      <c r="BA746" s="103"/>
      <c r="BB746" s="103"/>
      <c r="BC746" s="103"/>
      <c r="BD746" s="103"/>
      <c r="BE746" s="103"/>
      <c r="BF746" s="103"/>
      <c r="BG746" s="103"/>
    </row>
    <row r="747" spans="21:59" ht="15.75" customHeight="1" x14ac:dyDescent="0.2">
      <c r="U747" s="103"/>
      <c r="V747" s="103"/>
      <c r="W747" s="103"/>
      <c r="X747" s="103"/>
      <c r="Y747" s="103"/>
      <c r="Z747" s="103"/>
      <c r="AA747" s="103"/>
      <c r="AB747" s="103"/>
      <c r="AC747" s="103"/>
      <c r="AD747" s="103"/>
      <c r="AE747" s="103"/>
      <c r="AF747" s="103"/>
      <c r="AG747" s="103"/>
      <c r="AH747" s="103"/>
      <c r="AI747" s="103"/>
      <c r="AJ747" s="103"/>
      <c r="AK747" s="103"/>
      <c r="AL747" s="103"/>
      <c r="AM747" s="103"/>
      <c r="AN747" s="103"/>
      <c r="AO747" s="103"/>
      <c r="AP747" s="103"/>
      <c r="AQ747" s="103"/>
      <c r="AR747" s="103"/>
      <c r="AS747" s="103"/>
      <c r="AT747" s="103"/>
      <c r="AU747" s="103"/>
      <c r="AV747" s="103"/>
      <c r="AW747" s="103"/>
      <c r="AX747" s="103"/>
      <c r="AY747" s="103"/>
      <c r="AZ747" s="103"/>
      <c r="BA747" s="103"/>
      <c r="BB747" s="103"/>
      <c r="BC747" s="103"/>
      <c r="BD747" s="103"/>
      <c r="BE747" s="103"/>
      <c r="BF747" s="103"/>
      <c r="BG747" s="103"/>
    </row>
    <row r="748" spans="21:59" ht="15.75" customHeight="1" x14ac:dyDescent="0.2">
      <c r="U748" s="103"/>
      <c r="V748" s="103"/>
      <c r="W748" s="103"/>
      <c r="X748" s="103"/>
      <c r="Y748" s="103"/>
      <c r="Z748" s="103"/>
      <c r="AA748" s="103"/>
      <c r="AB748" s="103"/>
      <c r="AC748" s="103"/>
      <c r="AD748" s="103"/>
      <c r="AE748" s="103"/>
      <c r="AF748" s="103"/>
      <c r="AG748" s="103"/>
      <c r="AH748" s="103"/>
      <c r="AI748" s="103"/>
      <c r="AJ748" s="103"/>
      <c r="AK748" s="103"/>
      <c r="AL748" s="103"/>
      <c r="AM748" s="103"/>
      <c r="AN748" s="103"/>
      <c r="AO748" s="103"/>
      <c r="AP748" s="103"/>
      <c r="AQ748" s="103"/>
      <c r="AR748" s="103"/>
      <c r="AS748" s="103"/>
      <c r="AT748" s="103"/>
      <c r="AU748" s="103"/>
      <c r="AV748" s="103"/>
      <c r="AW748" s="103"/>
      <c r="AX748" s="103"/>
      <c r="AY748" s="103"/>
      <c r="AZ748" s="103"/>
      <c r="BA748" s="103"/>
      <c r="BB748" s="103"/>
      <c r="BC748" s="103"/>
      <c r="BD748" s="103"/>
      <c r="BE748" s="103"/>
      <c r="BF748" s="103"/>
      <c r="BG748" s="103"/>
    </row>
    <row r="749" spans="21:59" ht="15.75" customHeight="1" x14ac:dyDescent="0.2">
      <c r="U749" s="103"/>
      <c r="V749" s="103"/>
      <c r="W749" s="103"/>
      <c r="X749" s="103"/>
      <c r="Y749" s="103"/>
      <c r="Z749" s="103"/>
      <c r="AA749" s="103"/>
      <c r="AB749" s="103"/>
      <c r="AC749" s="103"/>
      <c r="AD749" s="103"/>
      <c r="AE749" s="103"/>
      <c r="AF749" s="103"/>
      <c r="AG749" s="103"/>
      <c r="AH749" s="103"/>
      <c r="AI749" s="103"/>
      <c r="AJ749" s="103"/>
      <c r="AK749" s="103"/>
      <c r="AL749" s="103"/>
      <c r="AM749" s="103"/>
      <c r="AN749" s="103"/>
      <c r="AO749" s="103"/>
      <c r="AP749" s="103"/>
      <c r="AQ749" s="103"/>
      <c r="AR749" s="103"/>
      <c r="AS749" s="103"/>
      <c r="AT749" s="103"/>
      <c r="AU749" s="103"/>
      <c r="AV749" s="103"/>
      <c r="AW749" s="103"/>
      <c r="AX749" s="103"/>
      <c r="AY749" s="103"/>
      <c r="AZ749" s="103"/>
      <c r="BA749" s="103"/>
      <c r="BB749" s="103"/>
      <c r="BC749" s="103"/>
      <c r="BD749" s="103"/>
      <c r="BE749" s="103"/>
      <c r="BF749" s="103"/>
      <c r="BG749" s="103"/>
    </row>
    <row r="750" spans="21:59" ht="15.75" customHeight="1" x14ac:dyDescent="0.2">
      <c r="U750" s="103"/>
      <c r="V750" s="103"/>
      <c r="W750" s="103"/>
      <c r="X750" s="103"/>
      <c r="Y750" s="103"/>
      <c r="Z750" s="103"/>
      <c r="AA750" s="103"/>
      <c r="AB750" s="103"/>
      <c r="AC750" s="103"/>
      <c r="AD750" s="103"/>
      <c r="AE750" s="103"/>
      <c r="AF750" s="103"/>
      <c r="AG750" s="103"/>
      <c r="AH750" s="103"/>
      <c r="AI750" s="103"/>
      <c r="AJ750" s="103"/>
      <c r="AK750" s="103"/>
      <c r="AL750" s="103"/>
      <c r="AM750" s="103"/>
      <c r="AN750" s="103"/>
      <c r="AO750" s="103"/>
      <c r="AP750" s="103"/>
      <c r="AQ750" s="103"/>
      <c r="AR750" s="103"/>
      <c r="AS750" s="103"/>
      <c r="AT750" s="103"/>
      <c r="AU750" s="103"/>
      <c r="AV750" s="103"/>
      <c r="AW750" s="103"/>
      <c r="AX750" s="103"/>
      <c r="AY750" s="103"/>
      <c r="AZ750" s="103"/>
      <c r="BA750" s="103"/>
      <c r="BB750" s="103"/>
      <c r="BC750" s="103"/>
      <c r="BD750" s="103"/>
      <c r="BE750" s="103"/>
      <c r="BF750" s="103"/>
      <c r="BG750" s="103"/>
    </row>
    <row r="751" spans="21:59" ht="15.75" customHeight="1" x14ac:dyDescent="0.2">
      <c r="U751" s="103"/>
      <c r="V751" s="103"/>
      <c r="W751" s="103"/>
      <c r="X751" s="103"/>
      <c r="Y751" s="103"/>
      <c r="Z751" s="103"/>
      <c r="AA751" s="103"/>
      <c r="AB751" s="103"/>
      <c r="AC751" s="103"/>
      <c r="AD751" s="103"/>
      <c r="AE751" s="103"/>
      <c r="AF751" s="103"/>
      <c r="AG751" s="103"/>
      <c r="AH751" s="103"/>
      <c r="AI751" s="103"/>
      <c r="AJ751" s="103"/>
      <c r="AK751" s="103"/>
      <c r="AL751" s="103"/>
      <c r="AM751" s="103"/>
      <c r="AN751" s="103"/>
      <c r="AO751" s="103"/>
      <c r="AP751" s="103"/>
      <c r="AQ751" s="103"/>
      <c r="AR751" s="103"/>
      <c r="AS751" s="103"/>
      <c r="AT751" s="103"/>
      <c r="AU751" s="103"/>
      <c r="AV751" s="103"/>
      <c r="AW751" s="103"/>
      <c r="AX751" s="103"/>
      <c r="AY751" s="103"/>
      <c r="AZ751" s="103"/>
      <c r="BA751" s="103"/>
      <c r="BB751" s="103"/>
      <c r="BC751" s="103"/>
      <c r="BD751" s="103"/>
      <c r="BE751" s="103"/>
      <c r="BF751" s="103"/>
      <c r="BG751" s="103"/>
    </row>
    <row r="752" spans="21:59" ht="15.75" customHeight="1" x14ac:dyDescent="0.2">
      <c r="U752" s="103"/>
      <c r="V752" s="103"/>
      <c r="W752" s="103"/>
      <c r="X752" s="103"/>
      <c r="Y752" s="103"/>
      <c r="Z752" s="103"/>
      <c r="AA752" s="103"/>
      <c r="AB752" s="103"/>
      <c r="AC752" s="103"/>
      <c r="AD752" s="103"/>
      <c r="AE752" s="103"/>
      <c r="AF752" s="103"/>
      <c r="AG752" s="103"/>
      <c r="AH752" s="103"/>
      <c r="AI752" s="103"/>
      <c r="AJ752" s="103"/>
      <c r="AK752" s="103"/>
      <c r="AL752" s="103"/>
      <c r="AM752" s="103"/>
      <c r="AN752" s="103"/>
      <c r="AO752" s="103"/>
      <c r="AP752" s="103"/>
      <c r="AQ752" s="103"/>
      <c r="AR752" s="103"/>
      <c r="AS752" s="103"/>
      <c r="AT752" s="103"/>
      <c r="AU752" s="103"/>
      <c r="AV752" s="103"/>
      <c r="AW752" s="103"/>
      <c r="AX752" s="103"/>
      <c r="AY752" s="103"/>
      <c r="AZ752" s="103"/>
      <c r="BA752" s="103"/>
      <c r="BB752" s="103"/>
      <c r="BC752" s="103"/>
      <c r="BD752" s="103"/>
      <c r="BE752" s="103"/>
      <c r="BF752" s="103"/>
      <c r="BG752" s="103"/>
    </row>
    <row r="753" spans="21:59" ht="15.75" customHeight="1" x14ac:dyDescent="0.2">
      <c r="U753" s="103"/>
      <c r="V753" s="103"/>
      <c r="W753" s="103"/>
      <c r="X753" s="103"/>
      <c r="Y753" s="103"/>
      <c r="Z753" s="103"/>
      <c r="AA753" s="103"/>
      <c r="AB753" s="103"/>
      <c r="AC753" s="103"/>
      <c r="AD753" s="103"/>
      <c r="AE753" s="103"/>
      <c r="AF753" s="103"/>
      <c r="AG753" s="103"/>
      <c r="AH753" s="103"/>
      <c r="AI753" s="103"/>
      <c r="AJ753" s="103"/>
      <c r="AK753" s="103"/>
      <c r="AL753" s="103"/>
      <c r="AM753" s="103"/>
      <c r="AN753" s="103"/>
      <c r="AO753" s="103"/>
      <c r="AP753" s="103"/>
      <c r="AQ753" s="103"/>
      <c r="AR753" s="103"/>
      <c r="AS753" s="103"/>
      <c r="AT753" s="103"/>
      <c r="AU753" s="103"/>
      <c r="AV753" s="103"/>
      <c r="AW753" s="103"/>
      <c r="AX753" s="103"/>
      <c r="AY753" s="103"/>
      <c r="AZ753" s="103"/>
      <c r="BA753" s="103"/>
      <c r="BB753" s="103"/>
      <c r="BC753" s="103"/>
      <c r="BD753" s="103"/>
      <c r="BE753" s="103"/>
      <c r="BF753" s="103"/>
      <c r="BG753" s="103"/>
    </row>
    <row r="754" spans="21:59" ht="15.75" customHeight="1" x14ac:dyDescent="0.2">
      <c r="U754" s="103"/>
      <c r="V754" s="103"/>
      <c r="W754" s="103"/>
      <c r="X754" s="103"/>
      <c r="Y754" s="103"/>
      <c r="Z754" s="103"/>
      <c r="AA754" s="103"/>
      <c r="AB754" s="103"/>
      <c r="AC754" s="103"/>
      <c r="AD754" s="103"/>
      <c r="AE754" s="103"/>
      <c r="AF754" s="103"/>
      <c r="AG754" s="103"/>
      <c r="AH754" s="103"/>
      <c r="AI754" s="103"/>
      <c r="AJ754" s="103"/>
      <c r="AK754" s="103"/>
      <c r="AL754" s="103"/>
      <c r="AM754" s="103"/>
      <c r="AN754" s="103"/>
      <c r="AO754" s="103"/>
      <c r="AP754" s="103"/>
      <c r="AQ754" s="103"/>
      <c r="AR754" s="103"/>
      <c r="AS754" s="103"/>
      <c r="AT754" s="103"/>
      <c r="AU754" s="103"/>
      <c r="AV754" s="103"/>
      <c r="AW754" s="103"/>
      <c r="AX754" s="103"/>
      <c r="AY754" s="103"/>
      <c r="AZ754" s="103"/>
      <c r="BA754" s="103"/>
      <c r="BB754" s="103"/>
      <c r="BC754" s="103"/>
      <c r="BD754" s="103"/>
      <c r="BE754" s="103"/>
      <c r="BF754" s="103"/>
      <c r="BG754" s="103"/>
    </row>
    <row r="755" spans="21:59" ht="15.75" customHeight="1" x14ac:dyDescent="0.2">
      <c r="U755" s="103"/>
      <c r="V755" s="103"/>
      <c r="W755" s="103"/>
      <c r="X755" s="103"/>
      <c r="Y755" s="103"/>
      <c r="Z755" s="103"/>
      <c r="AA755" s="103"/>
      <c r="AB755" s="103"/>
      <c r="AC755" s="103"/>
      <c r="AD755" s="103"/>
      <c r="AE755" s="103"/>
      <c r="AF755" s="103"/>
      <c r="AG755" s="103"/>
      <c r="AH755" s="103"/>
      <c r="AI755" s="103"/>
      <c r="AJ755" s="103"/>
      <c r="AK755" s="103"/>
      <c r="AL755" s="103"/>
      <c r="AM755" s="103"/>
      <c r="AN755" s="103"/>
      <c r="AO755" s="103"/>
      <c r="AP755" s="103"/>
      <c r="AQ755" s="103"/>
      <c r="AR755" s="103"/>
      <c r="AS755" s="103"/>
      <c r="AT755" s="103"/>
      <c r="AU755" s="103"/>
      <c r="AV755" s="103"/>
      <c r="AW755" s="103"/>
      <c r="AX755" s="103"/>
      <c r="AY755" s="103"/>
      <c r="AZ755" s="103"/>
      <c r="BA755" s="103"/>
      <c r="BB755" s="103"/>
      <c r="BC755" s="103"/>
      <c r="BD755" s="103"/>
      <c r="BE755" s="103"/>
      <c r="BF755" s="103"/>
      <c r="BG755" s="103"/>
    </row>
    <row r="756" spans="21:59" ht="15.75" customHeight="1" x14ac:dyDescent="0.2">
      <c r="U756" s="103"/>
      <c r="V756" s="103"/>
      <c r="W756" s="103"/>
      <c r="X756" s="103"/>
      <c r="Y756" s="103"/>
      <c r="Z756" s="103"/>
      <c r="AA756" s="103"/>
      <c r="AB756" s="103"/>
      <c r="AC756" s="103"/>
      <c r="AD756" s="103"/>
      <c r="AE756" s="103"/>
      <c r="AF756" s="103"/>
      <c r="AG756" s="103"/>
      <c r="AH756" s="103"/>
      <c r="AI756" s="103"/>
      <c r="AJ756" s="103"/>
      <c r="AK756" s="103"/>
      <c r="AL756" s="103"/>
      <c r="AM756" s="103"/>
      <c r="AN756" s="103"/>
      <c r="AO756" s="103"/>
      <c r="AP756" s="103"/>
      <c r="AQ756" s="103"/>
      <c r="AR756" s="103"/>
      <c r="AS756" s="103"/>
      <c r="AT756" s="103"/>
      <c r="AU756" s="103"/>
      <c r="AV756" s="103"/>
      <c r="AW756" s="103"/>
      <c r="AX756" s="103"/>
      <c r="AY756" s="103"/>
      <c r="AZ756" s="103"/>
      <c r="BA756" s="103"/>
      <c r="BB756" s="103"/>
      <c r="BC756" s="103"/>
      <c r="BD756" s="103"/>
      <c r="BE756" s="103"/>
      <c r="BF756" s="103"/>
      <c r="BG756" s="103"/>
    </row>
    <row r="757" spans="21:59" ht="15.75" customHeight="1" x14ac:dyDescent="0.2">
      <c r="U757" s="103"/>
      <c r="V757" s="103"/>
      <c r="W757" s="103"/>
      <c r="X757" s="103"/>
      <c r="Y757" s="103"/>
      <c r="Z757" s="103"/>
      <c r="AA757" s="103"/>
      <c r="AB757" s="103"/>
      <c r="AC757" s="103"/>
      <c r="AD757" s="103"/>
      <c r="AE757" s="103"/>
      <c r="AF757" s="103"/>
      <c r="AG757" s="103"/>
      <c r="AH757" s="103"/>
      <c r="AI757" s="103"/>
      <c r="AJ757" s="103"/>
      <c r="AK757" s="103"/>
      <c r="AL757" s="103"/>
      <c r="AM757" s="103"/>
      <c r="AN757" s="103"/>
      <c r="AO757" s="103"/>
      <c r="AP757" s="103"/>
      <c r="AQ757" s="103"/>
      <c r="AR757" s="103"/>
      <c r="AS757" s="103"/>
      <c r="AT757" s="103"/>
      <c r="AU757" s="103"/>
      <c r="AV757" s="103"/>
      <c r="AW757" s="103"/>
      <c r="AX757" s="103"/>
      <c r="AY757" s="103"/>
      <c r="AZ757" s="103"/>
      <c r="BA757" s="103"/>
      <c r="BB757" s="103"/>
      <c r="BC757" s="103"/>
      <c r="BD757" s="103"/>
      <c r="BE757" s="103"/>
      <c r="BF757" s="103"/>
      <c r="BG757" s="103"/>
    </row>
    <row r="758" spans="21:59" ht="15.75" customHeight="1" x14ac:dyDescent="0.2">
      <c r="U758" s="103"/>
      <c r="V758" s="103"/>
      <c r="W758" s="103"/>
      <c r="X758" s="103"/>
      <c r="Y758" s="103"/>
      <c r="Z758" s="103"/>
      <c r="AA758" s="103"/>
      <c r="AB758" s="103"/>
      <c r="AC758" s="103"/>
      <c r="AD758" s="103"/>
      <c r="AE758" s="103"/>
      <c r="AF758" s="103"/>
      <c r="AG758" s="103"/>
      <c r="AH758" s="103"/>
      <c r="AI758" s="103"/>
      <c r="AJ758" s="103"/>
      <c r="AK758" s="103"/>
      <c r="AL758" s="103"/>
      <c r="AM758" s="103"/>
      <c r="AN758" s="103"/>
      <c r="AO758" s="103"/>
      <c r="AP758" s="103"/>
      <c r="AQ758" s="103"/>
      <c r="AR758" s="103"/>
      <c r="AS758" s="103"/>
      <c r="AT758" s="103"/>
      <c r="AU758" s="103"/>
      <c r="AV758" s="103"/>
      <c r="AW758" s="103"/>
      <c r="AX758" s="103"/>
      <c r="AY758" s="103"/>
      <c r="AZ758" s="103"/>
      <c r="BA758" s="103"/>
      <c r="BB758" s="103"/>
      <c r="BC758" s="103"/>
      <c r="BD758" s="103"/>
      <c r="BE758" s="103"/>
      <c r="BF758" s="103"/>
      <c r="BG758" s="103"/>
    </row>
    <row r="759" spans="21:59" ht="15.75" customHeight="1" x14ac:dyDescent="0.2">
      <c r="U759" s="103"/>
      <c r="V759" s="103"/>
      <c r="W759" s="103"/>
      <c r="X759" s="103"/>
      <c r="Y759" s="103"/>
      <c r="Z759" s="103"/>
      <c r="AA759" s="103"/>
      <c r="AB759" s="103"/>
      <c r="AC759" s="103"/>
      <c r="AD759" s="103"/>
      <c r="AE759" s="103"/>
      <c r="AF759" s="103"/>
      <c r="AG759" s="103"/>
      <c r="AH759" s="103"/>
      <c r="AI759" s="103"/>
      <c r="AJ759" s="103"/>
      <c r="AK759" s="103"/>
      <c r="AL759" s="103"/>
      <c r="AM759" s="103"/>
      <c r="AN759" s="103"/>
      <c r="AO759" s="103"/>
      <c r="AP759" s="103"/>
      <c r="AQ759" s="103"/>
      <c r="AR759" s="103"/>
      <c r="AS759" s="103"/>
      <c r="AT759" s="103"/>
      <c r="AU759" s="103"/>
      <c r="AV759" s="103"/>
      <c r="AW759" s="103"/>
      <c r="AX759" s="103"/>
      <c r="AY759" s="103"/>
      <c r="AZ759" s="103"/>
      <c r="BA759" s="103"/>
      <c r="BB759" s="103"/>
      <c r="BC759" s="103"/>
      <c r="BD759" s="103"/>
      <c r="BE759" s="103"/>
      <c r="BF759" s="103"/>
      <c r="BG759" s="103"/>
    </row>
    <row r="760" spans="21:59" ht="15.75" customHeight="1" x14ac:dyDescent="0.2">
      <c r="U760" s="103"/>
      <c r="V760" s="103"/>
      <c r="W760" s="103"/>
      <c r="X760" s="103"/>
      <c r="Y760" s="103"/>
      <c r="Z760" s="103"/>
      <c r="AA760" s="103"/>
      <c r="AB760" s="103"/>
      <c r="AC760" s="103"/>
      <c r="AD760" s="103"/>
      <c r="AE760" s="103"/>
      <c r="AF760" s="103"/>
      <c r="AG760" s="103"/>
      <c r="AH760" s="103"/>
      <c r="AI760" s="103"/>
      <c r="AJ760" s="103"/>
      <c r="AK760" s="103"/>
      <c r="AL760" s="103"/>
      <c r="AM760" s="103"/>
      <c r="AN760" s="103"/>
      <c r="AO760" s="103"/>
      <c r="AP760" s="103"/>
      <c r="AQ760" s="103"/>
      <c r="AR760" s="103"/>
      <c r="AS760" s="103"/>
      <c r="AT760" s="103"/>
      <c r="AU760" s="103"/>
      <c r="AV760" s="103"/>
      <c r="AW760" s="103"/>
      <c r="AX760" s="103"/>
      <c r="AY760" s="103"/>
      <c r="AZ760" s="103"/>
      <c r="BA760" s="103"/>
      <c r="BB760" s="103"/>
      <c r="BC760" s="103"/>
      <c r="BD760" s="103"/>
      <c r="BE760" s="103"/>
      <c r="BF760" s="103"/>
      <c r="BG760" s="103"/>
    </row>
    <row r="761" spans="21:59" ht="15.75" customHeight="1" x14ac:dyDescent="0.2">
      <c r="U761" s="103"/>
      <c r="V761" s="103"/>
      <c r="W761" s="103"/>
      <c r="X761" s="103"/>
      <c r="Y761" s="103"/>
      <c r="Z761" s="103"/>
      <c r="AA761" s="103"/>
      <c r="AB761" s="103"/>
      <c r="AC761" s="103"/>
      <c r="AD761" s="103"/>
      <c r="AE761" s="103"/>
      <c r="AF761" s="103"/>
      <c r="AG761" s="103"/>
      <c r="AH761" s="103"/>
      <c r="AI761" s="103"/>
      <c r="AJ761" s="103"/>
      <c r="AK761" s="103"/>
      <c r="AL761" s="103"/>
      <c r="AM761" s="103"/>
      <c r="AN761" s="103"/>
      <c r="AO761" s="103"/>
      <c r="AP761" s="103"/>
      <c r="AQ761" s="103"/>
      <c r="AR761" s="103"/>
      <c r="AS761" s="103"/>
      <c r="AT761" s="103"/>
      <c r="AU761" s="103"/>
      <c r="AV761" s="103"/>
      <c r="AW761" s="103"/>
      <c r="AX761" s="103"/>
      <c r="AY761" s="103"/>
      <c r="AZ761" s="103"/>
      <c r="BA761" s="103"/>
      <c r="BB761" s="103"/>
      <c r="BC761" s="103"/>
      <c r="BD761" s="103"/>
      <c r="BE761" s="103"/>
      <c r="BF761" s="103"/>
      <c r="BG761" s="103"/>
    </row>
    <row r="762" spans="21:59" ht="15.75" customHeight="1" x14ac:dyDescent="0.2">
      <c r="U762" s="103"/>
      <c r="V762" s="103"/>
      <c r="W762" s="103"/>
      <c r="X762" s="103"/>
      <c r="Y762" s="103"/>
      <c r="Z762" s="103"/>
      <c r="AA762" s="103"/>
      <c r="AB762" s="103"/>
      <c r="AC762" s="103"/>
      <c r="AD762" s="103"/>
      <c r="AE762" s="103"/>
      <c r="AF762" s="103"/>
      <c r="AG762" s="103"/>
      <c r="AH762" s="103"/>
      <c r="AI762" s="103"/>
      <c r="AJ762" s="103"/>
      <c r="AK762" s="103"/>
      <c r="AL762" s="103"/>
      <c r="AM762" s="103"/>
      <c r="AN762" s="103"/>
      <c r="AO762" s="103"/>
      <c r="AP762" s="103"/>
      <c r="AQ762" s="103"/>
      <c r="AR762" s="103"/>
      <c r="AS762" s="103"/>
      <c r="AT762" s="103"/>
      <c r="AU762" s="103"/>
      <c r="AV762" s="103"/>
      <c r="AW762" s="103"/>
      <c r="AX762" s="103"/>
      <c r="AY762" s="103"/>
      <c r="AZ762" s="103"/>
      <c r="BA762" s="103"/>
      <c r="BB762" s="103"/>
      <c r="BC762" s="103"/>
      <c r="BD762" s="103"/>
      <c r="BE762" s="103"/>
      <c r="BF762" s="103"/>
      <c r="BG762" s="103"/>
    </row>
    <row r="763" spans="21:59" ht="15.75" customHeight="1" x14ac:dyDescent="0.2">
      <c r="U763" s="103"/>
      <c r="V763" s="103"/>
      <c r="W763" s="103"/>
      <c r="X763" s="103"/>
      <c r="Y763" s="103"/>
      <c r="Z763" s="103"/>
      <c r="AA763" s="103"/>
      <c r="AB763" s="103"/>
      <c r="AC763" s="103"/>
      <c r="AD763" s="103"/>
      <c r="AE763" s="103"/>
      <c r="AF763" s="103"/>
      <c r="AG763" s="103"/>
      <c r="AH763" s="103"/>
      <c r="AI763" s="103"/>
      <c r="AJ763" s="103"/>
      <c r="AK763" s="103"/>
      <c r="AL763" s="103"/>
      <c r="AM763" s="103"/>
      <c r="AN763" s="103"/>
      <c r="AO763" s="103"/>
      <c r="AP763" s="103"/>
      <c r="AQ763" s="103"/>
      <c r="AR763" s="103"/>
      <c r="AS763" s="103"/>
      <c r="AT763" s="103"/>
      <c r="AU763" s="103"/>
      <c r="AV763" s="103"/>
      <c r="AW763" s="103"/>
      <c r="AX763" s="103"/>
      <c r="AY763" s="103"/>
      <c r="AZ763" s="103"/>
      <c r="BA763" s="103"/>
      <c r="BB763" s="103"/>
      <c r="BC763" s="103"/>
      <c r="BD763" s="103"/>
      <c r="BE763" s="103"/>
      <c r="BF763" s="103"/>
      <c r="BG763" s="103"/>
    </row>
    <row r="764" spans="21:59" ht="15.75" customHeight="1" x14ac:dyDescent="0.2">
      <c r="U764" s="103"/>
      <c r="V764" s="103"/>
      <c r="W764" s="103"/>
      <c r="X764" s="103"/>
      <c r="Y764" s="103"/>
      <c r="Z764" s="103"/>
      <c r="AA764" s="103"/>
      <c r="AB764" s="103"/>
      <c r="AC764" s="103"/>
      <c r="AD764" s="103"/>
      <c r="AE764" s="103"/>
      <c r="AF764" s="103"/>
      <c r="AG764" s="103"/>
      <c r="AH764" s="103"/>
      <c r="AI764" s="103"/>
      <c r="AJ764" s="103"/>
      <c r="AK764" s="103"/>
      <c r="AL764" s="103"/>
      <c r="AM764" s="103"/>
      <c r="AN764" s="103"/>
      <c r="AO764" s="103"/>
      <c r="AP764" s="103"/>
      <c r="AQ764" s="103"/>
      <c r="AR764" s="103"/>
      <c r="AS764" s="103"/>
      <c r="AT764" s="103"/>
      <c r="AU764" s="103"/>
      <c r="AV764" s="103"/>
      <c r="AW764" s="103"/>
      <c r="AX764" s="103"/>
      <c r="AY764" s="103"/>
      <c r="AZ764" s="103"/>
      <c r="BA764" s="103"/>
      <c r="BB764" s="103"/>
      <c r="BC764" s="103"/>
      <c r="BD764" s="103"/>
      <c r="BE764" s="103"/>
      <c r="BF764" s="103"/>
      <c r="BG764" s="103"/>
    </row>
    <row r="765" spans="21:59" ht="15.75" customHeight="1" x14ac:dyDescent="0.2">
      <c r="U765" s="103"/>
      <c r="V765" s="103"/>
      <c r="W765" s="103"/>
      <c r="X765" s="103"/>
      <c r="Y765" s="103"/>
      <c r="Z765" s="103"/>
      <c r="AA765" s="103"/>
      <c r="AB765" s="103"/>
      <c r="AC765" s="103"/>
      <c r="AD765" s="103"/>
      <c r="AE765" s="103"/>
      <c r="AF765" s="103"/>
      <c r="AG765" s="103"/>
      <c r="AH765" s="103"/>
      <c r="AI765" s="103"/>
      <c r="AJ765" s="103"/>
      <c r="AK765" s="103"/>
      <c r="AL765" s="103"/>
      <c r="AM765" s="103"/>
      <c r="AN765" s="103"/>
      <c r="AO765" s="103"/>
      <c r="AP765" s="103"/>
      <c r="AQ765" s="103"/>
      <c r="AR765" s="103"/>
      <c r="AS765" s="103"/>
      <c r="AT765" s="103"/>
      <c r="AU765" s="103"/>
      <c r="AV765" s="103"/>
      <c r="AW765" s="103"/>
      <c r="AX765" s="103"/>
      <c r="AY765" s="103"/>
      <c r="AZ765" s="103"/>
      <c r="BA765" s="103"/>
      <c r="BB765" s="103"/>
      <c r="BC765" s="103"/>
      <c r="BD765" s="103"/>
      <c r="BE765" s="103"/>
      <c r="BF765" s="103"/>
      <c r="BG765" s="103"/>
    </row>
    <row r="766" spans="21:59" ht="15.75" customHeight="1" x14ac:dyDescent="0.2">
      <c r="U766" s="103"/>
      <c r="V766" s="103"/>
      <c r="W766" s="103"/>
      <c r="X766" s="103"/>
      <c r="Y766" s="103"/>
      <c r="Z766" s="103"/>
      <c r="AA766" s="103"/>
      <c r="AB766" s="103"/>
      <c r="AC766" s="103"/>
      <c r="AD766" s="103"/>
      <c r="AE766" s="103"/>
      <c r="AF766" s="103"/>
      <c r="AG766" s="103"/>
      <c r="AH766" s="103"/>
      <c r="AI766" s="103"/>
      <c r="AJ766" s="103"/>
      <c r="AK766" s="103"/>
      <c r="AL766" s="103"/>
      <c r="AM766" s="103"/>
      <c r="AN766" s="103"/>
      <c r="AO766" s="103"/>
      <c r="AP766" s="103"/>
      <c r="AQ766" s="103"/>
      <c r="AR766" s="103"/>
      <c r="AS766" s="103"/>
      <c r="AT766" s="103"/>
      <c r="AU766" s="103"/>
      <c r="AV766" s="103"/>
      <c r="AW766" s="103"/>
      <c r="AX766" s="103"/>
      <c r="AY766" s="103"/>
      <c r="AZ766" s="103"/>
      <c r="BA766" s="103"/>
      <c r="BB766" s="103"/>
      <c r="BC766" s="103"/>
      <c r="BD766" s="103"/>
      <c r="BE766" s="103"/>
      <c r="BF766" s="103"/>
      <c r="BG766" s="103"/>
    </row>
    <row r="767" spans="21:59" ht="15.75" customHeight="1" x14ac:dyDescent="0.2">
      <c r="U767" s="103"/>
      <c r="V767" s="103"/>
      <c r="W767" s="103"/>
      <c r="X767" s="103"/>
      <c r="Y767" s="103"/>
      <c r="Z767" s="103"/>
      <c r="AA767" s="103"/>
      <c r="AB767" s="103"/>
      <c r="AC767" s="103"/>
      <c r="AD767" s="103"/>
      <c r="AE767" s="103"/>
      <c r="AF767" s="103"/>
      <c r="AG767" s="103"/>
      <c r="AH767" s="103"/>
      <c r="AI767" s="103"/>
      <c r="AJ767" s="103"/>
      <c r="AK767" s="103"/>
      <c r="AL767" s="103"/>
      <c r="AM767" s="103"/>
      <c r="AN767" s="103"/>
      <c r="AO767" s="103"/>
      <c r="AP767" s="103"/>
      <c r="AQ767" s="103"/>
      <c r="AR767" s="103"/>
      <c r="AS767" s="103"/>
      <c r="AT767" s="103"/>
      <c r="AU767" s="103"/>
      <c r="AV767" s="103"/>
      <c r="AW767" s="103"/>
      <c r="AX767" s="103"/>
      <c r="AY767" s="103"/>
      <c r="AZ767" s="103"/>
      <c r="BA767" s="103"/>
      <c r="BB767" s="103"/>
      <c r="BC767" s="103"/>
      <c r="BD767" s="103"/>
      <c r="BE767" s="103"/>
      <c r="BF767" s="103"/>
      <c r="BG767" s="103"/>
    </row>
    <row r="768" spans="21:59" ht="15.75" customHeight="1" x14ac:dyDescent="0.2">
      <c r="U768" s="103"/>
      <c r="V768" s="103"/>
      <c r="W768" s="103"/>
      <c r="X768" s="103"/>
      <c r="Y768" s="103"/>
      <c r="Z768" s="103"/>
      <c r="AA768" s="103"/>
      <c r="AB768" s="103"/>
      <c r="AC768" s="103"/>
      <c r="AD768" s="103"/>
      <c r="AE768" s="103"/>
      <c r="AF768" s="103"/>
      <c r="AG768" s="103"/>
      <c r="AH768" s="103"/>
      <c r="AI768" s="103"/>
      <c r="AJ768" s="103"/>
      <c r="AK768" s="103"/>
      <c r="AL768" s="103"/>
      <c r="AM768" s="103"/>
      <c r="AN768" s="103"/>
      <c r="AO768" s="103"/>
      <c r="AP768" s="103"/>
      <c r="AQ768" s="103"/>
      <c r="AR768" s="103"/>
      <c r="AS768" s="103"/>
      <c r="AT768" s="103"/>
      <c r="AU768" s="103"/>
      <c r="AV768" s="103"/>
      <c r="AW768" s="103"/>
      <c r="AX768" s="103"/>
      <c r="AY768" s="103"/>
      <c r="AZ768" s="103"/>
      <c r="BA768" s="103"/>
      <c r="BB768" s="103"/>
      <c r="BC768" s="103"/>
      <c r="BD768" s="103"/>
      <c r="BE768" s="103"/>
      <c r="BF768" s="103"/>
      <c r="BG768" s="103"/>
    </row>
    <row r="769" spans="21:59" ht="15.75" customHeight="1" x14ac:dyDescent="0.2">
      <c r="U769" s="103"/>
      <c r="V769" s="103"/>
      <c r="W769" s="103"/>
      <c r="X769" s="103"/>
      <c r="Y769" s="103"/>
      <c r="Z769" s="103"/>
      <c r="AA769" s="103"/>
      <c r="AB769" s="103"/>
      <c r="AC769" s="103"/>
      <c r="AD769" s="103"/>
      <c r="AE769" s="103"/>
      <c r="AF769" s="103"/>
      <c r="AG769" s="103"/>
      <c r="AH769" s="103"/>
      <c r="AI769" s="103"/>
      <c r="AJ769" s="103"/>
      <c r="AK769" s="103"/>
      <c r="AL769" s="103"/>
      <c r="AM769" s="103"/>
      <c r="AN769" s="103"/>
      <c r="AO769" s="103"/>
      <c r="AP769" s="103"/>
      <c r="AQ769" s="103"/>
      <c r="AR769" s="103"/>
      <c r="AS769" s="103"/>
      <c r="AT769" s="103"/>
      <c r="AU769" s="103"/>
      <c r="AV769" s="103"/>
      <c r="AW769" s="103"/>
      <c r="AX769" s="103"/>
      <c r="AY769" s="103"/>
      <c r="AZ769" s="103"/>
      <c r="BA769" s="103"/>
      <c r="BB769" s="103"/>
      <c r="BC769" s="103"/>
      <c r="BD769" s="103"/>
      <c r="BE769" s="103"/>
      <c r="BF769" s="103"/>
      <c r="BG769" s="103"/>
    </row>
    <row r="770" spans="21:59" ht="15.75" customHeight="1" x14ac:dyDescent="0.2">
      <c r="U770" s="103"/>
      <c r="V770" s="103"/>
      <c r="W770" s="103"/>
      <c r="X770" s="103"/>
      <c r="Y770" s="103"/>
      <c r="Z770" s="103"/>
      <c r="AA770" s="103"/>
      <c r="AB770" s="103"/>
      <c r="AC770" s="103"/>
      <c r="AD770" s="103"/>
      <c r="AE770" s="103"/>
      <c r="AF770" s="103"/>
      <c r="AG770" s="103"/>
      <c r="AH770" s="103"/>
      <c r="AI770" s="103"/>
      <c r="AJ770" s="103"/>
      <c r="AK770" s="103"/>
      <c r="AL770" s="103"/>
      <c r="AM770" s="103"/>
      <c r="AN770" s="103"/>
      <c r="AO770" s="103"/>
      <c r="AP770" s="103"/>
      <c r="AQ770" s="103"/>
      <c r="AR770" s="103"/>
      <c r="AS770" s="103"/>
      <c r="AT770" s="103"/>
      <c r="AU770" s="103"/>
      <c r="AV770" s="103"/>
      <c r="AW770" s="103"/>
      <c r="AX770" s="103"/>
      <c r="AY770" s="103"/>
      <c r="AZ770" s="103"/>
      <c r="BA770" s="103"/>
      <c r="BB770" s="103"/>
      <c r="BC770" s="103"/>
      <c r="BD770" s="103"/>
      <c r="BE770" s="103"/>
      <c r="BF770" s="103"/>
      <c r="BG770" s="103"/>
    </row>
    <row r="771" spans="21:59" ht="15.75" customHeight="1" x14ac:dyDescent="0.2">
      <c r="U771" s="103"/>
      <c r="V771" s="103"/>
      <c r="W771" s="103"/>
      <c r="X771" s="103"/>
      <c r="Y771" s="103"/>
      <c r="Z771" s="103"/>
      <c r="AA771" s="103"/>
      <c r="AB771" s="103"/>
      <c r="AC771" s="103"/>
      <c r="AD771" s="103"/>
      <c r="AE771" s="103"/>
      <c r="AF771" s="103"/>
      <c r="AG771" s="103"/>
      <c r="AH771" s="103"/>
      <c r="AI771" s="103"/>
      <c r="AJ771" s="103"/>
      <c r="AK771" s="103"/>
      <c r="AL771" s="103"/>
      <c r="AM771" s="103"/>
      <c r="AN771" s="103"/>
      <c r="AO771" s="103"/>
      <c r="AP771" s="103"/>
      <c r="AQ771" s="103"/>
      <c r="AR771" s="103"/>
      <c r="AS771" s="103"/>
      <c r="AT771" s="103"/>
      <c r="AU771" s="103"/>
      <c r="AV771" s="103"/>
      <c r="AW771" s="103"/>
      <c r="AX771" s="103"/>
      <c r="AY771" s="103"/>
      <c r="AZ771" s="103"/>
      <c r="BA771" s="103"/>
      <c r="BB771" s="103"/>
      <c r="BC771" s="103"/>
      <c r="BD771" s="103"/>
      <c r="BE771" s="103"/>
      <c r="BF771" s="103"/>
      <c r="BG771" s="103"/>
    </row>
    <row r="772" spans="21:59" ht="15.75" customHeight="1" x14ac:dyDescent="0.2">
      <c r="U772" s="103"/>
      <c r="V772" s="103"/>
      <c r="W772" s="103"/>
      <c r="X772" s="103"/>
      <c r="Y772" s="103"/>
      <c r="Z772" s="103"/>
      <c r="AA772" s="103"/>
      <c r="AB772" s="103"/>
      <c r="AC772" s="103"/>
      <c r="AD772" s="103"/>
      <c r="AE772" s="103"/>
      <c r="AF772" s="103"/>
      <c r="AG772" s="103"/>
      <c r="AH772" s="103"/>
      <c r="AI772" s="103"/>
      <c r="AJ772" s="103"/>
      <c r="AK772" s="103"/>
      <c r="AL772" s="103"/>
      <c r="AM772" s="103"/>
      <c r="AN772" s="103"/>
      <c r="AO772" s="103"/>
      <c r="AP772" s="103"/>
      <c r="AQ772" s="103"/>
      <c r="AR772" s="103"/>
      <c r="AS772" s="103"/>
      <c r="AT772" s="103"/>
      <c r="AU772" s="103"/>
      <c r="AV772" s="103"/>
      <c r="AW772" s="103"/>
      <c r="AX772" s="103"/>
      <c r="AY772" s="103"/>
      <c r="AZ772" s="103"/>
      <c r="BA772" s="103"/>
      <c r="BB772" s="103"/>
      <c r="BC772" s="103"/>
      <c r="BD772" s="103"/>
      <c r="BE772" s="103"/>
      <c r="BF772" s="103"/>
      <c r="BG772" s="103"/>
    </row>
    <row r="773" spans="21:59" ht="15.75" customHeight="1" x14ac:dyDescent="0.2">
      <c r="U773" s="103"/>
      <c r="V773" s="103"/>
      <c r="W773" s="103"/>
      <c r="X773" s="103"/>
      <c r="Y773" s="103"/>
      <c r="Z773" s="103"/>
      <c r="AA773" s="103"/>
      <c r="AB773" s="103"/>
      <c r="AC773" s="103"/>
      <c r="AD773" s="103"/>
      <c r="AE773" s="103"/>
      <c r="AF773" s="103"/>
      <c r="AG773" s="103"/>
      <c r="AH773" s="103"/>
      <c r="AI773" s="103"/>
      <c r="AJ773" s="103"/>
      <c r="AK773" s="103"/>
      <c r="AL773" s="103"/>
      <c r="AM773" s="103"/>
      <c r="AN773" s="103"/>
      <c r="AO773" s="103"/>
      <c r="AP773" s="103"/>
      <c r="AQ773" s="103"/>
      <c r="AR773" s="103"/>
      <c r="AS773" s="103"/>
      <c r="AT773" s="103"/>
      <c r="AU773" s="103"/>
      <c r="AV773" s="103"/>
      <c r="AW773" s="103"/>
      <c r="AX773" s="103"/>
      <c r="AY773" s="103"/>
      <c r="AZ773" s="103"/>
      <c r="BA773" s="103"/>
      <c r="BB773" s="103"/>
      <c r="BC773" s="103"/>
      <c r="BD773" s="103"/>
      <c r="BE773" s="103"/>
      <c r="BF773" s="103"/>
      <c r="BG773" s="103"/>
    </row>
    <row r="774" spans="21:59" ht="15.75" customHeight="1" x14ac:dyDescent="0.2">
      <c r="U774" s="103"/>
      <c r="V774" s="103"/>
      <c r="W774" s="103"/>
      <c r="X774" s="103"/>
      <c r="Y774" s="103"/>
      <c r="Z774" s="103"/>
      <c r="AA774" s="103"/>
      <c r="AB774" s="103"/>
      <c r="AC774" s="103"/>
      <c r="AD774" s="103"/>
      <c r="AE774" s="103"/>
      <c r="AF774" s="103"/>
      <c r="AG774" s="103"/>
      <c r="AH774" s="103"/>
      <c r="AI774" s="103"/>
      <c r="AJ774" s="103"/>
      <c r="AK774" s="103"/>
      <c r="AL774" s="103"/>
      <c r="AM774" s="103"/>
      <c r="AN774" s="103"/>
      <c r="AO774" s="103"/>
      <c r="AP774" s="103"/>
      <c r="AQ774" s="103"/>
      <c r="AR774" s="103"/>
      <c r="AS774" s="103"/>
      <c r="AT774" s="103"/>
      <c r="AU774" s="103"/>
      <c r="AV774" s="103"/>
      <c r="AW774" s="103"/>
      <c r="AX774" s="103"/>
      <c r="AY774" s="103"/>
      <c r="AZ774" s="103"/>
      <c r="BA774" s="103"/>
      <c r="BB774" s="103"/>
      <c r="BC774" s="103"/>
      <c r="BD774" s="103"/>
      <c r="BE774" s="103"/>
      <c r="BF774" s="103"/>
      <c r="BG774" s="103"/>
    </row>
    <row r="775" spans="21:59" ht="15.75" customHeight="1" x14ac:dyDescent="0.2">
      <c r="U775" s="103"/>
      <c r="V775" s="103"/>
      <c r="W775" s="103"/>
      <c r="X775" s="103"/>
      <c r="Y775" s="103"/>
      <c r="Z775" s="103"/>
      <c r="AA775" s="103"/>
      <c r="AB775" s="103"/>
      <c r="AC775" s="103"/>
      <c r="AD775" s="103"/>
      <c r="AE775" s="103"/>
      <c r="AF775" s="103"/>
      <c r="AG775" s="103"/>
      <c r="AH775" s="103"/>
      <c r="AI775" s="103"/>
      <c r="AJ775" s="103"/>
      <c r="AK775" s="103"/>
      <c r="AL775" s="103"/>
      <c r="AM775" s="103"/>
      <c r="AN775" s="103"/>
      <c r="AO775" s="103"/>
      <c r="AP775" s="103"/>
      <c r="AQ775" s="103"/>
      <c r="AR775" s="103"/>
      <c r="AS775" s="103"/>
      <c r="AT775" s="103"/>
      <c r="AU775" s="103"/>
      <c r="AV775" s="103"/>
      <c r="AW775" s="103"/>
      <c r="AX775" s="103"/>
      <c r="AY775" s="103"/>
      <c r="AZ775" s="103"/>
      <c r="BA775" s="103"/>
      <c r="BB775" s="103"/>
      <c r="BC775" s="103"/>
      <c r="BD775" s="103"/>
      <c r="BE775" s="103"/>
      <c r="BF775" s="103"/>
      <c r="BG775" s="103"/>
    </row>
    <row r="776" spans="21:59" ht="15.75" customHeight="1" x14ac:dyDescent="0.2">
      <c r="U776" s="103"/>
      <c r="V776" s="103"/>
      <c r="W776" s="103"/>
      <c r="X776" s="103"/>
      <c r="Y776" s="103"/>
      <c r="Z776" s="103"/>
      <c r="AA776" s="103"/>
      <c r="AB776" s="103"/>
      <c r="AC776" s="103"/>
      <c r="AD776" s="103"/>
      <c r="AE776" s="103"/>
      <c r="AF776" s="103"/>
      <c r="AG776" s="103"/>
      <c r="AH776" s="103"/>
      <c r="AI776" s="103"/>
      <c r="AJ776" s="103"/>
      <c r="AK776" s="103"/>
      <c r="AL776" s="103"/>
      <c r="AM776" s="103"/>
      <c r="AN776" s="103"/>
      <c r="AO776" s="103"/>
      <c r="AP776" s="103"/>
      <c r="AQ776" s="103"/>
      <c r="AR776" s="103"/>
      <c r="AS776" s="103"/>
      <c r="AT776" s="103"/>
      <c r="AU776" s="103"/>
      <c r="AV776" s="103"/>
      <c r="AW776" s="103"/>
      <c r="AX776" s="103"/>
      <c r="AY776" s="103"/>
      <c r="AZ776" s="103"/>
      <c r="BA776" s="103"/>
      <c r="BB776" s="103"/>
      <c r="BC776" s="103"/>
      <c r="BD776" s="103"/>
      <c r="BE776" s="103"/>
      <c r="BF776" s="103"/>
      <c r="BG776" s="103"/>
    </row>
    <row r="777" spans="21:59" ht="15.75" customHeight="1" x14ac:dyDescent="0.2">
      <c r="U777" s="103"/>
      <c r="V777" s="103"/>
      <c r="W777" s="103"/>
      <c r="X777" s="103"/>
      <c r="Y777" s="103"/>
      <c r="Z777" s="103"/>
      <c r="AA777" s="103"/>
      <c r="AB777" s="103"/>
      <c r="AC777" s="103"/>
      <c r="AD777" s="103"/>
      <c r="AE777" s="103"/>
      <c r="AF777" s="103"/>
      <c r="AG777" s="103"/>
      <c r="AH777" s="103"/>
      <c r="AI777" s="103"/>
      <c r="AJ777" s="103"/>
      <c r="AK777" s="103"/>
      <c r="AL777" s="103"/>
      <c r="AM777" s="103"/>
      <c r="AN777" s="103"/>
      <c r="AO777" s="103"/>
      <c r="AP777" s="103"/>
      <c r="AQ777" s="103"/>
      <c r="AR777" s="103"/>
      <c r="AS777" s="103"/>
      <c r="AT777" s="103"/>
      <c r="AU777" s="103"/>
      <c r="AV777" s="103"/>
      <c r="AW777" s="103"/>
      <c r="AX777" s="103"/>
      <c r="AY777" s="103"/>
      <c r="AZ777" s="103"/>
      <c r="BA777" s="103"/>
      <c r="BB777" s="103"/>
      <c r="BC777" s="103"/>
      <c r="BD777" s="103"/>
      <c r="BE777" s="103"/>
      <c r="BF777" s="103"/>
      <c r="BG777" s="103"/>
    </row>
    <row r="778" spans="21:59" ht="15.75" customHeight="1" x14ac:dyDescent="0.2">
      <c r="U778" s="103"/>
      <c r="V778" s="103"/>
      <c r="W778" s="103"/>
      <c r="X778" s="103"/>
      <c r="Y778" s="103"/>
      <c r="Z778" s="103"/>
      <c r="AA778" s="103"/>
      <c r="AB778" s="103"/>
      <c r="AC778" s="103"/>
      <c r="AD778" s="103"/>
      <c r="AE778" s="103"/>
      <c r="AF778" s="103"/>
      <c r="AG778" s="103"/>
      <c r="AH778" s="103"/>
      <c r="AI778" s="103"/>
      <c r="AJ778" s="103"/>
      <c r="AK778" s="103"/>
      <c r="AL778" s="103"/>
      <c r="AM778" s="103"/>
      <c r="AN778" s="103"/>
      <c r="AO778" s="103"/>
      <c r="AP778" s="103"/>
      <c r="AQ778" s="103"/>
      <c r="AR778" s="103"/>
      <c r="AS778" s="103"/>
      <c r="AT778" s="103"/>
      <c r="AU778" s="103"/>
      <c r="AV778" s="103"/>
      <c r="AW778" s="103"/>
      <c r="AX778" s="103"/>
      <c r="AY778" s="103"/>
      <c r="AZ778" s="103"/>
      <c r="BA778" s="103"/>
      <c r="BB778" s="103"/>
      <c r="BC778" s="103"/>
      <c r="BD778" s="103"/>
      <c r="BE778" s="103"/>
      <c r="BF778" s="103"/>
      <c r="BG778" s="103"/>
    </row>
    <row r="779" spans="21:59" ht="15.75" customHeight="1" x14ac:dyDescent="0.2">
      <c r="U779" s="103"/>
      <c r="V779" s="103"/>
      <c r="W779" s="103"/>
      <c r="X779" s="103"/>
      <c r="Y779" s="103"/>
      <c r="Z779" s="103"/>
      <c r="AA779" s="103"/>
      <c r="AB779" s="103"/>
      <c r="AC779" s="103"/>
      <c r="AD779" s="103"/>
      <c r="AE779" s="103"/>
      <c r="AF779" s="103"/>
      <c r="AG779" s="103"/>
      <c r="AH779" s="103"/>
      <c r="AI779" s="103"/>
      <c r="AJ779" s="103"/>
      <c r="AK779" s="103"/>
      <c r="AL779" s="103"/>
      <c r="AM779" s="103"/>
      <c r="AN779" s="103"/>
      <c r="AO779" s="103"/>
      <c r="AP779" s="103"/>
      <c r="AQ779" s="103"/>
      <c r="AR779" s="103"/>
      <c r="AS779" s="103"/>
      <c r="AT779" s="103"/>
      <c r="AU779" s="103"/>
      <c r="AV779" s="103"/>
      <c r="AW779" s="103"/>
      <c r="AX779" s="103"/>
      <c r="AY779" s="103"/>
      <c r="AZ779" s="103"/>
      <c r="BA779" s="103"/>
      <c r="BB779" s="103"/>
      <c r="BC779" s="103"/>
      <c r="BD779" s="103"/>
      <c r="BE779" s="103"/>
      <c r="BF779" s="103"/>
      <c r="BG779" s="103"/>
    </row>
    <row r="780" spans="21:59" ht="15.75" customHeight="1" x14ac:dyDescent="0.2">
      <c r="U780" s="103"/>
      <c r="V780" s="103"/>
      <c r="W780" s="103"/>
      <c r="X780" s="103"/>
      <c r="Y780" s="103"/>
      <c r="Z780" s="103"/>
      <c r="AA780" s="103"/>
      <c r="AB780" s="103"/>
      <c r="AC780" s="103"/>
      <c r="AD780" s="103"/>
      <c r="AE780" s="103"/>
      <c r="AF780" s="103"/>
      <c r="AG780" s="103"/>
      <c r="AH780" s="103"/>
      <c r="AI780" s="103"/>
      <c r="AJ780" s="103"/>
      <c r="AK780" s="103"/>
      <c r="AL780" s="103"/>
      <c r="AM780" s="103"/>
      <c r="AN780" s="103"/>
      <c r="AO780" s="103"/>
      <c r="AP780" s="103"/>
      <c r="AQ780" s="103"/>
      <c r="AR780" s="103"/>
      <c r="AS780" s="103"/>
      <c r="AT780" s="103"/>
      <c r="AU780" s="103"/>
      <c r="AV780" s="103"/>
      <c r="AW780" s="103"/>
      <c r="AX780" s="103"/>
      <c r="AY780" s="103"/>
      <c r="AZ780" s="103"/>
      <c r="BA780" s="103"/>
      <c r="BB780" s="103"/>
      <c r="BC780" s="103"/>
      <c r="BD780" s="103"/>
      <c r="BE780" s="103"/>
      <c r="BF780" s="103"/>
      <c r="BG780" s="103"/>
    </row>
    <row r="781" spans="21:59" ht="15.75" customHeight="1" x14ac:dyDescent="0.2">
      <c r="U781" s="103"/>
      <c r="V781" s="103"/>
      <c r="W781" s="103"/>
      <c r="X781" s="103"/>
      <c r="Y781" s="103"/>
      <c r="Z781" s="103"/>
      <c r="AA781" s="103"/>
      <c r="AB781" s="103"/>
      <c r="AC781" s="103"/>
      <c r="AD781" s="103"/>
      <c r="AE781" s="103"/>
      <c r="AF781" s="103"/>
      <c r="AG781" s="103"/>
      <c r="AH781" s="103"/>
      <c r="AI781" s="103"/>
      <c r="AJ781" s="103"/>
      <c r="AK781" s="103"/>
      <c r="AL781" s="103"/>
      <c r="AM781" s="103"/>
      <c r="AN781" s="103"/>
      <c r="AO781" s="103"/>
      <c r="AP781" s="103"/>
      <c r="AQ781" s="103"/>
      <c r="AR781" s="103"/>
      <c r="AS781" s="103"/>
      <c r="AT781" s="103"/>
      <c r="AU781" s="103"/>
      <c r="AV781" s="103"/>
      <c r="AW781" s="103"/>
      <c r="AX781" s="103"/>
      <c r="AY781" s="103"/>
      <c r="AZ781" s="103"/>
      <c r="BA781" s="103"/>
      <c r="BB781" s="103"/>
      <c r="BC781" s="103"/>
      <c r="BD781" s="103"/>
      <c r="BE781" s="103"/>
      <c r="BF781" s="103"/>
      <c r="BG781" s="103"/>
    </row>
    <row r="782" spans="21:59" ht="15.75" customHeight="1" x14ac:dyDescent="0.2">
      <c r="U782" s="103"/>
      <c r="V782" s="103"/>
      <c r="W782" s="103"/>
      <c r="X782" s="103"/>
      <c r="Y782" s="103"/>
      <c r="Z782" s="103"/>
      <c r="AA782" s="103"/>
      <c r="AB782" s="103"/>
      <c r="AC782" s="103"/>
      <c r="AD782" s="103"/>
      <c r="AE782" s="103"/>
      <c r="AF782" s="103"/>
      <c r="AG782" s="103"/>
      <c r="AH782" s="103"/>
      <c r="AI782" s="103"/>
      <c r="AJ782" s="103"/>
      <c r="AK782" s="103"/>
      <c r="AL782" s="103"/>
      <c r="AM782" s="103"/>
      <c r="AN782" s="103"/>
      <c r="AO782" s="103"/>
      <c r="AP782" s="103"/>
      <c r="AQ782" s="103"/>
      <c r="AR782" s="103"/>
      <c r="AS782" s="103"/>
      <c r="AT782" s="103"/>
      <c r="AU782" s="103"/>
      <c r="AV782" s="103"/>
      <c r="AW782" s="103"/>
      <c r="AX782" s="103"/>
      <c r="AY782" s="103"/>
      <c r="AZ782" s="103"/>
      <c r="BA782" s="103"/>
      <c r="BB782" s="103"/>
      <c r="BC782" s="103"/>
      <c r="BD782" s="103"/>
      <c r="BE782" s="103"/>
      <c r="BF782" s="103"/>
      <c r="BG782" s="103"/>
    </row>
    <row r="783" spans="21:59" ht="15.75" customHeight="1" x14ac:dyDescent="0.2">
      <c r="U783" s="103"/>
      <c r="V783" s="103"/>
      <c r="W783" s="103"/>
      <c r="X783" s="103"/>
      <c r="Y783" s="103"/>
      <c r="Z783" s="103"/>
      <c r="AA783" s="103"/>
      <c r="AB783" s="103"/>
      <c r="AC783" s="103"/>
      <c r="AD783" s="103"/>
      <c r="AE783" s="103"/>
      <c r="AF783" s="103"/>
      <c r="AG783" s="103"/>
      <c r="AH783" s="103"/>
      <c r="AI783" s="103"/>
      <c r="AJ783" s="103"/>
      <c r="AK783" s="103"/>
      <c r="AL783" s="103"/>
      <c r="AM783" s="103"/>
      <c r="AN783" s="103"/>
      <c r="AO783" s="103"/>
      <c r="AP783" s="103"/>
      <c r="AQ783" s="103"/>
      <c r="AR783" s="103"/>
      <c r="AS783" s="103"/>
      <c r="AT783" s="103"/>
      <c r="AU783" s="103"/>
      <c r="AV783" s="103"/>
      <c r="AW783" s="103"/>
      <c r="AX783" s="103"/>
      <c r="AY783" s="103"/>
      <c r="AZ783" s="103"/>
      <c r="BA783" s="103"/>
      <c r="BB783" s="103"/>
      <c r="BC783" s="103"/>
      <c r="BD783" s="103"/>
      <c r="BE783" s="103"/>
      <c r="BF783" s="103"/>
      <c r="BG783" s="103"/>
    </row>
    <row r="784" spans="21:59" ht="15.75" customHeight="1" x14ac:dyDescent="0.2">
      <c r="U784" s="103"/>
      <c r="V784" s="103"/>
      <c r="W784" s="103"/>
      <c r="X784" s="103"/>
      <c r="Y784" s="103"/>
      <c r="Z784" s="103"/>
      <c r="AA784" s="103"/>
      <c r="AB784" s="103"/>
      <c r="AC784" s="103"/>
      <c r="AD784" s="103"/>
      <c r="AE784" s="103"/>
      <c r="AF784" s="103"/>
      <c r="AG784" s="103"/>
      <c r="AH784" s="103"/>
      <c r="AI784" s="103"/>
      <c r="AJ784" s="103"/>
      <c r="AK784" s="103"/>
      <c r="AL784" s="103"/>
      <c r="AM784" s="103"/>
      <c r="AN784" s="103"/>
      <c r="AO784" s="103"/>
      <c r="AP784" s="103"/>
      <c r="AQ784" s="103"/>
      <c r="AR784" s="103"/>
      <c r="AS784" s="103"/>
      <c r="AT784" s="103"/>
      <c r="AU784" s="103"/>
      <c r="AV784" s="103"/>
      <c r="AW784" s="103"/>
      <c r="AX784" s="103"/>
      <c r="AY784" s="103"/>
      <c r="AZ784" s="103"/>
      <c r="BA784" s="103"/>
      <c r="BB784" s="103"/>
      <c r="BC784" s="103"/>
      <c r="BD784" s="103"/>
      <c r="BE784" s="103"/>
      <c r="BF784" s="103"/>
      <c r="BG784" s="103"/>
    </row>
    <row r="785" spans="21:59" ht="15.75" customHeight="1" x14ac:dyDescent="0.2">
      <c r="U785" s="103"/>
      <c r="V785" s="103"/>
      <c r="W785" s="103"/>
      <c r="X785" s="103"/>
      <c r="Y785" s="103"/>
      <c r="Z785" s="103"/>
      <c r="AA785" s="103"/>
      <c r="AB785" s="103"/>
      <c r="AC785" s="103"/>
      <c r="AD785" s="103"/>
      <c r="AE785" s="103"/>
      <c r="AF785" s="103"/>
      <c r="AG785" s="103"/>
      <c r="AH785" s="103"/>
      <c r="AI785" s="103"/>
      <c r="AJ785" s="103"/>
      <c r="AK785" s="103"/>
      <c r="AL785" s="103"/>
      <c r="AM785" s="103"/>
      <c r="AN785" s="103"/>
      <c r="AO785" s="103"/>
      <c r="AP785" s="103"/>
      <c r="AQ785" s="103"/>
      <c r="AR785" s="103"/>
      <c r="AS785" s="103"/>
      <c r="AT785" s="103"/>
      <c r="AU785" s="103"/>
      <c r="AV785" s="103"/>
      <c r="AW785" s="103"/>
      <c r="AX785" s="103"/>
      <c r="AY785" s="103"/>
      <c r="AZ785" s="103"/>
      <c r="BA785" s="103"/>
      <c r="BB785" s="103"/>
      <c r="BC785" s="103"/>
      <c r="BD785" s="103"/>
      <c r="BE785" s="103"/>
      <c r="BF785" s="103"/>
      <c r="BG785" s="103"/>
    </row>
    <row r="786" spans="21:59" ht="15.75" customHeight="1" x14ac:dyDescent="0.2">
      <c r="U786" s="103"/>
      <c r="V786" s="103"/>
      <c r="W786" s="103"/>
      <c r="X786" s="103"/>
      <c r="Y786" s="103"/>
      <c r="Z786" s="103"/>
      <c r="AA786" s="103"/>
      <c r="AB786" s="103"/>
      <c r="AC786" s="103"/>
      <c r="AD786" s="103"/>
      <c r="AE786" s="103"/>
      <c r="AF786" s="103"/>
      <c r="AG786" s="103"/>
      <c r="AH786" s="103"/>
      <c r="AI786" s="103"/>
      <c r="AJ786" s="103"/>
      <c r="AK786" s="103"/>
      <c r="AL786" s="103"/>
      <c r="AM786" s="103"/>
      <c r="AN786" s="103"/>
      <c r="AO786" s="103"/>
      <c r="AP786" s="103"/>
      <c r="AQ786" s="103"/>
      <c r="AR786" s="103"/>
      <c r="AS786" s="103"/>
      <c r="AT786" s="103"/>
      <c r="AU786" s="103"/>
      <c r="AV786" s="103"/>
      <c r="AW786" s="103"/>
      <c r="AX786" s="103"/>
      <c r="AY786" s="103"/>
      <c r="AZ786" s="103"/>
      <c r="BA786" s="103"/>
      <c r="BB786" s="103"/>
      <c r="BC786" s="103"/>
      <c r="BD786" s="103"/>
      <c r="BE786" s="103"/>
      <c r="BF786" s="103"/>
      <c r="BG786" s="103"/>
    </row>
    <row r="787" spans="21:59" ht="15.75" customHeight="1" x14ac:dyDescent="0.2">
      <c r="U787" s="103"/>
      <c r="V787" s="103"/>
      <c r="W787" s="103"/>
      <c r="X787" s="103"/>
      <c r="Y787" s="103"/>
      <c r="Z787" s="103"/>
      <c r="AA787" s="103"/>
      <c r="AB787" s="103"/>
      <c r="AC787" s="103"/>
      <c r="AD787" s="103"/>
      <c r="AE787" s="103"/>
      <c r="AF787" s="103"/>
      <c r="AG787" s="103"/>
      <c r="AH787" s="103"/>
      <c r="AI787" s="103"/>
      <c r="AJ787" s="103"/>
      <c r="AK787" s="103"/>
      <c r="AL787" s="103"/>
      <c r="AM787" s="103"/>
      <c r="AN787" s="103"/>
      <c r="AO787" s="103"/>
      <c r="AP787" s="103"/>
      <c r="AQ787" s="103"/>
      <c r="AR787" s="103"/>
      <c r="AS787" s="103"/>
      <c r="AT787" s="103"/>
      <c r="AU787" s="103"/>
      <c r="AV787" s="103"/>
      <c r="AW787" s="103"/>
      <c r="AX787" s="103"/>
      <c r="AY787" s="103"/>
      <c r="AZ787" s="103"/>
      <c r="BA787" s="103"/>
      <c r="BB787" s="103"/>
      <c r="BC787" s="103"/>
      <c r="BD787" s="103"/>
      <c r="BE787" s="103"/>
      <c r="BF787" s="103"/>
      <c r="BG787" s="103"/>
    </row>
    <row r="788" spans="21:59" ht="15.75" customHeight="1" x14ac:dyDescent="0.2">
      <c r="U788" s="103"/>
      <c r="V788" s="103"/>
      <c r="W788" s="103"/>
      <c r="X788" s="103"/>
      <c r="Y788" s="103"/>
      <c r="Z788" s="103"/>
      <c r="AA788" s="103"/>
      <c r="AB788" s="103"/>
      <c r="AC788" s="103"/>
      <c r="AD788" s="103"/>
      <c r="AE788" s="103"/>
      <c r="AF788" s="103"/>
      <c r="AG788" s="103"/>
      <c r="AH788" s="103"/>
      <c r="AI788" s="103"/>
      <c r="AJ788" s="103"/>
      <c r="AK788" s="103"/>
      <c r="AL788" s="103"/>
      <c r="AM788" s="103"/>
      <c r="AN788" s="103"/>
      <c r="AO788" s="103"/>
      <c r="AP788" s="103"/>
      <c r="AQ788" s="103"/>
      <c r="AR788" s="103"/>
      <c r="AS788" s="103"/>
      <c r="AT788" s="103"/>
      <c r="AU788" s="103"/>
      <c r="AV788" s="103"/>
      <c r="AW788" s="103"/>
      <c r="AX788" s="103"/>
      <c r="AY788" s="103"/>
      <c r="AZ788" s="103"/>
      <c r="BA788" s="103"/>
      <c r="BB788" s="103"/>
      <c r="BC788" s="103"/>
      <c r="BD788" s="103"/>
      <c r="BE788" s="103"/>
      <c r="BF788" s="103"/>
      <c r="BG788" s="103"/>
    </row>
    <row r="789" spans="21:59" ht="15.75" customHeight="1" x14ac:dyDescent="0.2">
      <c r="U789" s="103"/>
      <c r="V789" s="103"/>
      <c r="W789" s="103"/>
      <c r="X789" s="103"/>
      <c r="Y789" s="103"/>
      <c r="Z789" s="103"/>
      <c r="AA789" s="103"/>
      <c r="AB789" s="103"/>
      <c r="AC789" s="103"/>
      <c r="AD789" s="103"/>
      <c r="AE789" s="103"/>
      <c r="AF789" s="103"/>
      <c r="AG789" s="103"/>
      <c r="AH789" s="103"/>
      <c r="AI789" s="103"/>
      <c r="AJ789" s="103"/>
      <c r="AK789" s="103"/>
      <c r="AL789" s="103"/>
      <c r="AM789" s="103"/>
      <c r="AN789" s="103"/>
      <c r="AO789" s="103"/>
      <c r="AP789" s="103"/>
      <c r="AQ789" s="103"/>
      <c r="AR789" s="103"/>
      <c r="AS789" s="103"/>
      <c r="AT789" s="103"/>
      <c r="AU789" s="103"/>
      <c r="AV789" s="103"/>
      <c r="AW789" s="103"/>
      <c r="AX789" s="103"/>
      <c r="AY789" s="103"/>
      <c r="AZ789" s="103"/>
      <c r="BA789" s="103"/>
      <c r="BB789" s="103"/>
      <c r="BC789" s="103"/>
      <c r="BD789" s="103"/>
      <c r="BE789" s="103"/>
      <c r="BF789" s="103"/>
      <c r="BG789" s="103"/>
    </row>
    <row r="790" spans="21:59" ht="15.75" customHeight="1" x14ac:dyDescent="0.2">
      <c r="U790" s="103"/>
      <c r="V790" s="103"/>
      <c r="W790" s="103"/>
      <c r="X790" s="103"/>
      <c r="Y790" s="103"/>
      <c r="Z790" s="103"/>
      <c r="AA790" s="103"/>
      <c r="AB790" s="103"/>
      <c r="AC790" s="103"/>
      <c r="AD790" s="103"/>
      <c r="AE790" s="103"/>
      <c r="AF790" s="103"/>
      <c r="AG790" s="103"/>
      <c r="AH790" s="103"/>
      <c r="AI790" s="103"/>
      <c r="AJ790" s="103"/>
      <c r="AK790" s="103"/>
      <c r="AL790" s="103"/>
      <c r="AM790" s="103"/>
      <c r="AN790" s="103"/>
      <c r="AO790" s="103"/>
      <c r="AP790" s="103"/>
      <c r="AQ790" s="103"/>
      <c r="AR790" s="103"/>
      <c r="AS790" s="103"/>
      <c r="AT790" s="103"/>
      <c r="AU790" s="103"/>
      <c r="AV790" s="103"/>
      <c r="AW790" s="103"/>
      <c r="AX790" s="103"/>
      <c r="AY790" s="103"/>
      <c r="AZ790" s="103"/>
      <c r="BA790" s="103"/>
      <c r="BB790" s="103"/>
      <c r="BC790" s="103"/>
      <c r="BD790" s="103"/>
      <c r="BE790" s="103"/>
      <c r="BF790" s="103"/>
      <c r="BG790" s="103"/>
    </row>
    <row r="791" spans="21:59" ht="15.75" customHeight="1" x14ac:dyDescent="0.2">
      <c r="U791" s="103"/>
      <c r="V791" s="103"/>
      <c r="W791" s="103"/>
      <c r="X791" s="103"/>
      <c r="Y791" s="103"/>
      <c r="Z791" s="103"/>
      <c r="AA791" s="103"/>
      <c r="AB791" s="103"/>
      <c r="AC791" s="103"/>
      <c r="AD791" s="103"/>
      <c r="AE791" s="103"/>
      <c r="AF791" s="103"/>
      <c r="AG791" s="103"/>
      <c r="AH791" s="103"/>
      <c r="AI791" s="103"/>
      <c r="AJ791" s="103"/>
      <c r="AK791" s="103"/>
      <c r="AL791" s="103"/>
      <c r="AM791" s="103"/>
      <c r="AN791" s="103"/>
      <c r="AO791" s="103"/>
      <c r="AP791" s="103"/>
      <c r="AQ791" s="103"/>
      <c r="AR791" s="103"/>
      <c r="AS791" s="103"/>
      <c r="AT791" s="103"/>
      <c r="AU791" s="103"/>
      <c r="AV791" s="103"/>
      <c r="AW791" s="103"/>
      <c r="AX791" s="103"/>
      <c r="AY791" s="103"/>
      <c r="AZ791" s="103"/>
      <c r="BA791" s="103"/>
      <c r="BB791" s="103"/>
      <c r="BC791" s="103"/>
      <c r="BD791" s="103"/>
      <c r="BE791" s="103"/>
      <c r="BF791" s="103"/>
      <c r="BG791" s="103"/>
    </row>
    <row r="792" spans="21:59" ht="15.75" customHeight="1" x14ac:dyDescent="0.2">
      <c r="U792" s="103"/>
      <c r="V792" s="103"/>
      <c r="W792" s="103"/>
      <c r="X792" s="103"/>
      <c r="Y792" s="103"/>
      <c r="Z792" s="103"/>
      <c r="AA792" s="103"/>
      <c r="AB792" s="103"/>
      <c r="AC792" s="103"/>
      <c r="AD792" s="103"/>
      <c r="AE792" s="103"/>
      <c r="AF792" s="103"/>
      <c r="AG792" s="103"/>
      <c r="AH792" s="103"/>
      <c r="AI792" s="103"/>
      <c r="AJ792" s="103"/>
      <c r="AK792" s="103"/>
      <c r="AL792" s="103"/>
      <c r="AM792" s="103"/>
      <c r="AN792" s="103"/>
      <c r="AO792" s="103"/>
      <c r="AP792" s="103"/>
      <c r="AQ792" s="103"/>
      <c r="AR792" s="103"/>
      <c r="AS792" s="103"/>
      <c r="AT792" s="103"/>
      <c r="AU792" s="103"/>
      <c r="AV792" s="103"/>
      <c r="AW792" s="103"/>
      <c r="AX792" s="103"/>
      <c r="AY792" s="103"/>
      <c r="AZ792" s="103"/>
      <c r="BA792" s="103"/>
      <c r="BB792" s="103"/>
      <c r="BC792" s="103"/>
      <c r="BD792" s="103"/>
      <c r="BE792" s="103"/>
      <c r="BF792" s="103"/>
      <c r="BG792" s="103"/>
    </row>
    <row r="793" spans="21:59" ht="15.75" customHeight="1" x14ac:dyDescent="0.2">
      <c r="U793" s="103"/>
      <c r="V793" s="103"/>
      <c r="W793" s="103"/>
      <c r="X793" s="103"/>
      <c r="Y793" s="103"/>
      <c r="Z793" s="103"/>
      <c r="AA793" s="103"/>
      <c r="AB793" s="103"/>
      <c r="AC793" s="103"/>
      <c r="AD793" s="103"/>
      <c r="AE793" s="103"/>
      <c r="AF793" s="103"/>
      <c r="AG793" s="103"/>
      <c r="AH793" s="103"/>
      <c r="AI793" s="103"/>
      <c r="AJ793" s="103"/>
      <c r="AK793" s="103"/>
      <c r="AL793" s="103"/>
      <c r="AM793" s="103"/>
      <c r="AN793" s="103"/>
      <c r="AO793" s="103"/>
      <c r="AP793" s="103"/>
      <c r="AQ793" s="103"/>
      <c r="AR793" s="103"/>
      <c r="AS793" s="103"/>
      <c r="AT793" s="103"/>
      <c r="AU793" s="103"/>
      <c r="AV793" s="103"/>
      <c r="AW793" s="103"/>
      <c r="AX793" s="103"/>
      <c r="AY793" s="103"/>
      <c r="AZ793" s="103"/>
      <c r="BA793" s="103"/>
      <c r="BB793" s="103"/>
      <c r="BC793" s="103"/>
      <c r="BD793" s="103"/>
      <c r="BE793" s="103"/>
      <c r="BF793" s="103"/>
      <c r="BG793" s="103"/>
    </row>
    <row r="794" spans="21:59" ht="15.75" customHeight="1" x14ac:dyDescent="0.2">
      <c r="U794" s="103"/>
      <c r="V794" s="103"/>
      <c r="W794" s="103"/>
      <c r="X794" s="103"/>
      <c r="Y794" s="103"/>
      <c r="Z794" s="103"/>
      <c r="AA794" s="103"/>
      <c r="AB794" s="103"/>
      <c r="AC794" s="103"/>
      <c r="AD794" s="103"/>
      <c r="AE794" s="103"/>
      <c r="AF794" s="103"/>
      <c r="AG794" s="103"/>
      <c r="AH794" s="103"/>
      <c r="AI794" s="103"/>
      <c r="AJ794" s="103"/>
      <c r="AK794" s="103"/>
      <c r="AL794" s="103"/>
      <c r="AM794" s="103"/>
      <c r="AN794" s="103"/>
      <c r="AO794" s="103"/>
      <c r="AP794" s="103"/>
      <c r="AQ794" s="103"/>
      <c r="AR794" s="103"/>
      <c r="AS794" s="103"/>
      <c r="AT794" s="103"/>
      <c r="AU794" s="103"/>
      <c r="AV794" s="103"/>
      <c r="AW794" s="103"/>
      <c r="AX794" s="103"/>
      <c r="AY794" s="103"/>
      <c r="AZ794" s="103"/>
      <c r="BA794" s="103"/>
      <c r="BB794" s="103"/>
      <c r="BC794" s="103"/>
      <c r="BD794" s="103"/>
      <c r="BE794" s="103"/>
      <c r="BF794" s="103"/>
      <c r="BG794" s="103"/>
    </row>
    <row r="795" spans="21:59" ht="15.75" customHeight="1" x14ac:dyDescent="0.2">
      <c r="U795" s="103"/>
      <c r="V795" s="103"/>
      <c r="W795" s="103"/>
      <c r="X795" s="103"/>
      <c r="Y795" s="103"/>
      <c r="Z795" s="103"/>
      <c r="AA795" s="103"/>
      <c r="AB795" s="103"/>
      <c r="AC795" s="103"/>
      <c r="AD795" s="103"/>
      <c r="AE795" s="103"/>
      <c r="AF795" s="103"/>
      <c r="AG795" s="103"/>
      <c r="AH795" s="103"/>
      <c r="AI795" s="103"/>
      <c r="AJ795" s="103"/>
      <c r="AK795" s="103"/>
      <c r="AL795" s="103"/>
      <c r="AM795" s="103"/>
      <c r="AN795" s="103"/>
      <c r="AO795" s="103"/>
      <c r="AP795" s="103"/>
      <c r="AQ795" s="103"/>
      <c r="AR795" s="103"/>
      <c r="AS795" s="103"/>
      <c r="AT795" s="103"/>
      <c r="AU795" s="103"/>
      <c r="AV795" s="103"/>
      <c r="AW795" s="103"/>
      <c r="AX795" s="103"/>
      <c r="AY795" s="103"/>
      <c r="AZ795" s="103"/>
      <c r="BA795" s="103"/>
      <c r="BB795" s="103"/>
      <c r="BC795" s="103"/>
      <c r="BD795" s="103"/>
      <c r="BE795" s="103"/>
      <c r="BF795" s="103"/>
      <c r="BG795" s="103"/>
    </row>
    <row r="796" spans="21:59" ht="15.75" customHeight="1" x14ac:dyDescent="0.2">
      <c r="U796" s="103"/>
      <c r="V796" s="103"/>
      <c r="W796" s="103"/>
      <c r="X796" s="103"/>
      <c r="Y796" s="103"/>
      <c r="Z796" s="103"/>
      <c r="AA796" s="103"/>
      <c r="AB796" s="103"/>
      <c r="AC796" s="103"/>
      <c r="AD796" s="103"/>
      <c r="AE796" s="103"/>
      <c r="AF796" s="103"/>
      <c r="AG796" s="103"/>
      <c r="AH796" s="103"/>
      <c r="AI796" s="103"/>
      <c r="AJ796" s="103"/>
      <c r="AK796" s="103"/>
      <c r="AL796" s="103"/>
      <c r="AM796" s="103"/>
      <c r="AN796" s="103"/>
      <c r="AO796" s="103"/>
      <c r="AP796" s="103"/>
      <c r="AQ796" s="103"/>
      <c r="AR796" s="103"/>
      <c r="AS796" s="103"/>
      <c r="AT796" s="103"/>
      <c r="AU796" s="103"/>
      <c r="AV796" s="103"/>
      <c r="AW796" s="103"/>
      <c r="AX796" s="103"/>
      <c r="AY796" s="103"/>
      <c r="AZ796" s="103"/>
      <c r="BA796" s="103"/>
      <c r="BB796" s="103"/>
      <c r="BC796" s="103"/>
      <c r="BD796" s="103"/>
      <c r="BE796" s="103"/>
      <c r="BF796" s="103"/>
      <c r="BG796" s="103"/>
    </row>
    <row r="797" spans="21:59" ht="15.75" customHeight="1" x14ac:dyDescent="0.2">
      <c r="U797" s="103"/>
      <c r="V797" s="103"/>
      <c r="W797" s="103"/>
      <c r="X797" s="103"/>
      <c r="Y797" s="103"/>
      <c r="Z797" s="103"/>
      <c r="AA797" s="103"/>
      <c r="AB797" s="103"/>
      <c r="AC797" s="103"/>
      <c r="AD797" s="103"/>
      <c r="AE797" s="103"/>
      <c r="AF797" s="103"/>
      <c r="AG797" s="103"/>
      <c r="AH797" s="103"/>
      <c r="AI797" s="103"/>
      <c r="AJ797" s="103"/>
      <c r="AK797" s="103"/>
      <c r="AL797" s="103"/>
      <c r="AM797" s="103"/>
      <c r="AN797" s="103"/>
      <c r="AO797" s="103"/>
      <c r="AP797" s="103"/>
      <c r="AQ797" s="103"/>
      <c r="AR797" s="103"/>
      <c r="AS797" s="103"/>
      <c r="AT797" s="103"/>
      <c r="AU797" s="103"/>
      <c r="AV797" s="103"/>
      <c r="AW797" s="103"/>
      <c r="AX797" s="103"/>
      <c r="AY797" s="103"/>
      <c r="AZ797" s="103"/>
      <c r="BA797" s="103"/>
      <c r="BB797" s="103"/>
      <c r="BC797" s="103"/>
      <c r="BD797" s="103"/>
      <c r="BE797" s="103"/>
      <c r="BF797" s="103"/>
      <c r="BG797" s="103"/>
    </row>
    <row r="798" spans="21:59" ht="15.75" customHeight="1" x14ac:dyDescent="0.2">
      <c r="U798" s="103"/>
      <c r="V798" s="103"/>
      <c r="W798" s="103"/>
      <c r="X798" s="103"/>
      <c r="Y798" s="103"/>
      <c r="Z798" s="103"/>
      <c r="AA798" s="103"/>
      <c r="AB798" s="103"/>
      <c r="AC798" s="103"/>
      <c r="AD798" s="103"/>
      <c r="AE798" s="103"/>
      <c r="AF798" s="103"/>
      <c r="AG798" s="103"/>
      <c r="AH798" s="103"/>
      <c r="AI798" s="103"/>
      <c r="AJ798" s="103"/>
      <c r="AK798" s="103"/>
      <c r="AL798" s="103"/>
      <c r="AM798" s="103"/>
      <c r="AN798" s="103"/>
      <c r="AO798" s="103"/>
      <c r="AP798" s="103"/>
      <c r="AQ798" s="103"/>
      <c r="AR798" s="103"/>
      <c r="AS798" s="103"/>
      <c r="AT798" s="103"/>
      <c r="AU798" s="103"/>
      <c r="AV798" s="103"/>
      <c r="AW798" s="103"/>
      <c r="AX798" s="103"/>
      <c r="AY798" s="103"/>
      <c r="AZ798" s="103"/>
      <c r="BA798" s="103"/>
      <c r="BB798" s="103"/>
      <c r="BC798" s="103"/>
      <c r="BD798" s="103"/>
      <c r="BE798" s="103"/>
      <c r="BF798" s="103"/>
      <c r="BG798" s="103"/>
    </row>
    <row r="799" spans="21:59" ht="15.75" customHeight="1" x14ac:dyDescent="0.2">
      <c r="U799" s="103"/>
      <c r="V799" s="103"/>
      <c r="W799" s="103"/>
      <c r="X799" s="103"/>
      <c r="Y799" s="103"/>
      <c r="Z799" s="103"/>
      <c r="AA799" s="103"/>
      <c r="AB799" s="103"/>
      <c r="AC799" s="103"/>
      <c r="AD799" s="103"/>
      <c r="AE799" s="103"/>
      <c r="AF799" s="103"/>
      <c r="AG799" s="103"/>
      <c r="AH799" s="103"/>
      <c r="AI799" s="103"/>
      <c r="AJ799" s="103"/>
      <c r="AK799" s="103"/>
      <c r="AL799" s="103"/>
      <c r="AM799" s="103"/>
      <c r="AN799" s="103"/>
      <c r="AO799" s="103"/>
      <c r="AP799" s="103"/>
      <c r="AQ799" s="103"/>
      <c r="AR799" s="103"/>
      <c r="AS799" s="103"/>
      <c r="AT799" s="103"/>
      <c r="AU799" s="103"/>
      <c r="AV799" s="103"/>
      <c r="AW799" s="103"/>
      <c r="AX799" s="103"/>
      <c r="AY799" s="103"/>
      <c r="AZ799" s="103"/>
      <c r="BA799" s="103"/>
      <c r="BB799" s="103"/>
      <c r="BC799" s="103"/>
      <c r="BD799" s="103"/>
      <c r="BE799" s="103"/>
      <c r="BF799" s="103"/>
      <c r="BG799" s="103"/>
    </row>
    <row r="800" spans="21:59" ht="15.75" customHeight="1" x14ac:dyDescent="0.2">
      <c r="U800" s="103"/>
      <c r="V800" s="103"/>
      <c r="W800" s="103"/>
      <c r="X800" s="103"/>
      <c r="Y800" s="103"/>
      <c r="Z800" s="103"/>
      <c r="AA800" s="103"/>
      <c r="AB800" s="103"/>
      <c r="AC800" s="103"/>
      <c r="AD800" s="103"/>
      <c r="AE800" s="103"/>
      <c r="AF800" s="103"/>
      <c r="AG800" s="103"/>
      <c r="AH800" s="103"/>
      <c r="AI800" s="103"/>
      <c r="AJ800" s="103"/>
      <c r="AK800" s="103"/>
      <c r="AL800" s="103"/>
      <c r="AM800" s="103"/>
      <c r="AN800" s="103"/>
      <c r="AO800" s="103"/>
      <c r="AP800" s="103"/>
      <c r="AQ800" s="103"/>
      <c r="AR800" s="103"/>
      <c r="AS800" s="103"/>
      <c r="AT800" s="103"/>
      <c r="AU800" s="103"/>
      <c r="AV800" s="103"/>
      <c r="AW800" s="103"/>
      <c r="AX800" s="103"/>
      <c r="AY800" s="103"/>
      <c r="AZ800" s="103"/>
      <c r="BA800" s="103"/>
      <c r="BB800" s="103"/>
      <c r="BC800" s="103"/>
      <c r="BD800" s="103"/>
      <c r="BE800" s="103"/>
      <c r="BF800" s="103"/>
      <c r="BG800" s="103"/>
    </row>
    <row r="801" spans="21:59" ht="15.75" customHeight="1" x14ac:dyDescent="0.2">
      <c r="U801" s="103"/>
      <c r="V801" s="103"/>
      <c r="W801" s="103"/>
      <c r="X801" s="103"/>
      <c r="Y801" s="103"/>
      <c r="Z801" s="103"/>
      <c r="AA801" s="103"/>
      <c r="AB801" s="103"/>
      <c r="AC801" s="103"/>
      <c r="AD801" s="103"/>
      <c r="AE801" s="103"/>
      <c r="AF801" s="103"/>
      <c r="AG801" s="103"/>
      <c r="AH801" s="103"/>
      <c r="AI801" s="103"/>
      <c r="AJ801" s="103"/>
      <c r="AK801" s="103"/>
      <c r="AL801" s="103"/>
      <c r="AM801" s="103"/>
      <c r="AN801" s="103"/>
      <c r="AO801" s="103"/>
      <c r="AP801" s="103"/>
      <c r="AQ801" s="103"/>
      <c r="AR801" s="103"/>
      <c r="AS801" s="103"/>
      <c r="AT801" s="103"/>
      <c r="AU801" s="103"/>
      <c r="AV801" s="103"/>
      <c r="AW801" s="103"/>
      <c r="AX801" s="103"/>
      <c r="AY801" s="103"/>
      <c r="AZ801" s="103"/>
      <c r="BA801" s="103"/>
      <c r="BB801" s="103"/>
      <c r="BC801" s="103"/>
      <c r="BD801" s="103"/>
      <c r="BE801" s="103"/>
      <c r="BF801" s="103"/>
      <c r="BG801" s="103"/>
    </row>
    <row r="802" spans="21:59" ht="15.75" customHeight="1" x14ac:dyDescent="0.2">
      <c r="U802" s="103"/>
      <c r="V802" s="103"/>
      <c r="W802" s="103"/>
      <c r="X802" s="103"/>
      <c r="Y802" s="103"/>
      <c r="Z802" s="103"/>
      <c r="AA802" s="103"/>
      <c r="AB802" s="103"/>
      <c r="AC802" s="103"/>
      <c r="AD802" s="103"/>
      <c r="AE802" s="103"/>
      <c r="AF802" s="103"/>
      <c r="AG802" s="103"/>
      <c r="AH802" s="103"/>
      <c r="AI802" s="103"/>
      <c r="AJ802" s="103"/>
      <c r="AK802" s="103"/>
      <c r="AL802" s="103"/>
      <c r="AM802" s="103"/>
      <c r="AN802" s="103"/>
      <c r="AO802" s="103"/>
      <c r="AP802" s="103"/>
      <c r="AQ802" s="103"/>
      <c r="AR802" s="103"/>
      <c r="AS802" s="103"/>
      <c r="AT802" s="103"/>
      <c r="AU802" s="103"/>
      <c r="AV802" s="103"/>
      <c r="AW802" s="103"/>
      <c r="AX802" s="103"/>
      <c r="AY802" s="103"/>
      <c r="AZ802" s="103"/>
      <c r="BA802" s="103"/>
      <c r="BB802" s="103"/>
      <c r="BC802" s="103"/>
      <c r="BD802" s="103"/>
      <c r="BE802" s="103"/>
      <c r="BF802" s="103"/>
      <c r="BG802" s="103"/>
    </row>
    <row r="803" spans="21:59" ht="15.75" customHeight="1" x14ac:dyDescent="0.2">
      <c r="U803" s="103"/>
      <c r="V803" s="103"/>
      <c r="W803" s="103"/>
      <c r="X803" s="103"/>
      <c r="Y803" s="103"/>
      <c r="Z803" s="103"/>
      <c r="AA803" s="103"/>
      <c r="AB803" s="103"/>
      <c r="AC803" s="103"/>
      <c r="AD803" s="103"/>
      <c r="AE803" s="103"/>
      <c r="AF803" s="103"/>
      <c r="AG803" s="103"/>
      <c r="AH803" s="103"/>
      <c r="AI803" s="103"/>
      <c r="AJ803" s="103"/>
      <c r="AK803" s="103"/>
      <c r="AL803" s="103"/>
      <c r="AM803" s="103"/>
      <c r="AN803" s="103"/>
      <c r="AO803" s="103"/>
      <c r="AP803" s="103"/>
      <c r="AQ803" s="103"/>
      <c r="AR803" s="103"/>
      <c r="AS803" s="103"/>
      <c r="AT803" s="103"/>
      <c r="AU803" s="103"/>
      <c r="AV803" s="103"/>
      <c r="AW803" s="103"/>
      <c r="AX803" s="103"/>
      <c r="AY803" s="103"/>
      <c r="AZ803" s="103"/>
      <c r="BA803" s="103"/>
      <c r="BB803" s="103"/>
      <c r="BC803" s="103"/>
      <c r="BD803" s="103"/>
      <c r="BE803" s="103"/>
      <c r="BF803" s="103"/>
      <c r="BG803" s="103"/>
    </row>
    <row r="804" spans="21:59" ht="15.75" customHeight="1" x14ac:dyDescent="0.2">
      <c r="U804" s="103"/>
      <c r="V804" s="103"/>
      <c r="W804" s="103"/>
      <c r="X804" s="103"/>
      <c r="Y804" s="103"/>
      <c r="Z804" s="103"/>
      <c r="AA804" s="103"/>
      <c r="AB804" s="103"/>
      <c r="AC804" s="103"/>
      <c r="AD804" s="103"/>
      <c r="AE804" s="103"/>
      <c r="AF804" s="103"/>
      <c r="AG804" s="103"/>
      <c r="AH804" s="103"/>
      <c r="AI804" s="103"/>
      <c r="AJ804" s="103"/>
      <c r="AK804" s="103"/>
      <c r="AL804" s="103"/>
      <c r="AM804" s="103"/>
      <c r="AN804" s="103"/>
      <c r="AO804" s="103"/>
      <c r="AP804" s="103"/>
      <c r="AQ804" s="103"/>
      <c r="AR804" s="103"/>
      <c r="AS804" s="103"/>
      <c r="AT804" s="103"/>
      <c r="AU804" s="103"/>
      <c r="AV804" s="103"/>
      <c r="AW804" s="103"/>
      <c r="AX804" s="103"/>
      <c r="AY804" s="103"/>
      <c r="AZ804" s="103"/>
      <c r="BA804" s="103"/>
      <c r="BB804" s="103"/>
      <c r="BC804" s="103"/>
      <c r="BD804" s="103"/>
      <c r="BE804" s="103"/>
      <c r="BF804" s="103"/>
      <c r="BG804" s="103"/>
    </row>
    <row r="805" spans="21:59" ht="15.75" customHeight="1" x14ac:dyDescent="0.2">
      <c r="U805" s="103"/>
      <c r="V805" s="103"/>
      <c r="W805" s="103"/>
      <c r="X805" s="103"/>
      <c r="Y805" s="103"/>
      <c r="Z805" s="103"/>
      <c r="AA805" s="103"/>
      <c r="AB805" s="103"/>
      <c r="AC805" s="103"/>
      <c r="AD805" s="103"/>
      <c r="AE805" s="103"/>
      <c r="AF805" s="103"/>
      <c r="AG805" s="103"/>
      <c r="AH805" s="103"/>
      <c r="AI805" s="103"/>
      <c r="AJ805" s="103"/>
      <c r="AK805" s="103"/>
      <c r="AL805" s="103"/>
      <c r="AM805" s="103"/>
      <c r="AN805" s="103"/>
      <c r="AO805" s="103"/>
      <c r="AP805" s="103"/>
      <c r="AQ805" s="103"/>
      <c r="AR805" s="103"/>
      <c r="AS805" s="103"/>
      <c r="AT805" s="103"/>
      <c r="AU805" s="103"/>
      <c r="AV805" s="103"/>
      <c r="AW805" s="103"/>
      <c r="AX805" s="103"/>
      <c r="AY805" s="103"/>
      <c r="AZ805" s="103"/>
      <c r="BA805" s="103"/>
      <c r="BB805" s="103"/>
      <c r="BC805" s="103"/>
      <c r="BD805" s="103"/>
      <c r="BE805" s="103"/>
      <c r="BF805" s="103"/>
      <c r="BG805" s="103"/>
    </row>
    <row r="806" spans="21:59" ht="15.75" customHeight="1" x14ac:dyDescent="0.2">
      <c r="U806" s="103"/>
      <c r="V806" s="103"/>
      <c r="W806" s="103"/>
      <c r="X806" s="103"/>
      <c r="Y806" s="103"/>
      <c r="Z806" s="103"/>
      <c r="AA806" s="103"/>
      <c r="AB806" s="103"/>
      <c r="AC806" s="103"/>
      <c r="AD806" s="103"/>
      <c r="AE806" s="103"/>
      <c r="AF806" s="103"/>
      <c r="AG806" s="103"/>
      <c r="AH806" s="103"/>
      <c r="AI806" s="103"/>
      <c r="AJ806" s="103"/>
      <c r="AK806" s="103"/>
      <c r="AL806" s="103"/>
      <c r="AM806" s="103"/>
      <c r="AN806" s="103"/>
      <c r="AO806" s="103"/>
      <c r="AP806" s="103"/>
      <c r="AQ806" s="103"/>
      <c r="AR806" s="103"/>
      <c r="AS806" s="103"/>
      <c r="AT806" s="103"/>
      <c r="AU806" s="103"/>
      <c r="AV806" s="103"/>
      <c r="AW806" s="103"/>
      <c r="AX806" s="103"/>
      <c r="AY806" s="103"/>
      <c r="AZ806" s="103"/>
      <c r="BA806" s="103"/>
      <c r="BB806" s="103"/>
      <c r="BC806" s="103"/>
      <c r="BD806" s="103"/>
      <c r="BE806" s="103"/>
      <c r="BF806" s="103"/>
      <c r="BG806" s="103"/>
    </row>
    <row r="807" spans="21:59" ht="15.75" customHeight="1" x14ac:dyDescent="0.2">
      <c r="U807" s="103"/>
      <c r="V807" s="103"/>
      <c r="W807" s="103"/>
      <c r="X807" s="103"/>
      <c r="Y807" s="103"/>
      <c r="Z807" s="103"/>
      <c r="AA807" s="103"/>
      <c r="AB807" s="103"/>
      <c r="AC807" s="103"/>
      <c r="AD807" s="103"/>
      <c r="AE807" s="103"/>
      <c r="AF807" s="103"/>
      <c r="AG807" s="103"/>
      <c r="AH807" s="103"/>
      <c r="AI807" s="103"/>
      <c r="AJ807" s="103"/>
      <c r="AK807" s="103"/>
      <c r="AL807" s="103"/>
      <c r="AM807" s="103"/>
      <c r="AN807" s="103"/>
      <c r="AO807" s="103"/>
      <c r="AP807" s="103"/>
      <c r="AQ807" s="103"/>
      <c r="AR807" s="103"/>
      <c r="AS807" s="103"/>
      <c r="AT807" s="103"/>
      <c r="AU807" s="103"/>
      <c r="AV807" s="103"/>
      <c r="AW807" s="103"/>
      <c r="AX807" s="103"/>
      <c r="AY807" s="103"/>
      <c r="AZ807" s="103"/>
      <c r="BA807" s="103"/>
      <c r="BB807" s="103"/>
      <c r="BC807" s="103"/>
      <c r="BD807" s="103"/>
      <c r="BE807" s="103"/>
      <c r="BF807" s="103"/>
      <c r="BG807" s="103"/>
    </row>
    <row r="808" spans="21:59" ht="15.75" customHeight="1" x14ac:dyDescent="0.2">
      <c r="U808" s="103"/>
      <c r="V808" s="103"/>
      <c r="W808" s="103"/>
      <c r="X808" s="103"/>
      <c r="Y808" s="103"/>
      <c r="Z808" s="103"/>
      <c r="AA808" s="103"/>
      <c r="AB808" s="103"/>
      <c r="AC808" s="103"/>
      <c r="AD808" s="103"/>
      <c r="AE808" s="103"/>
      <c r="AF808" s="103"/>
      <c r="AG808" s="103"/>
      <c r="AH808" s="103"/>
      <c r="AI808" s="103"/>
      <c r="AJ808" s="103"/>
      <c r="AK808" s="103"/>
      <c r="AL808" s="103"/>
      <c r="AM808" s="103"/>
      <c r="AN808" s="103"/>
      <c r="AO808" s="103"/>
      <c r="AP808" s="103"/>
      <c r="AQ808" s="103"/>
      <c r="AR808" s="103"/>
      <c r="AS808" s="103"/>
      <c r="AT808" s="103"/>
      <c r="AU808" s="103"/>
      <c r="AV808" s="103"/>
      <c r="AW808" s="103"/>
      <c r="AX808" s="103"/>
      <c r="AY808" s="103"/>
      <c r="AZ808" s="103"/>
      <c r="BA808" s="103"/>
      <c r="BB808" s="103"/>
      <c r="BC808" s="103"/>
      <c r="BD808" s="103"/>
      <c r="BE808" s="103"/>
      <c r="BF808" s="103"/>
      <c r="BG808" s="103"/>
    </row>
    <row r="809" spans="21:59" ht="15.75" customHeight="1" x14ac:dyDescent="0.2">
      <c r="U809" s="103"/>
      <c r="V809" s="103"/>
      <c r="W809" s="103"/>
      <c r="X809" s="103"/>
      <c r="Y809" s="103"/>
      <c r="Z809" s="103"/>
      <c r="AA809" s="103"/>
      <c r="AB809" s="103"/>
      <c r="AC809" s="103"/>
      <c r="AD809" s="103"/>
      <c r="AE809" s="103"/>
      <c r="AF809" s="103"/>
      <c r="AG809" s="103"/>
      <c r="AH809" s="103"/>
      <c r="AI809" s="103"/>
      <c r="AJ809" s="103"/>
      <c r="AK809" s="103"/>
      <c r="AL809" s="103"/>
      <c r="AM809" s="103"/>
      <c r="AN809" s="103"/>
      <c r="AO809" s="103"/>
      <c r="AP809" s="103"/>
      <c r="AQ809" s="103"/>
      <c r="AR809" s="103"/>
      <c r="AS809" s="103"/>
      <c r="AT809" s="103"/>
      <c r="AU809" s="103"/>
      <c r="AV809" s="103"/>
      <c r="AW809" s="103"/>
      <c r="AX809" s="103"/>
      <c r="AY809" s="103"/>
      <c r="AZ809" s="103"/>
      <c r="BA809" s="103"/>
      <c r="BB809" s="103"/>
      <c r="BC809" s="103"/>
      <c r="BD809" s="103"/>
      <c r="BE809" s="103"/>
      <c r="BF809" s="103"/>
      <c r="BG809" s="103"/>
    </row>
    <row r="810" spans="21:59" ht="15.75" customHeight="1" x14ac:dyDescent="0.2">
      <c r="U810" s="103"/>
      <c r="V810" s="103"/>
      <c r="W810" s="103"/>
      <c r="X810" s="103"/>
      <c r="Y810" s="103"/>
      <c r="Z810" s="103"/>
      <c r="AA810" s="103"/>
      <c r="AB810" s="103"/>
      <c r="AC810" s="103"/>
      <c r="AD810" s="103"/>
      <c r="AE810" s="103"/>
      <c r="AF810" s="103"/>
      <c r="AG810" s="103"/>
      <c r="AH810" s="103"/>
      <c r="AI810" s="103"/>
      <c r="AJ810" s="103"/>
      <c r="AK810" s="103"/>
      <c r="AL810" s="103"/>
      <c r="AM810" s="103"/>
      <c r="AN810" s="103"/>
      <c r="AO810" s="103"/>
      <c r="AP810" s="103"/>
      <c r="AQ810" s="103"/>
      <c r="AR810" s="103"/>
      <c r="AS810" s="103"/>
      <c r="AT810" s="103"/>
      <c r="AU810" s="103"/>
      <c r="AV810" s="103"/>
      <c r="AW810" s="103"/>
      <c r="AX810" s="103"/>
      <c r="AY810" s="103"/>
      <c r="AZ810" s="103"/>
      <c r="BA810" s="103"/>
      <c r="BB810" s="103"/>
      <c r="BC810" s="103"/>
      <c r="BD810" s="103"/>
      <c r="BE810" s="103"/>
      <c r="BF810" s="103"/>
      <c r="BG810" s="103"/>
    </row>
    <row r="811" spans="21:59" ht="15.75" customHeight="1" x14ac:dyDescent="0.2">
      <c r="U811" s="103"/>
      <c r="V811" s="103"/>
      <c r="W811" s="103"/>
      <c r="X811" s="103"/>
      <c r="Y811" s="103"/>
      <c r="Z811" s="103"/>
      <c r="AA811" s="103"/>
      <c r="AB811" s="103"/>
      <c r="AC811" s="103"/>
      <c r="AD811" s="103"/>
      <c r="AE811" s="103"/>
      <c r="AF811" s="103"/>
      <c r="AG811" s="103"/>
      <c r="AH811" s="103"/>
      <c r="AI811" s="103"/>
      <c r="AJ811" s="103"/>
      <c r="AK811" s="103"/>
      <c r="AL811" s="103"/>
      <c r="AM811" s="103"/>
      <c r="AN811" s="103"/>
      <c r="AO811" s="103"/>
      <c r="AP811" s="103"/>
      <c r="AQ811" s="103"/>
      <c r="AR811" s="103"/>
      <c r="AS811" s="103"/>
      <c r="AT811" s="103"/>
      <c r="AU811" s="103"/>
      <c r="AV811" s="103"/>
      <c r="AW811" s="103"/>
      <c r="AX811" s="103"/>
      <c r="AY811" s="103"/>
      <c r="AZ811" s="103"/>
      <c r="BA811" s="103"/>
      <c r="BB811" s="103"/>
      <c r="BC811" s="103"/>
      <c r="BD811" s="103"/>
      <c r="BE811" s="103"/>
      <c r="BF811" s="103"/>
      <c r="BG811" s="103"/>
    </row>
    <row r="812" spans="21:59" ht="15.75" customHeight="1" x14ac:dyDescent="0.2">
      <c r="U812" s="103"/>
      <c r="V812" s="103"/>
      <c r="W812" s="103"/>
      <c r="X812" s="103"/>
      <c r="Y812" s="103"/>
      <c r="Z812" s="103"/>
      <c r="AA812" s="103"/>
      <c r="AB812" s="103"/>
      <c r="AC812" s="103"/>
      <c r="AD812" s="103"/>
      <c r="AE812" s="103"/>
      <c r="AF812" s="103"/>
      <c r="AG812" s="103"/>
      <c r="AH812" s="103"/>
      <c r="AI812" s="103"/>
      <c r="AJ812" s="103"/>
      <c r="AK812" s="103"/>
      <c r="AL812" s="103"/>
      <c r="AM812" s="103"/>
      <c r="AN812" s="103"/>
      <c r="AO812" s="103"/>
      <c r="AP812" s="103"/>
      <c r="AQ812" s="103"/>
      <c r="AR812" s="103"/>
      <c r="AS812" s="103"/>
      <c r="AT812" s="103"/>
      <c r="AU812" s="103"/>
      <c r="AV812" s="103"/>
      <c r="AW812" s="103"/>
      <c r="AX812" s="103"/>
      <c r="AY812" s="103"/>
      <c r="AZ812" s="103"/>
      <c r="BA812" s="103"/>
      <c r="BB812" s="103"/>
      <c r="BC812" s="103"/>
      <c r="BD812" s="103"/>
      <c r="BE812" s="103"/>
      <c r="BF812" s="103"/>
      <c r="BG812" s="103"/>
    </row>
    <row r="813" spans="21:59" ht="15.75" customHeight="1" x14ac:dyDescent="0.2">
      <c r="U813" s="103"/>
      <c r="V813" s="103"/>
      <c r="W813" s="103"/>
      <c r="X813" s="103"/>
      <c r="Y813" s="103"/>
      <c r="Z813" s="103"/>
      <c r="AA813" s="103"/>
      <c r="AB813" s="103"/>
      <c r="AC813" s="103"/>
      <c r="AD813" s="103"/>
      <c r="AE813" s="103"/>
      <c r="AF813" s="103"/>
      <c r="AG813" s="103"/>
      <c r="AH813" s="103"/>
      <c r="AI813" s="103"/>
      <c r="AJ813" s="103"/>
      <c r="AK813" s="103"/>
      <c r="AL813" s="103"/>
      <c r="AM813" s="103"/>
      <c r="AN813" s="103"/>
      <c r="AO813" s="103"/>
      <c r="AP813" s="103"/>
      <c r="AQ813" s="103"/>
      <c r="AR813" s="103"/>
      <c r="AS813" s="103"/>
      <c r="AT813" s="103"/>
      <c r="AU813" s="103"/>
      <c r="AV813" s="103"/>
      <c r="AW813" s="103"/>
      <c r="AX813" s="103"/>
      <c r="AY813" s="103"/>
      <c r="AZ813" s="103"/>
      <c r="BA813" s="103"/>
      <c r="BB813" s="103"/>
      <c r="BC813" s="103"/>
      <c r="BD813" s="103"/>
      <c r="BE813" s="103"/>
      <c r="BF813" s="103"/>
      <c r="BG813" s="103"/>
    </row>
    <row r="814" spans="21:59" ht="15.75" customHeight="1" x14ac:dyDescent="0.2">
      <c r="U814" s="103"/>
      <c r="V814" s="103"/>
      <c r="W814" s="103"/>
      <c r="X814" s="103"/>
      <c r="Y814" s="103"/>
      <c r="Z814" s="103"/>
      <c r="AA814" s="103"/>
      <c r="AB814" s="103"/>
      <c r="AC814" s="103"/>
      <c r="AD814" s="103"/>
      <c r="AE814" s="103"/>
      <c r="AF814" s="103"/>
      <c r="AG814" s="103"/>
      <c r="AH814" s="103"/>
      <c r="AI814" s="103"/>
      <c r="AJ814" s="103"/>
      <c r="AK814" s="103"/>
      <c r="AL814" s="103"/>
      <c r="AM814" s="103"/>
      <c r="AN814" s="103"/>
      <c r="AO814" s="103"/>
      <c r="AP814" s="103"/>
      <c r="AQ814" s="103"/>
      <c r="AR814" s="103"/>
      <c r="AS814" s="103"/>
      <c r="AT814" s="103"/>
      <c r="AU814" s="103"/>
      <c r="AV814" s="103"/>
      <c r="AW814" s="103"/>
      <c r="AX814" s="103"/>
      <c r="AY814" s="103"/>
      <c r="AZ814" s="103"/>
      <c r="BA814" s="103"/>
      <c r="BB814" s="103"/>
      <c r="BC814" s="103"/>
      <c r="BD814" s="103"/>
      <c r="BE814" s="103"/>
      <c r="BF814" s="103"/>
      <c r="BG814" s="103"/>
    </row>
    <row r="815" spans="21:59" ht="15.75" customHeight="1" x14ac:dyDescent="0.2">
      <c r="U815" s="103"/>
      <c r="V815" s="103"/>
      <c r="W815" s="103"/>
      <c r="X815" s="103"/>
      <c r="Y815" s="103"/>
      <c r="Z815" s="103"/>
      <c r="AA815" s="103"/>
      <c r="AB815" s="103"/>
      <c r="AC815" s="103"/>
      <c r="AD815" s="103"/>
      <c r="AE815" s="103"/>
      <c r="AF815" s="103"/>
      <c r="AG815" s="103"/>
      <c r="AH815" s="103"/>
      <c r="AI815" s="103"/>
      <c r="AJ815" s="103"/>
      <c r="AK815" s="103"/>
      <c r="AL815" s="103"/>
      <c r="AM815" s="103"/>
      <c r="AN815" s="103"/>
      <c r="AO815" s="103"/>
      <c r="AP815" s="103"/>
      <c r="AQ815" s="103"/>
      <c r="AR815" s="103"/>
      <c r="AS815" s="103"/>
      <c r="AT815" s="103"/>
      <c r="AU815" s="103"/>
      <c r="AV815" s="103"/>
      <c r="AW815" s="103"/>
      <c r="AX815" s="103"/>
      <c r="AY815" s="103"/>
      <c r="AZ815" s="103"/>
      <c r="BA815" s="103"/>
      <c r="BB815" s="103"/>
      <c r="BC815" s="103"/>
      <c r="BD815" s="103"/>
      <c r="BE815" s="103"/>
      <c r="BF815" s="103"/>
      <c r="BG815" s="103"/>
    </row>
    <row r="816" spans="21:59" ht="15.75" customHeight="1" x14ac:dyDescent="0.2">
      <c r="U816" s="103"/>
      <c r="V816" s="103"/>
      <c r="W816" s="103"/>
      <c r="X816" s="103"/>
      <c r="Y816" s="103"/>
      <c r="Z816" s="103"/>
      <c r="AA816" s="103"/>
      <c r="AB816" s="103"/>
      <c r="AC816" s="103"/>
      <c r="AD816" s="103"/>
      <c r="AE816" s="103"/>
      <c r="AF816" s="103"/>
      <c r="AG816" s="103"/>
      <c r="AH816" s="103"/>
      <c r="AI816" s="103"/>
      <c r="AJ816" s="103"/>
      <c r="AK816" s="103"/>
      <c r="AL816" s="103"/>
      <c r="AM816" s="103"/>
      <c r="AN816" s="103"/>
      <c r="AO816" s="103"/>
      <c r="AP816" s="103"/>
      <c r="AQ816" s="103"/>
      <c r="AR816" s="103"/>
      <c r="AS816" s="103"/>
      <c r="AT816" s="103"/>
      <c r="AU816" s="103"/>
      <c r="AV816" s="103"/>
      <c r="AW816" s="103"/>
      <c r="AX816" s="103"/>
      <c r="AY816" s="103"/>
      <c r="AZ816" s="103"/>
      <c r="BA816" s="103"/>
      <c r="BB816" s="103"/>
      <c r="BC816" s="103"/>
      <c r="BD816" s="103"/>
      <c r="BE816" s="103"/>
      <c r="BF816" s="103"/>
      <c r="BG816" s="103"/>
    </row>
    <row r="817" spans="21:59" ht="15.75" customHeight="1" x14ac:dyDescent="0.2">
      <c r="U817" s="103"/>
      <c r="V817" s="103"/>
      <c r="W817" s="103"/>
      <c r="X817" s="103"/>
      <c r="Y817" s="103"/>
      <c r="Z817" s="103"/>
      <c r="AA817" s="103"/>
      <c r="AB817" s="103"/>
      <c r="AC817" s="103"/>
      <c r="AD817" s="103"/>
      <c r="AE817" s="103"/>
      <c r="AF817" s="103"/>
      <c r="AG817" s="103"/>
      <c r="AH817" s="103"/>
      <c r="AI817" s="103"/>
      <c r="AJ817" s="103"/>
      <c r="AK817" s="103"/>
      <c r="AL817" s="103"/>
      <c r="AM817" s="103"/>
      <c r="AN817" s="103"/>
      <c r="AO817" s="103"/>
      <c r="AP817" s="103"/>
      <c r="AQ817" s="103"/>
      <c r="AR817" s="103"/>
      <c r="AS817" s="103"/>
      <c r="AT817" s="103"/>
      <c r="AU817" s="103"/>
      <c r="AV817" s="103"/>
      <c r="AW817" s="103"/>
      <c r="AX817" s="103"/>
      <c r="AY817" s="103"/>
      <c r="AZ817" s="103"/>
      <c r="BA817" s="103"/>
      <c r="BB817" s="103"/>
      <c r="BC817" s="103"/>
      <c r="BD817" s="103"/>
      <c r="BE817" s="103"/>
      <c r="BF817" s="103"/>
      <c r="BG817" s="103"/>
    </row>
    <row r="818" spans="21:59" ht="15.75" customHeight="1" x14ac:dyDescent="0.2">
      <c r="U818" s="103"/>
      <c r="V818" s="103"/>
      <c r="W818" s="103"/>
      <c r="X818" s="103"/>
      <c r="Y818" s="103"/>
      <c r="Z818" s="103"/>
      <c r="AA818" s="103"/>
      <c r="AB818" s="103"/>
      <c r="AC818" s="103"/>
      <c r="AD818" s="103"/>
      <c r="AE818" s="103"/>
      <c r="AF818" s="103"/>
      <c r="AG818" s="103"/>
      <c r="AH818" s="103"/>
      <c r="AI818" s="103"/>
      <c r="AJ818" s="103"/>
      <c r="AK818" s="103"/>
      <c r="AL818" s="103"/>
      <c r="AM818" s="103"/>
      <c r="AN818" s="103"/>
      <c r="AO818" s="103"/>
      <c r="AP818" s="103"/>
      <c r="AQ818" s="103"/>
      <c r="AR818" s="103"/>
      <c r="AS818" s="103"/>
      <c r="AT818" s="103"/>
      <c r="AU818" s="103"/>
      <c r="AV818" s="103"/>
      <c r="AW818" s="103"/>
      <c r="AX818" s="103"/>
      <c r="AY818" s="103"/>
      <c r="AZ818" s="103"/>
      <c r="BA818" s="103"/>
      <c r="BB818" s="103"/>
      <c r="BC818" s="103"/>
      <c r="BD818" s="103"/>
      <c r="BE818" s="103"/>
      <c r="BF818" s="103"/>
      <c r="BG818" s="103"/>
    </row>
    <row r="819" spans="21:59" ht="15.75" customHeight="1" x14ac:dyDescent="0.2">
      <c r="U819" s="103"/>
      <c r="V819" s="103"/>
      <c r="W819" s="103"/>
      <c r="X819" s="103"/>
      <c r="Y819" s="103"/>
      <c r="Z819" s="103"/>
      <c r="AA819" s="103"/>
      <c r="AB819" s="103"/>
      <c r="AC819" s="103"/>
      <c r="AD819" s="103"/>
      <c r="AE819" s="103"/>
      <c r="AF819" s="103"/>
      <c r="AG819" s="103"/>
      <c r="AH819" s="103"/>
      <c r="AI819" s="103"/>
      <c r="AJ819" s="103"/>
      <c r="AK819" s="103"/>
      <c r="AL819" s="103"/>
      <c r="AM819" s="103"/>
      <c r="AN819" s="103"/>
      <c r="AO819" s="103"/>
      <c r="AP819" s="103"/>
      <c r="AQ819" s="103"/>
      <c r="AR819" s="103"/>
      <c r="AS819" s="103"/>
      <c r="AT819" s="103"/>
      <c r="AU819" s="103"/>
      <c r="AV819" s="103"/>
      <c r="AW819" s="103"/>
      <c r="AX819" s="103"/>
      <c r="AY819" s="103"/>
      <c r="AZ819" s="103"/>
      <c r="BA819" s="103"/>
      <c r="BB819" s="103"/>
      <c r="BC819" s="103"/>
      <c r="BD819" s="103"/>
      <c r="BE819" s="103"/>
      <c r="BF819" s="103"/>
      <c r="BG819" s="103"/>
    </row>
    <row r="820" spans="21:59" ht="15.75" customHeight="1" x14ac:dyDescent="0.2">
      <c r="U820" s="103"/>
      <c r="V820" s="103"/>
      <c r="W820" s="103"/>
      <c r="X820" s="103"/>
      <c r="Y820" s="103"/>
      <c r="Z820" s="103"/>
      <c r="AA820" s="103"/>
      <c r="AB820" s="103"/>
      <c r="AC820" s="103"/>
      <c r="AD820" s="103"/>
      <c r="AE820" s="103"/>
      <c r="AF820" s="103"/>
      <c r="AG820" s="103"/>
      <c r="AH820" s="103"/>
      <c r="AI820" s="103"/>
      <c r="AJ820" s="103"/>
      <c r="AK820" s="103"/>
      <c r="AL820" s="103"/>
      <c r="AM820" s="103"/>
      <c r="AN820" s="103"/>
      <c r="AO820" s="103"/>
      <c r="AP820" s="103"/>
      <c r="AQ820" s="103"/>
      <c r="AR820" s="103"/>
      <c r="AS820" s="103"/>
      <c r="AT820" s="103"/>
      <c r="AU820" s="103"/>
      <c r="AV820" s="103"/>
      <c r="AW820" s="103"/>
      <c r="AX820" s="103"/>
      <c r="AY820" s="103"/>
      <c r="AZ820" s="103"/>
      <c r="BA820" s="103"/>
      <c r="BB820" s="103"/>
      <c r="BC820" s="103"/>
      <c r="BD820" s="103"/>
      <c r="BE820" s="103"/>
      <c r="BF820" s="103"/>
      <c r="BG820" s="103"/>
    </row>
    <row r="821" spans="21:59" ht="15.75" customHeight="1" x14ac:dyDescent="0.2">
      <c r="U821" s="103"/>
      <c r="V821" s="103"/>
      <c r="W821" s="103"/>
      <c r="X821" s="103"/>
      <c r="Y821" s="103"/>
      <c r="Z821" s="103"/>
      <c r="AA821" s="103"/>
      <c r="AB821" s="103"/>
      <c r="AC821" s="103"/>
      <c r="AD821" s="103"/>
      <c r="AE821" s="103"/>
      <c r="AF821" s="103"/>
      <c r="AG821" s="103"/>
      <c r="AH821" s="103"/>
      <c r="AI821" s="103"/>
      <c r="AJ821" s="103"/>
      <c r="AK821" s="103"/>
      <c r="AL821" s="103"/>
      <c r="AM821" s="103"/>
      <c r="AN821" s="103"/>
      <c r="AO821" s="103"/>
      <c r="AP821" s="103"/>
      <c r="AQ821" s="103"/>
      <c r="AR821" s="103"/>
      <c r="AS821" s="103"/>
      <c r="AT821" s="103"/>
      <c r="AU821" s="103"/>
      <c r="AV821" s="103"/>
      <c r="AW821" s="103"/>
      <c r="AX821" s="103"/>
      <c r="AY821" s="103"/>
      <c r="AZ821" s="103"/>
      <c r="BA821" s="103"/>
      <c r="BB821" s="103"/>
      <c r="BC821" s="103"/>
      <c r="BD821" s="103"/>
      <c r="BE821" s="103"/>
      <c r="BF821" s="103"/>
      <c r="BG821" s="103"/>
    </row>
    <row r="822" spans="21:59" ht="15.75" customHeight="1" x14ac:dyDescent="0.2">
      <c r="U822" s="103"/>
      <c r="V822" s="103"/>
      <c r="W822" s="103"/>
      <c r="X822" s="103"/>
      <c r="Y822" s="103"/>
      <c r="Z822" s="103"/>
      <c r="AA822" s="103"/>
      <c r="AB822" s="103"/>
      <c r="AC822" s="103"/>
      <c r="AD822" s="103"/>
      <c r="AE822" s="103"/>
      <c r="AF822" s="103"/>
      <c r="AG822" s="103"/>
      <c r="AH822" s="103"/>
      <c r="AI822" s="103"/>
      <c r="AJ822" s="103"/>
      <c r="AK822" s="103"/>
      <c r="AL822" s="103"/>
      <c r="AM822" s="103"/>
      <c r="AN822" s="103"/>
      <c r="AO822" s="103"/>
      <c r="AP822" s="103"/>
      <c r="AQ822" s="103"/>
      <c r="AR822" s="103"/>
      <c r="AS822" s="103"/>
      <c r="AT822" s="103"/>
      <c r="AU822" s="103"/>
      <c r="AV822" s="103"/>
      <c r="AW822" s="103"/>
      <c r="AX822" s="103"/>
      <c r="AY822" s="103"/>
      <c r="AZ822" s="103"/>
      <c r="BA822" s="103"/>
      <c r="BB822" s="103"/>
      <c r="BC822" s="103"/>
      <c r="BD822" s="103"/>
      <c r="BE822" s="103"/>
      <c r="BF822" s="103"/>
      <c r="BG822" s="103"/>
    </row>
    <row r="823" spans="21:59" ht="15.75" customHeight="1" x14ac:dyDescent="0.2">
      <c r="U823" s="103"/>
      <c r="V823" s="103"/>
      <c r="W823" s="103"/>
      <c r="X823" s="103"/>
      <c r="Y823" s="103"/>
      <c r="Z823" s="103"/>
      <c r="AA823" s="103"/>
      <c r="AB823" s="103"/>
      <c r="AC823" s="103"/>
      <c r="AD823" s="103"/>
      <c r="AE823" s="103"/>
      <c r="AF823" s="103"/>
      <c r="AG823" s="103"/>
      <c r="AH823" s="103"/>
      <c r="AI823" s="103"/>
      <c r="AJ823" s="103"/>
      <c r="AK823" s="103"/>
      <c r="AL823" s="103"/>
      <c r="AM823" s="103"/>
      <c r="AN823" s="103"/>
      <c r="AO823" s="103"/>
      <c r="AP823" s="103"/>
      <c r="AQ823" s="103"/>
      <c r="AR823" s="103"/>
      <c r="AS823" s="103"/>
      <c r="AT823" s="103"/>
      <c r="AU823" s="103"/>
      <c r="AV823" s="103"/>
      <c r="AW823" s="103"/>
      <c r="AX823" s="103"/>
      <c r="AY823" s="103"/>
      <c r="AZ823" s="103"/>
      <c r="BA823" s="103"/>
      <c r="BB823" s="103"/>
      <c r="BC823" s="103"/>
      <c r="BD823" s="103"/>
      <c r="BE823" s="103"/>
      <c r="BF823" s="103"/>
      <c r="BG823" s="103"/>
    </row>
    <row r="824" spans="21:59" ht="15.75" customHeight="1" x14ac:dyDescent="0.2">
      <c r="U824" s="103"/>
      <c r="V824" s="103"/>
      <c r="W824" s="103"/>
      <c r="X824" s="103"/>
      <c r="Y824" s="103"/>
      <c r="Z824" s="103"/>
      <c r="AA824" s="103"/>
      <c r="AB824" s="103"/>
      <c r="AC824" s="103"/>
      <c r="AD824" s="103"/>
      <c r="AE824" s="103"/>
      <c r="AF824" s="103"/>
      <c r="AG824" s="103"/>
      <c r="AH824" s="103"/>
      <c r="AI824" s="103"/>
      <c r="AJ824" s="103"/>
      <c r="AK824" s="103"/>
      <c r="AL824" s="103"/>
      <c r="AM824" s="103"/>
      <c r="AN824" s="103"/>
      <c r="AO824" s="103"/>
      <c r="AP824" s="103"/>
      <c r="AQ824" s="103"/>
      <c r="AR824" s="103"/>
      <c r="AS824" s="103"/>
      <c r="AT824" s="103"/>
      <c r="AU824" s="103"/>
      <c r="AV824" s="103"/>
      <c r="AW824" s="103"/>
      <c r="AX824" s="103"/>
      <c r="AY824" s="103"/>
      <c r="AZ824" s="103"/>
      <c r="BA824" s="103"/>
      <c r="BB824" s="103"/>
      <c r="BC824" s="103"/>
      <c r="BD824" s="103"/>
      <c r="BE824" s="103"/>
      <c r="BF824" s="103"/>
      <c r="BG824" s="103"/>
    </row>
    <row r="825" spans="21:59" ht="15.75" customHeight="1" x14ac:dyDescent="0.2">
      <c r="U825" s="103"/>
      <c r="V825" s="103"/>
      <c r="W825" s="103"/>
      <c r="X825" s="103"/>
      <c r="Y825" s="103"/>
      <c r="Z825" s="103"/>
      <c r="AA825" s="103"/>
      <c r="AB825" s="103"/>
      <c r="AC825" s="103"/>
      <c r="AD825" s="103"/>
      <c r="AE825" s="103"/>
      <c r="AF825" s="103"/>
      <c r="AG825" s="103"/>
      <c r="AH825" s="103"/>
      <c r="AI825" s="103"/>
      <c r="AJ825" s="103"/>
      <c r="AK825" s="103"/>
      <c r="AL825" s="103"/>
      <c r="AM825" s="103"/>
      <c r="AN825" s="103"/>
      <c r="AO825" s="103"/>
      <c r="AP825" s="103"/>
      <c r="AQ825" s="103"/>
      <c r="AR825" s="103"/>
      <c r="AS825" s="103"/>
      <c r="AT825" s="103"/>
      <c r="AU825" s="103"/>
      <c r="AV825" s="103"/>
      <c r="AW825" s="103"/>
      <c r="AX825" s="103"/>
      <c r="AY825" s="103"/>
      <c r="AZ825" s="103"/>
      <c r="BA825" s="103"/>
      <c r="BB825" s="103"/>
      <c r="BC825" s="103"/>
      <c r="BD825" s="103"/>
      <c r="BE825" s="103"/>
      <c r="BF825" s="103"/>
      <c r="BG825" s="103"/>
    </row>
    <row r="826" spans="21:59" ht="15.75" customHeight="1" x14ac:dyDescent="0.2">
      <c r="U826" s="103"/>
      <c r="V826" s="103"/>
      <c r="W826" s="103"/>
      <c r="X826" s="103"/>
      <c r="Y826" s="103"/>
      <c r="Z826" s="103"/>
      <c r="AA826" s="103"/>
      <c r="AB826" s="103"/>
      <c r="AC826" s="103"/>
      <c r="AD826" s="103"/>
      <c r="AE826" s="103"/>
      <c r="AF826" s="103"/>
      <c r="AG826" s="103"/>
      <c r="AH826" s="103"/>
      <c r="AI826" s="103"/>
      <c r="AJ826" s="103"/>
      <c r="AK826" s="103"/>
      <c r="AL826" s="103"/>
      <c r="AM826" s="103"/>
      <c r="AN826" s="103"/>
      <c r="AO826" s="103"/>
      <c r="AP826" s="103"/>
      <c r="AQ826" s="103"/>
      <c r="AR826" s="103"/>
      <c r="AS826" s="103"/>
      <c r="AT826" s="103"/>
      <c r="AU826" s="103"/>
      <c r="AV826" s="103"/>
      <c r="AW826" s="103"/>
      <c r="AX826" s="103"/>
      <c r="AY826" s="103"/>
      <c r="AZ826" s="103"/>
      <c r="BA826" s="103"/>
      <c r="BB826" s="103"/>
      <c r="BC826" s="103"/>
      <c r="BD826" s="103"/>
      <c r="BE826" s="103"/>
      <c r="BF826" s="103"/>
      <c r="BG826" s="103"/>
    </row>
    <row r="827" spans="21:59" ht="15.75" customHeight="1" x14ac:dyDescent="0.2">
      <c r="U827" s="103"/>
      <c r="V827" s="103"/>
      <c r="W827" s="103"/>
      <c r="X827" s="103"/>
      <c r="Y827" s="103"/>
      <c r="Z827" s="103"/>
      <c r="AA827" s="103"/>
      <c r="AB827" s="103"/>
      <c r="AC827" s="103"/>
      <c r="AD827" s="103"/>
      <c r="AE827" s="103"/>
      <c r="AF827" s="103"/>
      <c r="AG827" s="103"/>
      <c r="AH827" s="103"/>
      <c r="AI827" s="103"/>
      <c r="AJ827" s="103"/>
      <c r="AK827" s="103"/>
      <c r="AL827" s="103"/>
      <c r="AM827" s="103"/>
      <c r="AN827" s="103"/>
      <c r="AO827" s="103"/>
      <c r="AP827" s="103"/>
      <c r="AQ827" s="103"/>
      <c r="AR827" s="103"/>
      <c r="AS827" s="103"/>
      <c r="AT827" s="103"/>
      <c r="AU827" s="103"/>
      <c r="AV827" s="103"/>
      <c r="AW827" s="103"/>
      <c r="AX827" s="103"/>
      <c r="AY827" s="103"/>
      <c r="AZ827" s="103"/>
      <c r="BA827" s="103"/>
      <c r="BB827" s="103"/>
      <c r="BC827" s="103"/>
      <c r="BD827" s="103"/>
      <c r="BE827" s="103"/>
      <c r="BF827" s="103"/>
      <c r="BG827" s="103"/>
    </row>
    <row r="828" spans="21:59" ht="15.75" customHeight="1" x14ac:dyDescent="0.2">
      <c r="U828" s="103"/>
      <c r="V828" s="103"/>
      <c r="W828" s="103"/>
      <c r="X828" s="103"/>
      <c r="Y828" s="103"/>
      <c r="Z828" s="103"/>
      <c r="AA828" s="103"/>
      <c r="AB828" s="103"/>
      <c r="AC828" s="103"/>
      <c r="AD828" s="103"/>
      <c r="AE828" s="103"/>
      <c r="AF828" s="103"/>
      <c r="AG828" s="103"/>
      <c r="AH828" s="103"/>
      <c r="AI828" s="103"/>
      <c r="AJ828" s="103"/>
      <c r="AK828" s="103"/>
      <c r="AL828" s="103"/>
      <c r="AM828" s="103"/>
      <c r="AN828" s="103"/>
      <c r="AO828" s="103"/>
      <c r="AP828" s="103"/>
      <c r="AQ828" s="103"/>
      <c r="AR828" s="103"/>
      <c r="AS828" s="103"/>
      <c r="AT828" s="103"/>
      <c r="AU828" s="103"/>
      <c r="AV828" s="103"/>
      <c r="AW828" s="103"/>
      <c r="AX828" s="103"/>
      <c r="AY828" s="103"/>
      <c r="AZ828" s="103"/>
      <c r="BA828" s="103"/>
      <c r="BB828" s="103"/>
      <c r="BC828" s="103"/>
      <c r="BD828" s="103"/>
      <c r="BE828" s="103"/>
      <c r="BF828" s="103"/>
      <c r="BG828" s="103"/>
    </row>
    <row r="829" spans="21:59" ht="15.75" customHeight="1" x14ac:dyDescent="0.2">
      <c r="U829" s="103"/>
      <c r="V829" s="103"/>
      <c r="W829" s="103"/>
      <c r="X829" s="103"/>
      <c r="Y829" s="103"/>
      <c r="Z829" s="103"/>
      <c r="AA829" s="103"/>
      <c r="AB829" s="103"/>
      <c r="AC829" s="103"/>
      <c r="AD829" s="103"/>
      <c r="AE829" s="103"/>
      <c r="AF829" s="103"/>
      <c r="AG829" s="103"/>
      <c r="AH829" s="103"/>
      <c r="AI829" s="103"/>
      <c r="AJ829" s="103"/>
      <c r="AK829" s="103"/>
      <c r="AL829" s="103"/>
      <c r="AM829" s="103"/>
      <c r="AN829" s="103"/>
      <c r="AO829" s="103"/>
      <c r="AP829" s="103"/>
      <c r="AQ829" s="103"/>
      <c r="AR829" s="103"/>
      <c r="AS829" s="103"/>
      <c r="AT829" s="103"/>
      <c r="AU829" s="103"/>
      <c r="AV829" s="103"/>
      <c r="AW829" s="103"/>
      <c r="AX829" s="103"/>
      <c r="AY829" s="103"/>
      <c r="AZ829" s="103"/>
      <c r="BA829" s="103"/>
      <c r="BB829" s="103"/>
      <c r="BC829" s="103"/>
      <c r="BD829" s="103"/>
      <c r="BE829" s="103"/>
      <c r="BF829" s="103"/>
      <c r="BG829" s="103"/>
    </row>
    <row r="830" spans="21:59" ht="15.75" customHeight="1" x14ac:dyDescent="0.2">
      <c r="U830" s="103"/>
      <c r="V830" s="103"/>
      <c r="W830" s="103"/>
      <c r="X830" s="103"/>
      <c r="Y830" s="103"/>
      <c r="Z830" s="103"/>
      <c r="AA830" s="103"/>
      <c r="AB830" s="103"/>
      <c r="AC830" s="103"/>
      <c r="AD830" s="103"/>
      <c r="AE830" s="103"/>
      <c r="AF830" s="103"/>
      <c r="AG830" s="103"/>
      <c r="AH830" s="103"/>
      <c r="AI830" s="103"/>
      <c r="AJ830" s="103"/>
      <c r="AK830" s="103"/>
      <c r="AL830" s="103"/>
      <c r="AM830" s="103"/>
      <c r="AN830" s="103"/>
      <c r="AO830" s="103"/>
      <c r="AP830" s="103"/>
      <c r="AQ830" s="103"/>
      <c r="AR830" s="103"/>
      <c r="AS830" s="103"/>
      <c r="AT830" s="103"/>
      <c r="AU830" s="103"/>
      <c r="AV830" s="103"/>
      <c r="AW830" s="103"/>
      <c r="AX830" s="103"/>
      <c r="AY830" s="103"/>
      <c r="AZ830" s="103"/>
      <c r="BA830" s="103"/>
      <c r="BB830" s="103"/>
      <c r="BC830" s="103"/>
      <c r="BD830" s="103"/>
      <c r="BE830" s="103"/>
      <c r="BF830" s="103"/>
      <c r="BG830" s="103"/>
    </row>
    <row r="831" spans="21:59" ht="15.75" customHeight="1" x14ac:dyDescent="0.2">
      <c r="U831" s="103"/>
      <c r="V831" s="103"/>
      <c r="W831" s="103"/>
      <c r="X831" s="103"/>
      <c r="Y831" s="103"/>
      <c r="Z831" s="103"/>
      <c r="AA831" s="103"/>
      <c r="AB831" s="103"/>
      <c r="AC831" s="103"/>
      <c r="AD831" s="103"/>
      <c r="AE831" s="103"/>
      <c r="AF831" s="103"/>
      <c r="AG831" s="103"/>
      <c r="AH831" s="103"/>
      <c r="AI831" s="103"/>
      <c r="AJ831" s="103"/>
      <c r="AK831" s="103"/>
      <c r="AL831" s="103"/>
      <c r="AM831" s="103"/>
      <c r="AN831" s="103"/>
      <c r="AO831" s="103"/>
      <c r="AP831" s="103"/>
      <c r="AQ831" s="103"/>
      <c r="AR831" s="103"/>
      <c r="AS831" s="103"/>
      <c r="AT831" s="103"/>
      <c r="AU831" s="103"/>
      <c r="AV831" s="103"/>
      <c r="AW831" s="103"/>
      <c r="AX831" s="103"/>
      <c r="AY831" s="103"/>
      <c r="AZ831" s="103"/>
      <c r="BA831" s="103"/>
      <c r="BB831" s="103"/>
      <c r="BC831" s="103"/>
      <c r="BD831" s="103"/>
      <c r="BE831" s="103"/>
      <c r="BF831" s="103"/>
      <c r="BG831" s="103"/>
    </row>
    <row r="832" spans="21:59" ht="15.75" customHeight="1" x14ac:dyDescent="0.2">
      <c r="U832" s="103"/>
      <c r="V832" s="103"/>
      <c r="W832" s="103"/>
      <c r="X832" s="103"/>
      <c r="Y832" s="103"/>
      <c r="Z832" s="103"/>
      <c r="AA832" s="103"/>
      <c r="AB832" s="103"/>
      <c r="AC832" s="103"/>
      <c r="AD832" s="103"/>
      <c r="AE832" s="103"/>
      <c r="AF832" s="103"/>
      <c r="AG832" s="103"/>
      <c r="AH832" s="103"/>
      <c r="AI832" s="103"/>
      <c r="AJ832" s="103"/>
      <c r="AK832" s="103"/>
      <c r="AL832" s="103"/>
      <c r="AM832" s="103"/>
      <c r="AN832" s="103"/>
      <c r="AO832" s="103"/>
      <c r="AP832" s="103"/>
      <c r="AQ832" s="103"/>
      <c r="AR832" s="103"/>
      <c r="AS832" s="103"/>
      <c r="AT832" s="103"/>
      <c r="AU832" s="103"/>
      <c r="AV832" s="103"/>
      <c r="AW832" s="103"/>
      <c r="AX832" s="103"/>
      <c r="AY832" s="103"/>
      <c r="AZ832" s="103"/>
      <c r="BA832" s="103"/>
      <c r="BB832" s="103"/>
      <c r="BC832" s="103"/>
      <c r="BD832" s="103"/>
      <c r="BE832" s="103"/>
      <c r="BF832" s="103"/>
      <c r="BG832" s="103"/>
    </row>
    <row r="833" spans="21:59" ht="15.75" customHeight="1" x14ac:dyDescent="0.2">
      <c r="U833" s="103"/>
      <c r="V833" s="103"/>
      <c r="W833" s="103"/>
      <c r="X833" s="103"/>
      <c r="Y833" s="103"/>
      <c r="Z833" s="103"/>
      <c r="AA833" s="103"/>
      <c r="AB833" s="103"/>
      <c r="AC833" s="103"/>
      <c r="AD833" s="103"/>
      <c r="AE833" s="103"/>
      <c r="AF833" s="103"/>
      <c r="AG833" s="103"/>
      <c r="AH833" s="103"/>
      <c r="AI833" s="103"/>
      <c r="AJ833" s="103"/>
      <c r="AK833" s="103"/>
      <c r="AL833" s="103"/>
      <c r="AM833" s="103"/>
      <c r="AN833" s="103"/>
      <c r="AO833" s="103"/>
      <c r="AP833" s="103"/>
      <c r="AQ833" s="103"/>
      <c r="AR833" s="103"/>
      <c r="AS833" s="103"/>
      <c r="AT833" s="103"/>
      <c r="AU833" s="103"/>
      <c r="AV833" s="103"/>
      <c r="AW833" s="103"/>
      <c r="AX833" s="103"/>
      <c r="AY833" s="103"/>
      <c r="AZ833" s="103"/>
      <c r="BA833" s="103"/>
      <c r="BB833" s="103"/>
      <c r="BC833" s="103"/>
      <c r="BD833" s="103"/>
      <c r="BE833" s="103"/>
      <c r="BF833" s="103"/>
      <c r="BG833" s="103"/>
    </row>
    <row r="834" spans="21:59" ht="15.75" customHeight="1" x14ac:dyDescent="0.2">
      <c r="U834" s="103"/>
      <c r="V834" s="103"/>
      <c r="W834" s="103"/>
      <c r="X834" s="103"/>
      <c r="Y834" s="103"/>
      <c r="Z834" s="103"/>
      <c r="AA834" s="103"/>
      <c r="AB834" s="103"/>
      <c r="AC834" s="103"/>
      <c r="AD834" s="103"/>
      <c r="AE834" s="103"/>
      <c r="AF834" s="103"/>
      <c r="AG834" s="103"/>
      <c r="AH834" s="103"/>
      <c r="AI834" s="103"/>
      <c r="AJ834" s="103"/>
      <c r="AK834" s="103"/>
      <c r="AL834" s="103"/>
      <c r="AM834" s="103"/>
      <c r="AN834" s="103"/>
      <c r="AO834" s="103"/>
      <c r="AP834" s="103"/>
      <c r="AQ834" s="103"/>
      <c r="AR834" s="103"/>
      <c r="AS834" s="103"/>
      <c r="AT834" s="103"/>
      <c r="AU834" s="103"/>
      <c r="AV834" s="103"/>
      <c r="AW834" s="103"/>
      <c r="AX834" s="103"/>
      <c r="AY834" s="103"/>
      <c r="AZ834" s="103"/>
      <c r="BA834" s="103"/>
      <c r="BB834" s="103"/>
      <c r="BC834" s="103"/>
      <c r="BD834" s="103"/>
      <c r="BE834" s="103"/>
      <c r="BF834" s="103"/>
      <c r="BG834" s="103"/>
    </row>
    <row r="835" spans="21:59" ht="15.75" customHeight="1" x14ac:dyDescent="0.2">
      <c r="U835" s="103"/>
      <c r="V835" s="103"/>
      <c r="W835" s="103"/>
      <c r="X835" s="103"/>
      <c r="Y835" s="103"/>
      <c r="Z835" s="103"/>
      <c r="AA835" s="103"/>
      <c r="AB835" s="103"/>
      <c r="AC835" s="103"/>
      <c r="AD835" s="103"/>
      <c r="AE835" s="103"/>
      <c r="AF835" s="103"/>
      <c r="AG835" s="103"/>
      <c r="AH835" s="103"/>
      <c r="AI835" s="103"/>
      <c r="AJ835" s="103"/>
      <c r="AK835" s="103"/>
      <c r="AL835" s="103"/>
      <c r="AM835" s="103"/>
      <c r="AN835" s="103"/>
      <c r="AO835" s="103"/>
      <c r="AP835" s="103"/>
      <c r="AQ835" s="103"/>
      <c r="AR835" s="103"/>
      <c r="AS835" s="103"/>
      <c r="AT835" s="103"/>
      <c r="AU835" s="103"/>
      <c r="AV835" s="103"/>
      <c r="AW835" s="103"/>
      <c r="AX835" s="103"/>
      <c r="AY835" s="103"/>
      <c r="AZ835" s="103"/>
      <c r="BA835" s="103"/>
      <c r="BB835" s="103"/>
      <c r="BC835" s="103"/>
      <c r="BD835" s="103"/>
      <c r="BE835" s="103"/>
      <c r="BF835" s="103"/>
      <c r="BG835" s="103"/>
    </row>
    <row r="836" spans="21:59" ht="15.75" customHeight="1" x14ac:dyDescent="0.2">
      <c r="U836" s="103"/>
      <c r="V836" s="103"/>
      <c r="W836" s="103"/>
      <c r="X836" s="103"/>
      <c r="Y836" s="103"/>
      <c r="Z836" s="103"/>
      <c r="AA836" s="103"/>
      <c r="AB836" s="103"/>
      <c r="AC836" s="103"/>
      <c r="AD836" s="103"/>
      <c r="AE836" s="103"/>
      <c r="AF836" s="103"/>
      <c r="AG836" s="103"/>
      <c r="AH836" s="103"/>
      <c r="AI836" s="103"/>
      <c r="AJ836" s="103"/>
      <c r="AK836" s="103"/>
      <c r="AL836" s="103"/>
      <c r="AM836" s="103"/>
      <c r="AN836" s="103"/>
      <c r="AO836" s="103"/>
      <c r="AP836" s="103"/>
      <c r="AQ836" s="103"/>
      <c r="AR836" s="103"/>
      <c r="AS836" s="103"/>
      <c r="AT836" s="103"/>
      <c r="AU836" s="103"/>
      <c r="AV836" s="103"/>
      <c r="AW836" s="103"/>
      <c r="AX836" s="103"/>
      <c r="AY836" s="103"/>
      <c r="AZ836" s="103"/>
      <c r="BA836" s="103"/>
      <c r="BB836" s="103"/>
      <c r="BC836" s="103"/>
      <c r="BD836" s="103"/>
      <c r="BE836" s="103"/>
      <c r="BF836" s="103"/>
      <c r="BG836" s="103"/>
    </row>
    <row r="837" spans="21:59" ht="15.75" customHeight="1" x14ac:dyDescent="0.2">
      <c r="U837" s="103"/>
      <c r="V837" s="103"/>
      <c r="W837" s="103"/>
      <c r="X837" s="103"/>
      <c r="Y837" s="103"/>
      <c r="Z837" s="103"/>
      <c r="AA837" s="103"/>
      <c r="AB837" s="103"/>
      <c r="AC837" s="103"/>
      <c r="AD837" s="103"/>
      <c r="AE837" s="103"/>
      <c r="AF837" s="103"/>
      <c r="AG837" s="103"/>
      <c r="AH837" s="103"/>
      <c r="AI837" s="103"/>
      <c r="AJ837" s="103"/>
      <c r="AK837" s="103"/>
      <c r="AL837" s="103"/>
      <c r="AM837" s="103"/>
      <c r="AN837" s="103"/>
      <c r="AO837" s="103"/>
      <c r="AP837" s="103"/>
      <c r="AQ837" s="103"/>
      <c r="AR837" s="103"/>
      <c r="AS837" s="103"/>
      <c r="AT837" s="103"/>
      <c r="AU837" s="103"/>
      <c r="AV837" s="103"/>
      <c r="AW837" s="103"/>
      <c r="AX837" s="103"/>
      <c r="AY837" s="103"/>
      <c r="AZ837" s="103"/>
      <c r="BA837" s="103"/>
      <c r="BB837" s="103"/>
      <c r="BC837" s="103"/>
      <c r="BD837" s="103"/>
      <c r="BE837" s="103"/>
      <c r="BF837" s="103"/>
      <c r="BG837" s="103"/>
    </row>
    <row r="838" spans="21:59" ht="15.75" customHeight="1" x14ac:dyDescent="0.2">
      <c r="U838" s="103"/>
      <c r="V838" s="103"/>
      <c r="W838" s="103"/>
      <c r="X838" s="103"/>
      <c r="Y838" s="103"/>
      <c r="Z838" s="103"/>
      <c r="AA838" s="103"/>
      <c r="AB838" s="103"/>
      <c r="AC838" s="103"/>
      <c r="AD838" s="103"/>
      <c r="AE838" s="103"/>
      <c r="AF838" s="103"/>
      <c r="AG838" s="103"/>
      <c r="AH838" s="103"/>
      <c r="AI838" s="103"/>
      <c r="AJ838" s="103"/>
      <c r="AK838" s="103"/>
      <c r="AL838" s="103"/>
      <c r="AM838" s="103"/>
      <c r="AN838" s="103"/>
      <c r="AO838" s="103"/>
      <c r="AP838" s="103"/>
      <c r="AQ838" s="103"/>
      <c r="AR838" s="103"/>
      <c r="AS838" s="103"/>
      <c r="AT838" s="103"/>
      <c r="AU838" s="103"/>
      <c r="AV838" s="103"/>
      <c r="AW838" s="103"/>
      <c r="AX838" s="103"/>
      <c r="AY838" s="103"/>
      <c r="AZ838" s="103"/>
      <c r="BA838" s="103"/>
      <c r="BB838" s="103"/>
      <c r="BC838" s="103"/>
      <c r="BD838" s="103"/>
      <c r="BE838" s="103"/>
      <c r="BF838" s="103"/>
      <c r="BG838" s="103"/>
    </row>
    <row r="839" spans="21:59" ht="15.75" customHeight="1" x14ac:dyDescent="0.2">
      <c r="U839" s="103"/>
      <c r="V839" s="103"/>
      <c r="W839" s="103"/>
      <c r="X839" s="103"/>
      <c r="Y839" s="103"/>
      <c r="Z839" s="103"/>
      <c r="AA839" s="103"/>
      <c r="AB839" s="103"/>
      <c r="AC839" s="103"/>
      <c r="AD839" s="103"/>
      <c r="AE839" s="103"/>
      <c r="AF839" s="103"/>
      <c r="AG839" s="103"/>
      <c r="AH839" s="103"/>
      <c r="AI839" s="103"/>
      <c r="AJ839" s="103"/>
      <c r="AK839" s="103"/>
      <c r="AL839" s="103"/>
      <c r="AM839" s="103"/>
      <c r="AN839" s="103"/>
      <c r="AO839" s="103"/>
      <c r="AP839" s="103"/>
      <c r="AQ839" s="103"/>
      <c r="AR839" s="103"/>
      <c r="AS839" s="103"/>
      <c r="AT839" s="103"/>
      <c r="AU839" s="103"/>
      <c r="AV839" s="103"/>
      <c r="AW839" s="103"/>
      <c r="AX839" s="103"/>
      <c r="AY839" s="103"/>
      <c r="AZ839" s="103"/>
      <c r="BA839" s="103"/>
      <c r="BB839" s="103"/>
      <c r="BC839" s="103"/>
      <c r="BD839" s="103"/>
      <c r="BE839" s="103"/>
      <c r="BF839" s="103"/>
      <c r="BG839" s="103"/>
    </row>
    <row r="840" spans="21:59" ht="15.75" customHeight="1" x14ac:dyDescent="0.2">
      <c r="U840" s="103"/>
      <c r="V840" s="103"/>
      <c r="W840" s="103"/>
      <c r="X840" s="103"/>
      <c r="Y840" s="103"/>
      <c r="Z840" s="103"/>
      <c r="AA840" s="103"/>
      <c r="AB840" s="103"/>
      <c r="AC840" s="103"/>
      <c r="AD840" s="103"/>
      <c r="AE840" s="103"/>
      <c r="AF840" s="103"/>
      <c r="AG840" s="103"/>
      <c r="AH840" s="103"/>
      <c r="AI840" s="103"/>
      <c r="AJ840" s="103"/>
      <c r="AK840" s="103"/>
      <c r="AL840" s="103"/>
      <c r="AM840" s="103"/>
      <c r="AN840" s="103"/>
      <c r="AO840" s="103"/>
      <c r="AP840" s="103"/>
      <c r="AQ840" s="103"/>
      <c r="AR840" s="103"/>
      <c r="AS840" s="103"/>
      <c r="AT840" s="103"/>
      <c r="AU840" s="103"/>
      <c r="AV840" s="103"/>
      <c r="AW840" s="103"/>
      <c r="AX840" s="103"/>
      <c r="AY840" s="103"/>
      <c r="AZ840" s="103"/>
      <c r="BA840" s="103"/>
      <c r="BB840" s="103"/>
      <c r="BC840" s="103"/>
      <c r="BD840" s="103"/>
      <c r="BE840" s="103"/>
      <c r="BF840" s="103"/>
      <c r="BG840" s="103"/>
    </row>
    <row r="841" spans="21:59" ht="15.75" customHeight="1" x14ac:dyDescent="0.2">
      <c r="U841" s="103"/>
      <c r="V841" s="103"/>
      <c r="W841" s="103"/>
      <c r="X841" s="103"/>
      <c r="Y841" s="103"/>
      <c r="Z841" s="103"/>
      <c r="AA841" s="103"/>
      <c r="AB841" s="103"/>
      <c r="AC841" s="103"/>
      <c r="AD841" s="103"/>
      <c r="AE841" s="103"/>
      <c r="AF841" s="103"/>
      <c r="AG841" s="103"/>
      <c r="AH841" s="103"/>
      <c r="AI841" s="103"/>
      <c r="AJ841" s="103"/>
      <c r="AK841" s="103"/>
      <c r="AL841" s="103"/>
      <c r="AM841" s="103"/>
      <c r="AN841" s="103"/>
      <c r="AO841" s="103"/>
      <c r="AP841" s="103"/>
      <c r="AQ841" s="103"/>
      <c r="AR841" s="103"/>
      <c r="AS841" s="103"/>
      <c r="AT841" s="103"/>
      <c r="AU841" s="103"/>
      <c r="AV841" s="103"/>
      <c r="AW841" s="103"/>
      <c r="AX841" s="103"/>
      <c r="AY841" s="103"/>
      <c r="AZ841" s="103"/>
      <c r="BA841" s="103"/>
      <c r="BB841" s="103"/>
      <c r="BC841" s="103"/>
      <c r="BD841" s="103"/>
      <c r="BE841" s="103"/>
      <c r="BF841" s="103"/>
      <c r="BG841" s="103"/>
    </row>
    <row r="842" spans="21:59" ht="15.75" customHeight="1" x14ac:dyDescent="0.2">
      <c r="U842" s="103"/>
      <c r="V842" s="103"/>
      <c r="W842" s="103"/>
      <c r="X842" s="103"/>
      <c r="Y842" s="103"/>
      <c r="Z842" s="103"/>
      <c r="AA842" s="103"/>
      <c r="AB842" s="103"/>
      <c r="AC842" s="103"/>
      <c r="AD842" s="103"/>
      <c r="AE842" s="103"/>
      <c r="AF842" s="103"/>
      <c r="AG842" s="103"/>
      <c r="AH842" s="103"/>
      <c r="AI842" s="103"/>
      <c r="AJ842" s="103"/>
      <c r="AK842" s="103"/>
      <c r="AL842" s="103"/>
      <c r="AM842" s="103"/>
      <c r="AN842" s="103"/>
      <c r="AO842" s="103"/>
      <c r="AP842" s="103"/>
      <c r="AQ842" s="103"/>
      <c r="AR842" s="103"/>
      <c r="AS842" s="103"/>
      <c r="AT842" s="103"/>
      <c r="AU842" s="103"/>
      <c r="AV842" s="103"/>
      <c r="AW842" s="103"/>
      <c r="AX842" s="103"/>
      <c r="AY842" s="103"/>
      <c r="AZ842" s="103"/>
      <c r="BA842" s="103"/>
      <c r="BB842" s="103"/>
      <c r="BC842" s="103"/>
      <c r="BD842" s="103"/>
      <c r="BE842" s="103"/>
      <c r="BF842" s="103"/>
      <c r="BG842" s="103"/>
    </row>
    <row r="843" spans="21:59" ht="15.75" customHeight="1" x14ac:dyDescent="0.2">
      <c r="U843" s="103"/>
      <c r="V843" s="103"/>
      <c r="W843" s="103"/>
      <c r="X843" s="103"/>
      <c r="Y843" s="103"/>
      <c r="Z843" s="103"/>
      <c r="AA843" s="103"/>
      <c r="AB843" s="103"/>
      <c r="AC843" s="103"/>
      <c r="AD843" s="103"/>
      <c r="AE843" s="103"/>
      <c r="AF843" s="103"/>
      <c r="AG843" s="103"/>
      <c r="AH843" s="103"/>
      <c r="AI843" s="103"/>
      <c r="AJ843" s="103"/>
      <c r="AK843" s="103"/>
      <c r="AL843" s="103"/>
      <c r="AM843" s="103"/>
      <c r="AN843" s="103"/>
      <c r="AO843" s="103"/>
      <c r="AP843" s="103"/>
      <c r="AQ843" s="103"/>
      <c r="AR843" s="103"/>
      <c r="AS843" s="103"/>
      <c r="AT843" s="103"/>
      <c r="AU843" s="103"/>
      <c r="AV843" s="103"/>
      <c r="AW843" s="103"/>
      <c r="AX843" s="103"/>
      <c r="AY843" s="103"/>
      <c r="AZ843" s="103"/>
      <c r="BA843" s="103"/>
      <c r="BB843" s="103"/>
      <c r="BC843" s="103"/>
      <c r="BD843" s="103"/>
      <c r="BE843" s="103"/>
      <c r="BF843" s="103"/>
      <c r="BG843" s="103"/>
    </row>
    <row r="844" spans="21:59" ht="15.75" customHeight="1" x14ac:dyDescent="0.2">
      <c r="U844" s="103"/>
      <c r="V844" s="103"/>
      <c r="W844" s="103"/>
      <c r="X844" s="103"/>
      <c r="Y844" s="103"/>
      <c r="Z844" s="103"/>
      <c r="AA844" s="103"/>
      <c r="AB844" s="103"/>
      <c r="AC844" s="103"/>
      <c r="AD844" s="103"/>
      <c r="AE844" s="103"/>
      <c r="AF844" s="103"/>
      <c r="AG844" s="103"/>
      <c r="AH844" s="103"/>
      <c r="AI844" s="103"/>
      <c r="AJ844" s="103"/>
      <c r="AK844" s="103"/>
      <c r="AL844" s="103"/>
      <c r="AM844" s="103"/>
      <c r="AN844" s="103"/>
      <c r="AO844" s="103"/>
      <c r="AP844" s="103"/>
      <c r="AQ844" s="103"/>
      <c r="AR844" s="103"/>
      <c r="AS844" s="103"/>
      <c r="AT844" s="103"/>
      <c r="AU844" s="103"/>
      <c r="AV844" s="103"/>
      <c r="AW844" s="103"/>
      <c r="AX844" s="103"/>
      <c r="AY844" s="103"/>
      <c r="AZ844" s="103"/>
      <c r="BA844" s="103"/>
      <c r="BB844" s="103"/>
      <c r="BC844" s="103"/>
      <c r="BD844" s="103"/>
      <c r="BE844" s="103"/>
      <c r="BF844" s="103"/>
      <c r="BG844" s="103"/>
    </row>
    <row r="845" spans="21:59" ht="15.75" customHeight="1" x14ac:dyDescent="0.2">
      <c r="U845" s="103"/>
      <c r="V845" s="103"/>
      <c r="W845" s="103"/>
      <c r="X845" s="103"/>
      <c r="Y845" s="103"/>
      <c r="Z845" s="103"/>
      <c r="AA845" s="103"/>
      <c r="AB845" s="103"/>
      <c r="AC845" s="103"/>
      <c r="AD845" s="103"/>
      <c r="AE845" s="103"/>
      <c r="AF845" s="103"/>
      <c r="AG845" s="103"/>
      <c r="AH845" s="103"/>
      <c r="AI845" s="103"/>
      <c r="AJ845" s="103"/>
      <c r="AK845" s="103"/>
      <c r="AL845" s="103"/>
      <c r="AM845" s="103"/>
      <c r="AN845" s="103"/>
      <c r="AO845" s="103"/>
      <c r="AP845" s="103"/>
      <c r="AQ845" s="103"/>
      <c r="AR845" s="103"/>
      <c r="AS845" s="103"/>
      <c r="AT845" s="103"/>
      <c r="AU845" s="103"/>
      <c r="AV845" s="103"/>
      <c r="AW845" s="103"/>
      <c r="AX845" s="103"/>
      <c r="AY845" s="103"/>
      <c r="AZ845" s="103"/>
      <c r="BA845" s="103"/>
      <c r="BB845" s="103"/>
      <c r="BC845" s="103"/>
      <c r="BD845" s="103"/>
      <c r="BE845" s="103"/>
      <c r="BF845" s="103"/>
      <c r="BG845" s="103"/>
    </row>
    <row r="846" spans="21:59" ht="15.75" customHeight="1" x14ac:dyDescent="0.2">
      <c r="U846" s="103"/>
      <c r="V846" s="103"/>
      <c r="W846" s="103"/>
      <c r="X846" s="103"/>
      <c r="Y846" s="103"/>
      <c r="Z846" s="103"/>
      <c r="AA846" s="103"/>
      <c r="AB846" s="103"/>
      <c r="AC846" s="103"/>
      <c r="AD846" s="103"/>
      <c r="AE846" s="103"/>
      <c r="AF846" s="103"/>
      <c r="AG846" s="103"/>
      <c r="AH846" s="103"/>
      <c r="AI846" s="103"/>
      <c r="AJ846" s="103"/>
      <c r="AK846" s="103"/>
      <c r="AL846" s="103"/>
      <c r="AM846" s="103"/>
      <c r="AN846" s="103"/>
      <c r="AO846" s="103"/>
      <c r="AP846" s="103"/>
      <c r="AQ846" s="103"/>
      <c r="AR846" s="103"/>
      <c r="AS846" s="103"/>
      <c r="AT846" s="103"/>
      <c r="AU846" s="103"/>
      <c r="AV846" s="103"/>
      <c r="AW846" s="103"/>
      <c r="AX846" s="103"/>
      <c r="AY846" s="103"/>
      <c r="AZ846" s="103"/>
      <c r="BA846" s="103"/>
      <c r="BB846" s="103"/>
      <c r="BC846" s="103"/>
      <c r="BD846" s="103"/>
      <c r="BE846" s="103"/>
      <c r="BF846" s="103"/>
      <c r="BG846" s="103"/>
    </row>
    <row r="847" spans="21:59" ht="15.75" customHeight="1" x14ac:dyDescent="0.2">
      <c r="U847" s="103"/>
      <c r="V847" s="103"/>
      <c r="W847" s="103"/>
      <c r="X847" s="103"/>
      <c r="Y847" s="103"/>
      <c r="Z847" s="103"/>
      <c r="AA847" s="103"/>
      <c r="AB847" s="103"/>
      <c r="AC847" s="103"/>
      <c r="AD847" s="103"/>
      <c r="AE847" s="103"/>
      <c r="AF847" s="103"/>
      <c r="AG847" s="103"/>
      <c r="AH847" s="103"/>
      <c r="AI847" s="103"/>
      <c r="AJ847" s="103"/>
      <c r="AK847" s="103"/>
      <c r="AL847" s="103"/>
      <c r="AM847" s="103"/>
      <c r="AN847" s="103"/>
      <c r="AO847" s="103"/>
      <c r="AP847" s="103"/>
      <c r="AQ847" s="103"/>
      <c r="AR847" s="103"/>
      <c r="AS847" s="103"/>
      <c r="AT847" s="103"/>
      <c r="AU847" s="103"/>
      <c r="AV847" s="103"/>
      <c r="AW847" s="103"/>
      <c r="AX847" s="103"/>
      <c r="AY847" s="103"/>
      <c r="AZ847" s="103"/>
      <c r="BA847" s="103"/>
      <c r="BB847" s="103"/>
      <c r="BC847" s="103"/>
      <c r="BD847" s="103"/>
      <c r="BE847" s="103"/>
      <c r="BF847" s="103"/>
      <c r="BG847" s="103"/>
    </row>
    <row r="848" spans="21:59" ht="15.75" customHeight="1" x14ac:dyDescent="0.2">
      <c r="U848" s="103"/>
      <c r="V848" s="103"/>
      <c r="W848" s="103"/>
      <c r="X848" s="103"/>
      <c r="Y848" s="103"/>
      <c r="Z848" s="103"/>
      <c r="AA848" s="103"/>
      <c r="AB848" s="103"/>
      <c r="AC848" s="103"/>
      <c r="AD848" s="103"/>
      <c r="AE848" s="103"/>
      <c r="AF848" s="103"/>
      <c r="AG848" s="103"/>
      <c r="AH848" s="103"/>
      <c r="AI848" s="103"/>
      <c r="AJ848" s="103"/>
      <c r="AK848" s="103"/>
      <c r="AL848" s="103"/>
      <c r="AM848" s="103"/>
      <c r="AN848" s="103"/>
      <c r="AO848" s="103"/>
      <c r="AP848" s="103"/>
      <c r="AQ848" s="103"/>
      <c r="AR848" s="103"/>
      <c r="AS848" s="103"/>
      <c r="AT848" s="103"/>
      <c r="AU848" s="103"/>
      <c r="AV848" s="103"/>
      <c r="AW848" s="103"/>
      <c r="AX848" s="103"/>
      <c r="AY848" s="103"/>
      <c r="AZ848" s="103"/>
      <c r="BA848" s="103"/>
      <c r="BB848" s="103"/>
      <c r="BC848" s="103"/>
      <c r="BD848" s="103"/>
      <c r="BE848" s="103"/>
      <c r="BF848" s="103"/>
      <c r="BG848" s="103"/>
    </row>
    <row r="849" spans="21:59" ht="15.75" customHeight="1" x14ac:dyDescent="0.2">
      <c r="U849" s="103"/>
      <c r="V849" s="103"/>
      <c r="W849" s="103"/>
      <c r="X849" s="103"/>
      <c r="Y849" s="103"/>
      <c r="Z849" s="103"/>
      <c r="AA849" s="103"/>
      <c r="AB849" s="103"/>
      <c r="AC849" s="103"/>
      <c r="AD849" s="103"/>
      <c r="AE849" s="103"/>
      <c r="AF849" s="103"/>
      <c r="AG849" s="103"/>
      <c r="AH849" s="103"/>
      <c r="AI849" s="103"/>
      <c r="AJ849" s="103"/>
      <c r="AK849" s="103"/>
      <c r="AL849" s="103"/>
      <c r="AM849" s="103"/>
      <c r="AN849" s="103"/>
      <c r="AO849" s="103"/>
      <c r="AP849" s="103"/>
      <c r="AQ849" s="103"/>
      <c r="AR849" s="103"/>
      <c r="AS849" s="103"/>
      <c r="AT849" s="103"/>
      <c r="AU849" s="103"/>
      <c r="AV849" s="103"/>
      <c r="AW849" s="103"/>
      <c r="AX849" s="103"/>
      <c r="AY849" s="103"/>
      <c r="AZ849" s="103"/>
      <c r="BA849" s="103"/>
      <c r="BB849" s="103"/>
      <c r="BC849" s="103"/>
      <c r="BD849" s="103"/>
      <c r="BE849" s="103"/>
      <c r="BF849" s="103"/>
      <c r="BG849" s="103"/>
    </row>
    <row r="850" spans="21:59" ht="15.75" customHeight="1" x14ac:dyDescent="0.2">
      <c r="U850" s="103"/>
      <c r="V850" s="103"/>
      <c r="W850" s="103"/>
      <c r="X850" s="103"/>
      <c r="Y850" s="103"/>
      <c r="Z850" s="103"/>
      <c r="AA850" s="103"/>
      <c r="AB850" s="103"/>
      <c r="AC850" s="103"/>
      <c r="AD850" s="103"/>
      <c r="AE850" s="103"/>
      <c r="AF850" s="103"/>
      <c r="AG850" s="103"/>
      <c r="AH850" s="103"/>
      <c r="AI850" s="103"/>
      <c r="AJ850" s="103"/>
      <c r="AK850" s="103"/>
      <c r="AL850" s="103"/>
      <c r="AM850" s="103"/>
      <c r="AN850" s="103"/>
      <c r="AO850" s="103"/>
      <c r="AP850" s="103"/>
      <c r="AQ850" s="103"/>
      <c r="AR850" s="103"/>
      <c r="AS850" s="103"/>
      <c r="AT850" s="103"/>
      <c r="AU850" s="103"/>
      <c r="AV850" s="103"/>
      <c r="AW850" s="103"/>
      <c r="AX850" s="103"/>
      <c r="AY850" s="103"/>
      <c r="AZ850" s="103"/>
      <c r="BA850" s="103"/>
      <c r="BB850" s="103"/>
      <c r="BC850" s="103"/>
      <c r="BD850" s="103"/>
      <c r="BE850" s="103"/>
      <c r="BF850" s="103"/>
      <c r="BG850" s="103"/>
    </row>
    <row r="851" spans="21:59" ht="15.75" customHeight="1" x14ac:dyDescent="0.2">
      <c r="U851" s="103"/>
      <c r="V851" s="103"/>
      <c r="W851" s="103"/>
      <c r="X851" s="103"/>
      <c r="Y851" s="103"/>
      <c r="Z851" s="103"/>
      <c r="AA851" s="103"/>
      <c r="AB851" s="103"/>
      <c r="AC851" s="103"/>
      <c r="AD851" s="103"/>
      <c r="AE851" s="103"/>
      <c r="AF851" s="103"/>
      <c r="AG851" s="103"/>
      <c r="AH851" s="103"/>
      <c r="AI851" s="103"/>
      <c r="AJ851" s="103"/>
      <c r="AK851" s="103"/>
      <c r="AL851" s="103"/>
      <c r="AM851" s="103"/>
      <c r="AN851" s="103"/>
      <c r="AO851" s="103"/>
      <c r="AP851" s="103"/>
      <c r="AQ851" s="103"/>
      <c r="AR851" s="103"/>
      <c r="AS851" s="103"/>
      <c r="AT851" s="103"/>
      <c r="AU851" s="103"/>
      <c r="AV851" s="103"/>
      <c r="AW851" s="103"/>
      <c r="AX851" s="103"/>
      <c r="AY851" s="103"/>
      <c r="AZ851" s="103"/>
      <c r="BA851" s="103"/>
      <c r="BB851" s="103"/>
      <c r="BC851" s="103"/>
      <c r="BD851" s="103"/>
      <c r="BE851" s="103"/>
      <c r="BF851" s="103"/>
      <c r="BG851" s="103"/>
    </row>
    <row r="852" spans="21:59" ht="15.75" customHeight="1" x14ac:dyDescent="0.2">
      <c r="U852" s="103"/>
      <c r="V852" s="103"/>
      <c r="W852" s="103"/>
      <c r="X852" s="103"/>
      <c r="Y852" s="103"/>
      <c r="Z852" s="103"/>
      <c r="AA852" s="103"/>
      <c r="AB852" s="103"/>
      <c r="AC852" s="103"/>
      <c r="AD852" s="103"/>
      <c r="AE852" s="103"/>
      <c r="AF852" s="103"/>
      <c r="AG852" s="103"/>
      <c r="AH852" s="103"/>
      <c r="AI852" s="103"/>
      <c r="AJ852" s="103"/>
      <c r="AK852" s="103"/>
      <c r="AL852" s="103"/>
      <c r="AM852" s="103"/>
      <c r="AN852" s="103"/>
      <c r="AO852" s="103"/>
      <c r="AP852" s="103"/>
      <c r="AQ852" s="103"/>
      <c r="AR852" s="103"/>
      <c r="AS852" s="103"/>
      <c r="AT852" s="103"/>
      <c r="AU852" s="103"/>
      <c r="AV852" s="103"/>
      <c r="AW852" s="103"/>
      <c r="AX852" s="103"/>
      <c r="AY852" s="103"/>
      <c r="AZ852" s="103"/>
      <c r="BA852" s="103"/>
      <c r="BB852" s="103"/>
      <c r="BC852" s="103"/>
      <c r="BD852" s="103"/>
      <c r="BE852" s="103"/>
      <c r="BF852" s="103"/>
      <c r="BG852" s="103"/>
    </row>
    <row r="853" spans="21:59" ht="15.75" customHeight="1" x14ac:dyDescent="0.2">
      <c r="U853" s="103"/>
      <c r="V853" s="103"/>
      <c r="W853" s="103"/>
      <c r="X853" s="103"/>
      <c r="Y853" s="103"/>
      <c r="Z853" s="103"/>
      <c r="AA853" s="103"/>
      <c r="AB853" s="103"/>
      <c r="AC853" s="103"/>
      <c r="AD853" s="103"/>
      <c r="AE853" s="103"/>
      <c r="AF853" s="103"/>
      <c r="AG853" s="103"/>
      <c r="AH853" s="103"/>
      <c r="AI853" s="103"/>
      <c r="AJ853" s="103"/>
      <c r="AK853" s="103"/>
      <c r="AL853" s="103"/>
      <c r="AM853" s="103"/>
      <c r="AN853" s="103"/>
      <c r="AO853" s="103"/>
      <c r="AP853" s="103"/>
      <c r="AQ853" s="103"/>
      <c r="AR853" s="103"/>
      <c r="AS853" s="103"/>
      <c r="AT853" s="103"/>
      <c r="AU853" s="103"/>
      <c r="AV853" s="103"/>
      <c r="AW853" s="103"/>
      <c r="AX853" s="103"/>
      <c r="AY853" s="103"/>
      <c r="AZ853" s="103"/>
      <c r="BA853" s="103"/>
      <c r="BB853" s="103"/>
      <c r="BC853" s="103"/>
      <c r="BD853" s="103"/>
      <c r="BE853" s="103"/>
      <c r="BF853" s="103"/>
      <c r="BG853" s="103"/>
    </row>
    <row r="854" spans="21:59" ht="15.75" customHeight="1" x14ac:dyDescent="0.2">
      <c r="U854" s="103"/>
      <c r="V854" s="103"/>
      <c r="W854" s="103"/>
      <c r="X854" s="103"/>
      <c r="Y854" s="103"/>
      <c r="Z854" s="103"/>
      <c r="AA854" s="103"/>
      <c r="AB854" s="103"/>
      <c r="AC854" s="103"/>
      <c r="AD854" s="103"/>
      <c r="AE854" s="103"/>
      <c r="AF854" s="103"/>
      <c r="AG854" s="103"/>
      <c r="AH854" s="103"/>
      <c r="AI854" s="103"/>
      <c r="AJ854" s="103"/>
      <c r="AK854" s="103"/>
      <c r="AL854" s="103"/>
      <c r="AM854" s="103"/>
      <c r="AN854" s="103"/>
      <c r="AO854" s="103"/>
      <c r="AP854" s="103"/>
      <c r="AQ854" s="103"/>
      <c r="AR854" s="103"/>
      <c r="AS854" s="103"/>
      <c r="AT854" s="103"/>
      <c r="AU854" s="103"/>
      <c r="AV854" s="103"/>
      <c r="AW854" s="103"/>
      <c r="AX854" s="103"/>
      <c r="AY854" s="103"/>
      <c r="AZ854" s="103"/>
      <c r="BA854" s="103"/>
      <c r="BB854" s="103"/>
      <c r="BC854" s="103"/>
      <c r="BD854" s="103"/>
      <c r="BE854" s="103"/>
      <c r="BF854" s="103"/>
      <c r="BG854" s="103"/>
    </row>
    <row r="855" spans="21:59" ht="15.75" customHeight="1" x14ac:dyDescent="0.2">
      <c r="U855" s="103"/>
      <c r="V855" s="103"/>
      <c r="W855" s="103"/>
      <c r="X855" s="103"/>
      <c r="Y855" s="103"/>
      <c r="Z855" s="103"/>
      <c r="AA855" s="103"/>
      <c r="AB855" s="103"/>
      <c r="AC855" s="103"/>
      <c r="AD855" s="103"/>
      <c r="AE855" s="103"/>
      <c r="AF855" s="103"/>
      <c r="AG855" s="103"/>
      <c r="AH855" s="103"/>
      <c r="AI855" s="103"/>
      <c r="AJ855" s="103"/>
      <c r="AK855" s="103"/>
      <c r="AL855" s="103"/>
      <c r="AM855" s="103"/>
      <c r="AN855" s="103"/>
      <c r="AO855" s="103"/>
      <c r="AP855" s="103"/>
      <c r="AQ855" s="103"/>
      <c r="AR855" s="103"/>
      <c r="AS855" s="103"/>
      <c r="AT855" s="103"/>
      <c r="AU855" s="103"/>
      <c r="AV855" s="103"/>
      <c r="AW855" s="103"/>
      <c r="AX855" s="103"/>
      <c r="AY855" s="103"/>
      <c r="AZ855" s="103"/>
      <c r="BA855" s="103"/>
      <c r="BB855" s="103"/>
      <c r="BC855" s="103"/>
      <c r="BD855" s="103"/>
      <c r="BE855" s="103"/>
      <c r="BF855" s="103"/>
      <c r="BG855" s="103"/>
    </row>
    <row r="856" spans="21:59" ht="15.75" customHeight="1" x14ac:dyDescent="0.2">
      <c r="U856" s="103"/>
      <c r="V856" s="103"/>
      <c r="W856" s="103"/>
      <c r="X856" s="103"/>
      <c r="Y856" s="103"/>
      <c r="Z856" s="103"/>
      <c r="AA856" s="103"/>
      <c r="AB856" s="103"/>
      <c r="AC856" s="103"/>
      <c r="AD856" s="103"/>
      <c r="AE856" s="103"/>
      <c r="AF856" s="103"/>
      <c r="AG856" s="103"/>
      <c r="AH856" s="103"/>
      <c r="AI856" s="103"/>
      <c r="AJ856" s="103"/>
      <c r="AK856" s="103"/>
      <c r="AL856" s="103"/>
      <c r="AM856" s="103"/>
      <c r="AN856" s="103"/>
      <c r="AO856" s="103"/>
      <c r="AP856" s="103"/>
      <c r="AQ856" s="103"/>
      <c r="AR856" s="103"/>
      <c r="AS856" s="103"/>
      <c r="AT856" s="103"/>
      <c r="AU856" s="103"/>
      <c r="AV856" s="103"/>
      <c r="AW856" s="103"/>
      <c r="AX856" s="103"/>
      <c r="AY856" s="103"/>
      <c r="AZ856" s="103"/>
      <c r="BA856" s="103"/>
      <c r="BB856" s="103"/>
      <c r="BC856" s="103"/>
      <c r="BD856" s="103"/>
      <c r="BE856" s="103"/>
      <c r="BF856" s="103"/>
      <c r="BG856" s="103"/>
    </row>
    <row r="857" spans="21:59" ht="15.75" customHeight="1" x14ac:dyDescent="0.2">
      <c r="U857" s="103"/>
      <c r="V857" s="103"/>
      <c r="W857" s="103"/>
      <c r="X857" s="103"/>
      <c r="Y857" s="103"/>
      <c r="Z857" s="103"/>
      <c r="AA857" s="103"/>
      <c r="AB857" s="103"/>
      <c r="AC857" s="103"/>
      <c r="AD857" s="103"/>
      <c r="AE857" s="103"/>
      <c r="AF857" s="103"/>
      <c r="AG857" s="103"/>
      <c r="AH857" s="103"/>
      <c r="AI857" s="103"/>
      <c r="AJ857" s="103"/>
      <c r="AK857" s="103"/>
      <c r="AL857" s="103"/>
      <c r="AM857" s="103"/>
      <c r="AN857" s="103"/>
      <c r="AO857" s="103"/>
      <c r="AP857" s="103"/>
      <c r="AQ857" s="103"/>
      <c r="AR857" s="103"/>
      <c r="AS857" s="103"/>
      <c r="AT857" s="103"/>
      <c r="AU857" s="103"/>
      <c r="AV857" s="103"/>
      <c r="AW857" s="103"/>
      <c r="AX857" s="103"/>
      <c r="AY857" s="103"/>
      <c r="AZ857" s="103"/>
      <c r="BA857" s="103"/>
      <c r="BB857" s="103"/>
      <c r="BC857" s="103"/>
      <c r="BD857" s="103"/>
      <c r="BE857" s="103"/>
      <c r="BF857" s="103"/>
      <c r="BG857" s="103"/>
    </row>
    <row r="858" spans="21:59" ht="15.75" customHeight="1" x14ac:dyDescent="0.2">
      <c r="U858" s="103"/>
      <c r="V858" s="103"/>
      <c r="W858" s="103"/>
      <c r="X858" s="103"/>
      <c r="Y858" s="103"/>
      <c r="Z858" s="103"/>
      <c r="AA858" s="103"/>
      <c r="AB858" s="103"/>
      <c r="AC858" s="103"/>
      <c r="AD858" s="103"/>
      <c r="AE858" s="103"/>
      <c r="AF858" s="103"/>
      <c r="AG858" s="103"/>
      <c r="AH858" s="103"/>
      <c r="AI858" s="103"/>
      <c r="AJ858" s="103"/>
      <c r="AK858" s="103"/>
      <c r="AL858" s="103"/>
      <c r="AM858" s="103"/>
      <c r="AN858" s="103"/>
      <c r="AO858" s="103"/>
      <c r="AP858" s="103"/>
      <c r="AQ858" s="103"/>
      <c r="AR858" s="103"/>
      <c r="AS858" s="103"/>
      <c r="AT858" s="103"/>
      <c r="AU858" s="103"/>
      <c r="AV858" s="103"/>
      <c r="AW858" s="103"/>
      <c r="AX858" s="103"/>
      <c r="AY858" s="103"/>
      <c r="AZ858" s="103"/>
      <c r="BA858" s="103"/>
      <c r="BB858" s="103"/>
      <c r="BC858" s="103"/>
      <c r="BD858" s="103"/>
      <c r="BE858" s="103"/>
      <c r="BF858" s="103"/>
      <c r="BG858" s="103"/>
    </row>
    <row r="859" spans="21:59" ht="15.75" customHeight="1" x14ac:dyDescent="0.2">
      <c r="U859" s="103"/>
      <c r="V859" s="103"/>
      <c r="W859" s="103"/>
      <c r="X859" s="103"/>
      <c r="Y859" s="103"/>
      <c r="Z859" s="103"/>
      <c r="AA859" s="103"/>
      <c r="AB859" s="103"/>
      <c r="AC859" s="103"/>
      <c r="AD859" s="103"/>
      <c r="AE859" s="103"/>
      <c r="AF859" s="103"/>
      <c r="AG859" s="103"/>
      <c r="AH859" s="103"/>
      <c r="AI859" s="103"/>
      <c r="AJ859" s="103"/>
      <c r="AK859" s="103"/>
      <c r="AL859" s="103"/>
      <c r="AM859" s="103"/>
      <c r="AN859" s="103"/>
      <c r="AO859" s="103"/>
      <c r="AP859" s="103"/>
      <c r="AQ859" s="103"/>
      <c r="AR859" s="103"/>
      <c r="AS859" s="103"/>
      <c r="AT859" s="103"/>
      <c r="AU859" s="103"/>
      <c r="AV859" s="103"/>
      <c r="AW859" s="103"/>
      <c r="AX859" s="103"/>
      <c r="AY859" s="103"/>
      <c r="AZ859" s="103"/>
      <c r="BA859" s="103"/>
      <c r="BB859" s="103"/>
      <c r="BC859" s="103"/>
      <c r="BD859" s="103"/>
      <c r="BE859" s="103"/>
      <c r="BF859" s="103"/>
      <c r="BG859" s="103"/>
    </row>
    <row r="860" spans="21:59" ht="15.75" customHeight="1" x14ac:dyDescent="0.2">
      <c r="U860" s="103"/>
      <c r="V860" s="103"/>
      <c r="W860" s="103"/>
      <c r="X860" s="103"/>
      <c r="Y860" s="103"/>
      <c r="Z860" s="103"/>
      <c r="AA860" s="103"/>
      <c r="AB860" s="103"/>
      <c r="AC860" s="103"/>
      <c r="AD860" s="103"/>
      <c r="AE860" s="103"/>
      <c r="AF860" s="103"/>
      <c r="AG860" s="103"/>
      <c r="AH860" s="103"/>
      <c r="AI860" s="103"/>
      <c r="AJ860" s="103"/>
      <c r="AK860" s="103"/>
      <c r="AL860" s="103"/>
      <c r="AM860" s="103"/>
      <c r="AN860" s="103"/>
      <c r="AO860" s="103"/>
      <c r="AP860" s="103"/>
      <c r="AQ860" s="103"/>
      <c r="AR860" s="103"/>
      <c r="AS860" s="103"/>
      <c r="AT860" s="103"/>
      <c r="AU860" s="103"/>
      <c r="AV860" s="103"/>
      <c r="AW860" s="103"/>
      <c r="AX860" s="103"/>
      <c r="AY860" s="103"/>
      <c r="AZ860" s="103"/>
      <c r="BA860" s="103"/>
      <c r="BB860" s="103"/>
      <c r="BC860" s="103"/>
      <c r="BD860" s="103"/>
      <c r="BE860" s="103"/>
      <c r="BF860" s="103"/>
      <c r="BG860" s="103"/>
    </row>
    <row r="861" spans="21:59" ht="15.75" customHeight="1" x14ac:dyDescent="0.2">
      <c r="U861" s="103"/>
      <c r="V861" s="103"/>
      <c r="W861" s="103"/>
      <c r="X861" s="103"/>
      <c r="Y861" s="103"/>
      <c r="Z861" s="103"/>
      <c r="AA861" s="103"/>
      <c r="AB861" s="103"/>
      <c r="AC861" s="103"/>
      <c r="AD861" s="103"/>
      <c r="AE861" s="103"/>
      <c r="AF861" s="103"/>
      <c r="AG861" s="103"/>
      <c r="AH861" s="103"/>
      <c r="AI861" s="103"/>
      <c r="AJ861" s="103"/>
      <c r="AK861" s="103"/>
      <c r="AL861" s="103"/>
      <c r="AM861" s="103"/>
      <c r="AN861" s="103"/>
      <c r="AO861" s="103"/>
      <c r="AP861" s="103"/>
      <c r="AQ861" s="103"/>
      <c r="AR861" s="103"/>
      <c r="AS861" s="103"/>
      <c r="AT861" s="103"/>
      <c r="AU861" s="103"/>
      <c r="AV861" s="103"/>
      <c r="AW861" s="103"/>
      <c r="AX861" s="103"/>
      <c r="AY861" s="103"/>
      <c r="AZ861" s="103"/>
      <c r="BA861" s="103"/>
      <c r="BB861" s="103"/>
      <c r="BC861" s="103"/>
      <c r="BD861" s="103"/>
      <c r="BE861" s="103"/>
      <c r="BF861" s="103"/>
      <c r="BG861" s="103"/>
    </row>
    <row r="862" spans="21:59" ht="15.75" customHeight="1" x14ac:dyDescent="0.2">
      <c r="U862" s="103"/>
      <c r="V862" s="103"/>
      <c r="W862" s="103"/>
      <c r="X862" s="103"/>
      <c r="Y862" s="103"/>
      <c r="Z862" s="103"/>
      <c r="AA862" s="103"/>
      <c r="AB862" s="103"/>
      <c r="AC862" s="103"/>
      <c r="AD862" s="103"/>
      <c r="AE862" s="103"/>
      <c r="AF862" s="103"/>
      <c r="AG862" s="103"/>
      <c r="AH862" s="103"/>
      <c r="AI862" s="103"/>
      <c r="AJ862" s="103"/>
      <c r="AK862" s="103"/>
      <c r="AL862" s="103"/>
      <c r="AM862" s="103"/>
      <c r="AN862" s="103"/>
      <c r="AO862" s="103"/>
      <c r="AP862" s="103"/>
      <c r="AQ862" s="103"/>
      <c r="AR862" s="103"/>
      <c r="AS862" s="103"/>
      <c r="AT862" s="103"/>
      <c r="AU862" s="103"/>
      <c r="AV862" s="103"/>
      <c r="AW862" s="103"/>
      <c r="AX862" s="103"/>
      <c r="AY862" s="103"/>
      <c r="AZ862" s="103"/>
      <c r="BA862" s="103"/>
      <c r="BB862" s="103"/>
      <c r="BC862" s="103"/>
      <c r="BD862" s="103"/>
      <c r="BE862" s="103"/>
      <c r="BF862" s="103"/>
      <c r="BG862" s="103"/>
    </row>
    <row r="863" spans="21:59" ht="15.75" customHeight="1" x14ac:dyDescent="0.2">
      <c r="U863" s="103"/>
      <c r="V863" s="103"/>
      <c r="W863" s="103"/>
      <c r="X863" s="103"/>
      <c r="Y863" s="103"/>
      <c r="Z863" s="103"/>
      <c r="AA863" s="103"/>
      <c r="AB863" s="103"/>
      <c r="AC863" s="103"/>
      <c r="AD863" s="103"/>
      <c r="AE863" s="103"/>
      <c r="AF863" s="103"/>
      <c r="AG863" s="103"/>
      <c r="AH863" s="103"/>
      <c r="AI863" s="103"/>
      <c r="AJ863" s="103"/>
      <c r="AK863" s="103"/>
      <c r="AL863" s="103"/>
      <c r="AM863" s="103"/>
      <c r="AN863" s="103"/>
      <c r="AO863" s="103"/>
      <c r="AP863" s="103"/>
      <c r="AQ863" s="103"/>
      <c r="AR863" s="103"/>
      <c r="AS863" s="103"/>
      <c r="AT863" s="103"/>
      <c r="AU863" s="103"/>
      <c r="AV863" s="103"/>
      <c r="AW863" s="103"/>
      <c r="AX863" s="103"/>
      <c r="AY863" s="103"/>
      <c r="AZ863" s="103"/>
      <c r="BA863" s="103"/>
      <c r="BB863" s="103"/>
      <c r="BC863" s="103"/>
      <c r="BD863" s="103"/>
      <c r="BE863" s="103"/>
      <c r="BF863" s="103"/>
      <c r="BG863" s="103"/>
    </row>
    <row r="864" spans="21:59" ht="15.75" customHeight="1" x14ac:dyDescent="0.2">
      <c r="U864" s="103"/>
      <c r="V864" s="103"/>
      <c r="W864" s="103"/>
      <c r="X864" s="103"/>
      <c r="Y864" s="103"/>
      <c r="Z864" s="103"/>
      <c r="AA864" s="103"/>
      <c r="AB864" s="103"/>
      <c r="AC864" s="103"/>
      <c r="AD864" s="103"/>
      <c r="AE864" s="103"/>
      <c r="AF864" s="103"/>
      <c r="AG864" s="103"/>
      <c r="AH864" s="103"/>
      <c r="AI864" s="103"/>
      <c r="AJ864" s="103"/>
      <c r="AK864" s="103"/>
      <c r="AL864" s="103"/>
      <c r="AM864" s="103"/>
      <c r="AN864" s="103"/>
      <c r="AO864" s="103"/>
      <c r="AP864" s="103"/>
      <c r="AQ864" s="103"/>
      <c r="AR864" s="103"/>
      <c r="AS864" s="103"/>
      <c r="AT864" s="103"/>
      <c r="AU864" s="103"/>
      <c r="AV864" s="103"/>
      <c r="AW864" s="103"/>
      <c r="AX864" s="103"/>
      <c r="AY864" s="103"/>
      <c r="AZ864" s="103"/>
      <c r="BA864" s="103"/>
      <c r="BB864" s="103"/>
      <c r="BC864" s="103"/>
      <c r="BD864" s="103"/>
      <c r="BE864" s="103"/>
      <c r="BF864" s="103"/>
      <c r="BG864" s="103"/>
    </row>
    <row r="865" spans="21:59" ht="15.75" customHeight="1" x14ac:dyDescent="0.2">
      <c r="U865" s="103"/>
      <c r="V865" s="103"/>
      <c r="W865" s="103"/>
      <c r="X865" s="103"/>
      <c r="Y865" s="103"/>
      <c r="Z865" s="103"/>
      <c r="AA865" s="103"/>
      <c r="AB865" s="103"/>
      <c r="AC865" s="103"/>
      <c r="AD865" s="103"/>
      <c r="AE865" s="103"/>
      <c r="AF865" s="103"/>
      <c r="AG865" s="103"/>
      <c r="AH865" s="103"/>
      <c r="AI865" s="103"/>
      <c r="AJ865" s="103"/>
      <c r="AK865" s="103"/>
      <c r="AL865" s="103"/>
      <c r="AM865" s="103"/>
      <c r="AN865" s="103"/>
      <c r="AO865" s="103"/>
      <c r="AP865" s="103"/>
      <c r="AQ865" s="103"/>
      <c r="AR865" s="103"/>
      <c r="AS865" s="103"/>
      <c r="AT865" s="103"/>
      <c r="AU865" s="103"/>
      <c r="AV865" s="103"/>
      <c r="AW865" s="103"/>
      <c r="AX865" s="103"/>
      <c r="AY865" s="103"/>
      <c r="AZ865" s="103"/>
      <c r="BA865" s="103"/>
      <c r="BB865" s="103"/>
      <c r="BC865" s="103"/>
      <c r="BD865" s="103"/>
      <c r="BE865" s="103"/>
      <c r="BF865" s="103"/>
      <c r="BG865" s="103"/>
    </row>
    <row r="866" spans="21:59" ht="15.75" customHeight="1" x14ac:dyDescent="0.2">
      <c r="U866" s="103"/>
      <c r="V866" s="103"/>
      <c r="W866" s="103"/>
      <c r="X866" s="103"/>
      <c r="Y866" s="103"/>
      <c r="Z866" s="103"/>
      <c r="AA866" s="103"/>
      <c r="AB866" s="103"/>
      <c r="AC866" s="103"/>
      <c r="AD866" s="103"/>
      <c r="AE866" s="103"/>
      <c r="AF866" s="103"/>
      <c r="AG866" s="103"/>
      <c r="AH866" s="103"/>
      <c r="AI866" s="103"/>
      <c r="AJ866" s="103"/>
      <c r="AK866" s="103"/>
      <c r="AL866" s="103"/>
      <c r="AM866" s="103"/>
      <c r="AN866" s="103"/>
      <c r="AO866" s="103"/>
      <c r="AP866" s="103"/>
      <c r="AQ866" s="103"/>
      <c r="AR866" s="103"/>
      <c r="AS866" s="103"/>
      <c r="AT866" s="103"/>
      <c r="AU866" s="103"/>
      <c r="AV866" s="103"/>
      <c r="AW866" s="103"/>
      <c r="AX866" s="103"/>
      <c r="AY866" s="103"/>
      <c r="AZ866" s="103"/>
      <c r="BA866" s="103"/>
      <c r="BB866" s="103"/>
      <c r="BC866" s="103"/>
      <c r="BD866" s="103"/>
      <c r="BE866" s="103"/>
      <c r="BF866" s="103"/>
      <c r="BG866" s="103"/>
    </row>
    <row r="867" spans="21:59" ht="15.75" customHeight="1" x14ac:dyDescent="0.2">
      <c r="U867" s="103"/>
      <c r="V867" s="103"/>
      <c r="W867" s="103"/>
      <c r="X867" s="103"/>
      <c r="Y867" s="103"/>
      <c r="Z867" s="103"/>
      <c r="AA867" s="103"/>
      <c r="AB867" s="103"/>
      <c r="AC867" s="103"/>
      <c r="AD867" s="103"/>
      <c r="AE867" s="103"/>
      <c r="AF867" s="103"/>
      <c r="AG867" s="103"/>
      <c r="AH867" s="103"/>
      <c r="AI867" s="103"/>
      <c r="AJ867" s="103"/>
      <c r="AK867" s="103"/>
      <c r="AL867" s="103"/>
      <c r="AM867" s="103"/>
      <c r="AN867" s="103"/>
      <c r="AO867" s="103"/>
      <c r="AP867" s="103"/>
      <c r="AQ867" s="103"/>
      <c r="AR867" s="103"/>
      <c r="AS867" s="103"/>
      <c r="AT867" s="103"/>
      <c r="AU867" s="103"/>
      <c r="AV867" s="103"/>
      <c r="AW867" s="103"/>
      <c r="AX867" s="103"/>
      <c r="AY867" s="103"/>
      <c r="AZ867" s="103"/>
      <c r="BA867" s="103"/>
      <c r="BB867" s="103"/>
      <c r="BC867" s="103"/>
      <c r="BD867" s="103"/>
      <c r="BE867" s="103"/>
      <c r="BF867" s="103"/>
      <c r="BG867" s="103"/>
    </row>
    <row r="868" spans="21:59" ht="15.75" customHeight="1" x14ac:dyDescent="0.2">
      <c r="U868" s="103"/>
      <c r="V868" s="103"/>
      <c r="W868" s="103"/>
      <c r="X868" s="103"/>
      <c r="Y868" s="103"/>
      <c r="Z868" s="103"/>
      <c r="AA868" s="103"/>
      <c r="AB868" s="103"/>
      <c r="AC868" s="103"/>
      <c r="AD868" s="103"/>
      <c r="AE868" s="103"/>
      <c r="AF868" s="103"/>
      <c r="AG868" s="103"/>
      <c r="AH868" s="103"/>
      <c r="AI868" s="103"/>
      <c r="AJ868" s="103"/>
      <c r="AK868" s="103"/>
      <c r="AL868" s="103"/>
      <c r="AM868" s="103"/>
      <c r="AN868" s="103"/>
      <c r="AO868" s="103"/>
      <c r="AP868" s="103"/>
      <c r="AQ868" s="103"/>
      <c r="AR868" s="103"/>
      <c r="AS868" s="103"/>
      <c r="AT868" s="103"/>
      <c r="AU868" s="103"/>
      <c r="AV868" s="103"/>
      <c r="AW868" s="103"/>
      <c r="AX868" s="103"/>
      <c r="AY868" s="103"/>
      <c r="AZ868" s="103"/>
      <c r="BA868" s="103"/>
      <c r="BB868" s="103"/>
      <c r="BC868" s="103"/>
      <c r="BD868" s="103"/>
      <c r="BE868" s="103"/>
      <c r="BF868" s="103"/>
      <c r="BG868" s="103"/>
    </row>
    <row r="869" spans="21:59" ht="15.75" customHeight="1" x14ac:dyDescent="0.2">
      <c r="U869" s="103"/>
      <c r="V869" s="103"/>
      <c r="W869" s="103"/>
      <c r="X869" s="103"/>
      <c r="Y869" s="103"/>
      <c r="Z869" s="103"/>
      <c r="AA869" s="103"/>
      <c r="AB869" s="103"/>
      <c r="AC869" s="103"/>
      <c r="AD869" s="103"/>
      <c r="AE869" s="103"/>
      <c r="AF869" s="103"/>
      <c r="AG869" s="103"/>
      <c r="AH869" s="103"/>
      <c r="AI869" s="103"/>
      <c r="AJ869" s="103"/>
      <c r="AK869" s="103"/>
      <c r="AL869" s="103"/>
      <c r="AM869" s="103"/>
      <c r="AN869" s="103"/>
      <c r="AO869" s="103"/>
      <c r="AP869" s="103"/>
      <c r="AQ869" s="103"/>
      <c r="AR869" s="103"/>
      <c r="AS869" s="103"/>
      <c r="AT869" s="103"/>
      <c r="AU869" s="103"/>
      <c r="AV869" s="103"/>
      <c r="AW869" s="103"/>
      <c r="AX869" s="103"/>
      <c r="AY869" s="103"/>
      <c r="AZ869" s="103"/>
      <c r="BA869" s="103"/>
      <c r="BB869" s="103"/>
      <c r="BC869" s="103"/>
      <c r="BD869" s="103"/>
      <c r="BE869" s="103"/>
      <c r="BF869" s="103"/>
      <c r="BG869" s="103"/>
    </row>
    <row r="870" spans="21:59" ht="15.75" customHeight="1" x14ac:dyDescent="0.2">
      <c r="U870" s="103"/>
      <c r="V870" s="103"/>
      <c r="W870" s="103"/>
      <c r="X870" s="103"/>
      <c r="Y870" s="103"/>
      <c r="Z870" s="103"/>
      <c r="AA870" s="103"/>
      <c r="AB870" s="103"/>
      <c r="AC870" s="103"/>
      <c r="AD870" s="103"/>
      <c r="AE870" s="103"/>
      <c r="AF870" s="103"/>
      <c r="AG870" s="103"/>
      <c r="AH870" s="103"/>
      <c r="AI870" s="103"/>
      <c r="AJ870" s="103"/>
      <c r="AK870" s="103"/>
      <c r="AL870" s="103"/>
      <c r="AM870" s="103"/>
      <c r="AN870" s="103"/>
      <c r="AO870" s="103"/>
      <c r="AP870" s="103"/>
      <c r="AQ870" s="103"/>
      <c r="AR870" s="103"/>
      <c r="AS870" s="103"/>
      <c r="AT870" s="103"/>
      <c r="AU870" s="103"/>
      <c r="AV870" s="103"/>
      <c r="AW870" s="103"/>
      <c r="AX870" s="103"/>
      <c r="AY870" s="103"/>
      <c r="AZ870" s="103"/>
      <c r="BA870" s="103"/>
      <c r="BB870" s="103"/>
      <c r="BC870" s="103"/>
      <c r="BD870" s="103"/>
      <c r="BE870" s="103"/>
      <c r="BF870" s="103"/>
      <c r="BG870" s="103"/>
    </row>
    <row r="871" spans="21:59" ht="15.75" customHeight="1" x14ac:dyDescent="0.2">
      <c r="U871" s="103"/>
      <c r="V871" s="103"/>
      <c r="W871" s="103"/>
      <c r="X871" s="103"/>
      <c r="Y871" s="103"/>
      <c r="Z871" s="103"/>
      <c r="AA871" s="103"/>
      <c r="AB871" s="103"/>
      <c r="AC871" s="103"/>
      <c r="AD871" s="103"/>
      <c r="AE871" s="103"/>
      <c r="AF871" s="103"/>
      <c r="AG871" s="103"/>
      <c r="AH871" s="103"/>
      <c r="AI871" s="103"/>
      <c r="AJ871" s="103"/>
      <c r="AK871" s="103"/>
      <c r="AL871" s="103"/>
      <c r="AM871" s="103"/>
      <c r="AN871" s="103"/>
      <c r="AO871" s="103"/>
      <c r="AP871" s="103"/>
      <c r="AQ871" s="103"/>
      <c r="AR871" s="103"/>
      <c r="AS871" s="103"/>
      <c r="AT871" s="103"/>
      <c r="AU871" s="103"/>
      <c r="AV871" s="103"/>
      <c r="AW871" s="103"/>
      <c r="AX871" s="103"/>
      <c r="AY871" s="103"/>
      <c r="AZ871" s="103"/>
      <c r="BA871" s="103"/>
      <c r="BB871" s="103"/>
      <c r="BC871" s="103"/>
      <c r="BD871" s="103"/>
      <c r="BE871" s="103"/>
      <c r="BF871" s="103"/>
      <c r="BG871" s="103"/>
    </row>
    <row r="872" spans="21:59" ht="15.75" customHeight="1" x14ac:dyDescent="0.2">
      <c r="U872" s="103"/>
      <c r="V872" s="103"/>
      <c r="W872" s="103"/>
      <c r="X872" s="103"/>
      <c r="Y872" s="103"/>
      <c r="Z872" s="103"/>
      <c r="AA872" s="103"/>
      <c r="AB872" s="103"/>
      <c r="AC872" s="103"/>
      <c r="AD872" s="103"/>
      <c r="AE872" s="103"/>
      <c r="AF872" s="103"/>
      <c r="AG872" s="103"/>
      <c r="AH872" s="103"/>
      <c r="AI872" s="103"/>
      <c r="AJ872" s="103"/>
      <c r="AK872" s="103"/>
      <c r="AL872" s="103"/>
      <c r="AM872" s="103"/>
      <c r="AN872" s="103"/>
      <c r="AO872" s="103"/>
      <c r="AP872" s="103"/>
      <c r="AQ872" s="103"/>
      <c r="AR872" s="103"/>
      <c r="AS872" s="103"/>
      <c r="AT872" s="103"/>
      <c r="AU872" s="103"/>
      <c r="AV872" s="103"/>
      <c r="AW872" s="103"/>
      <c r="AX872" s="103"/>
      <c r="AY872" s="103"/>
      <c r="AZ872" s="103"/>
      <c r="BA872" s="103"/>
      <c r="BB872" s="103"/>
      <c r="BC872" s="103"/>
      <c r="BD872" s="103"/>
      <c r="BE872" s="103"/>
      <c r="BF872" s="103"/>
      <c r="BG872" s="103"/>
    </row>
    <row r="873" spans="21:59" ht="15.75" customHeight="1" x14ac:dyDescent="0.2">
      <c r="U873" s="103"/>
      <c r="V873" s="103"/>
      <c r="W873" s="103"/>
      <c r="X873" s="103"/>
      <c r="Y873" s="103"/>
      <c r="Z873" s="103"/>
      <c r="AA873" s="103"/>
      <c r="AB873" s="103"/>
      <c r="AC873" s="103"/>
      <c r="AD873" s="103"/>
      <c r="AE873" s="103"/>
      <c r="AF873" s="103"/>
      <c r="AG873" s="103"/>
      <c r="AH873" s="103"/>
      <c r="AI873" s="103"/>
      <c r="AJ873" s="103"/>
      <c r="AK873" s="103"/>
      <c r="AL873" s="103"/>
      <c r="AM873" s="103"/>
      <c r="AN873" s="103"/>
      <c r="AO873" s="103"/>
      <c r="AP873" s="103"/>
      <c r="AQ873" s="103"/>
      <c r="AR873" s="103"/>
      <c r="AS873" s="103"/>
      <c r="AT873" s="103"/>
      <c r="AU873" s="103"/>
      <c r="AV873" s="103"/>
      <c r="AW873" s="103"/>
      <c r="AX873" s="103"/>
      <c r="AY873" s="103"/>
      <c r="AZ873" s="103"/>
      <c r="BA873" s="103"/>
      <c r="BB873" s="103"/>
      <c r="BC873" s="103"/>
      <c r="BD873" s="103"/>
      <c r="BE873" s="103"/>
      <c r="BF873" s="103"/>
      <c r="BG873" s="103"/>
    </row>
    <row r="874" spans="21:59" ht="15.75" customHeight="1" x14ac:dyDescent="0.2">
      <c r="U874" s="103"/>
      <c r="V874" s="103"/>
      <c r="W874" s="103"/>
      <c r="X874" s="103"/>
      <c r="Y874" s="103"/>
      <c r="Z874" s="103"/>
      <c r="AA874" s="103"/>
      <c r="AB874" s="103"/>
      <c r="AC874" s="103"/>
      <c r="AD874" s="103"/>
      <c r="AE874" s="103"/>
      <c r="AF874" s="103"/>
      <c r="AG874" s="103"/>
      <c r="AH874" s="103"/>
      <c r="AI874" s="103"/>
      <c r="AJ874" s="103"/>
      <c r="AK874" s="103"/>
      <c r="AL874" s="103"/>
      <c r="AM874" s="103"/>
      <c r="AN874" s="103"/>
      <c r="AO874" s="103"/>
      <c r="AP874" s="103"/>
      <c r="AQ874" s="103"/>
      <c r="AR874" s="103"/>
      <c r="AS874" s="103"/>
      <c r="AT874" s="103"/>
      <c r="AU874" s="103"/>
      <c r="AV874" s="103"/>
      <c r="AW874" s="103"/>
      <c r="AX874" s="103"/>
      <c r="AY874" s="103"/>
      <c r="AZ874" s="103"/>
      <c r="BA874" s="103"/>
      <c r="BB874" s="103"/>
      <c r="BC874" s="103"/>
      <c r="BD874" s="103"/>
      <c r="BE874" s="103"/>
      <c r="BF874" s="103"/>
      <c r="BG874" s="103"/>
    </row>
    <row r="875" spans="21:59" ht="15.75" customHeight="1" x14ac:dyDescent="0.2">
      <c r="U875" s="103"/>
      <c r="V875" s="103"/>
      <c r="W875" s="103"/>
      <c r="X875" s="103"/>
      <c r="Y875" s="103"/>
      <c r="Z875" s="103"/>
      <c r="AA875" s="103"/>
      <c r="AB875" s="103"/>
      <c r="AC875" s="103"/>
      <c r="AD875" s="103"/>
      <c r="AE875" s="103"/>
      <c r="AF875" s="103"/>
      <c r="AG875" s="103"/>
      <c r="AH875" s="103"/>
      <c r="AI875" s="103"/>
      <c r="AJ875" s="103"/>
      <c r="AK875" s="103"/>
      <c r="AL875" s="103"/>
      <c r="AM875" s="103"/>
      <c r="AN875" s="103"/>
      <c r="AO875" s="103"/>
      <c r="AP875" s="103"/>
      <c r="AQ875" s="103"/>
      <c r="AR875" s="103"/>
      <c r="AS875" s="103"/>
      <c r="AT875" s="103"/>
      <c r="AU875" s="103"/>
      <c r="AV875" s="103"/>
      <c r="AW875" s="103"/>
      <c r="AX875" s="103"/>
      <c r="AY875" s="103"/>
      <c r="AZ875" s="103"/>
      <c r="BA875" s="103"/>
      <c r="BB875" s="103"/>
      <c r="BC875" s="103"/>
      <c r="BD875" s="103"/>
      <c r="BE875" s="103"/>
      <c r="BF875" s="103"/>
      <c r="BG875" s="103"/>
    </row>
    <row r="876" spans="21:59" ht="15.75" customHeight="1" x14ac:dyDescent="0.2">
      <c r="U876" s="103"/>
      <c r="V876" s="103"/>
      <c r="W876" s="103"/>
      <c r="X876" s="103"/>
      <c r="Y876" s="103"/>
      <c r="Z876" s="103"/>
      <c r="AA876" s="103"/>
      <c r="AB876" s="103"/>
      <c r="AC876" s="103"/>
      <c r="AD876" s="103"/>
      <c r="AE876" s="103"/>
      <c r="AF876" s="103"/>
      <c r="AG876" s="103"/>
      <c r="AH876" s="103"/>
      <c r="AI876" s="103"/>
      <c r="AJ876" s="103"/>
      <c r="AK876" s="103"/>
      <c r="AL876" s="103"/>
      <c r="AM876" s="103"/>
      <c r="AN876" s="103"/>
      <c r="AO876" s="103"/>
      <c r="AP876" s="103"/>
      <c r="AQ876" s="103"/>
      <c r="AR876" s="103"/>
      <c r="AS876" s="103"/>
      <c r="AT876" s="103"/>
      <c r="AU876" s="103"/>
      <c r="AV876" s="103"/>
      <c r="AW876" s="103"/>
      <c r="AX876" s="103"/>
      <c r="AY876" s="103"/>
      <c r="AZ876" s="103"/>
      <c r="BA876" s="103"/>
      <c r="BB876" s="103"/>
      <c r="BC876" s="103"/>
      <c r="BD876" s="103"/>
      <c r="BE876" s="103"/>
      <c r="BF876" s="103"/>
      <c r="BG876" s="103"/>
    </row>
    <row r="877" spans="21:59" ht="15.75" customHeight="1" x14ac:dyDescent="0.2">
      <c r="U877" s="103"/>
      <c r="V877" s="103"/>
      <c r="W877" s="103"/>
      <c r="X877" s="103"/>
      <c r="Y877" s="103"/>
      <c r="Z877" s="103"/>
      <c r="AA877" s="103"/>
      <c r="AB877" s="103"/>
      <c r="AC877" s="103"/>
      <c r="AD877" s="103"/>
      <c r="AE877" s="103"/>
      <c r="AF877" s="103"/>
      <c r="AG877" s="103"/>
      <c r="AH877" s="103"/>
      <c r="AI877" s="103"/>
      <c r="AJ877" s="103"/>
      <c r="AK877" s="103"/>
      <c r="AL877" s="103"/>
      <c r="AM877" s="103"/>
      <c r="AN877" s="103"/>
      <c r="AO877" s="103"/>
      <c r="AP877" s="103"/>
      <c r="AQ877" s="103"/>
      <c r="AR877" s="103"/>
      <c r="AS877" s="103"/>
      <c r="AT877" s="103"/>
      <c r="AU877" s="103"/>
      <c r="AV877" s="103"/>
      <c r="AW877" s="103"/>
      <c r="AX877" s="103"/>
      <c r="AY877" s="103"/>
      <c r="AZ877" s="103"/>
      <c r="BA877" s="103"/>
      <c r="BB877" s="103"/>
      <c r="BC877" s="103"/>
      <c r="BD877" s="103"/>
      <c r="BE877" s="103"/>
      <c r="BF877" s="103"/>
      <c r="BG877" s="103"/>
    </row>
    <row r="878" spans="21:59" ht="15.75" customHeight="1" x14ac:dyDescent="0.2">
      <c r="U878" s="103"/>
      <c r="V878" s="103"/>
      <c r="W878" s="103"/>
      <c r="X878" s="103"/>
      <c r="Y878" s="103"/>
      <c r="Z878" s="103"/>
      <c r="AA878" s="103"/>
      <c r="AB878" s="103"/>
      <c r="AC878" s="103"/>
      <c r="AD878" s="103"/>
      <c r="AE878" s="103"/>
      <c r="AF878" s="103"/>
      <c r="AG878" s="103"/>
      <c r="AH878" s="103"/>
      <c r="AI878" s="103"/>
      <c r="AJ878" s="103"/>
      <c r="AK878" s="103"/>
      <c r="AL878" s="103"/>
      <c r="AM878" s="103"/>
      <c r="AN878" s="103"/>
      <c r="AO878" s="103"/>
      <c r="AP878" s="103"/>
      <c r="AQ878" s="103"/>
      <c r="AR878" s="103"/>
      <c r="AS878" s="103"/>
      <c r="AT878" s="103"/>
      <c r="AU878" s="103"/>
      <c r="AV878" s="103"/>
      <c r="AW878" s="103"/>
      <c r="AX878" s="103"/>
      <c r="AY878" s="103"/>
      <c r="AZ878" s="103"/>
      <c r="BA878" s="103"/>
      <c r="BB878" s="103"/>
      <c r="BC878" s="103"/>
      <c r="BD878" s="103"/>
      <c r="BE878" s="103"/>
      <c r="BF878" s="103"/>
      <c r="BG878" s="103"/>
    </row>
    <row r="879" spans="21:59" ht="15.75" customHeight="1" x14ac:dyDescent="0.2">
      <c r="U879" s="103"/>
      <c r="V879" s="103"/>
      <c r="W879" s="103"/>
      <c r="X879" s="103"/>
      <c r="Y879" s="103"/>
      <c r="Z879" s="103"/>
      <c r="AA879" s="103"/>
      <c r="AB879" s="103"/>
      <c r="AC879" s="103"/>
      <c r="AD879" s="103"/>
      <c r="AE879" s="103"/>
      <c r="AF879" s="103"/>
      <c r="AG879" s="103"/>
      <c r="AH879" s="103"/>
      <c r="AI879" s="103"/>
      <c r="AJ879" s="103"/>
      <c r="AK879" s="103"/>
      <c r="AL879" s="103"/>
      <c r="AM879" s="103"/>
      <c r="AN879" s="103"/>
      <c r="AO879" s="103"/>
      <c r="AP879" s="103"/>
      <c r="AQ879" s="103"/>
      <c r="AR879" s="103"/>
      <c r="AS879" s="103"/>
      <c r="AT879" s="103"/>
      <c r="AU879" s="103"/>
      <c r="AV879" s="103"/>
      <c r="AW879" s="103"/>
      <c r="AX879" s="103"/>
      <c r="AY879" s="103"/>
      <c r="AZ879" s="103"/>
      <c r="BA879" s="103"/>
      <c r="BB879" s="103"/>
      <c r="BC879" s="103"/>
      <c r="BD879" s="103"/>
      <c r="BE879" s="103"/>
      <c r="BF879" s="103"/>
      <c r="BG879" s="103"/>
    </row>
    <row r="880" spans="21:59" ht="15.75" customHeight="1" x14ac:dyDescent="0.2">
      <c r="U880" s="103"/>
      <c r="V880" s="103"/>
      <c r="W880" s="103"/>
      <c r="X880" s="103"/>
      <c r="Y880" s="103"/>
      <c r="Z880" s="103"/>
      <c r="AA880" s="103"/>
      <c r="AB880" s="103"/>
      <c r="AC880" s="103"/>
      <c r="AD880" s="103"/>
      <c r="AE880" s="103"/>
      <c r="AF880" s="103"/>
      <c r="AG880" s="103"/>
      <c r="AH880" s="103"/>
      <c r="AI880" s="103"/>
      <c r="AJ880" s="103"/>
      <c r="AK880" s="103"/>
      <c r="AL880" s="103"/>
      <c r="AM880" s="103"/>
      <c r="AN880" s="103"/>
      <c r="AO880" s="103"/>
      <c r="AP880" s="103"/>
      <c r="AQ880" s="103"/>
      <c r="AR880" s="103"/>
      <c r="AS880" s="103"/>
      <c r="AT880" s="103"/>
      <c r="AU880" s="103"/>
      <c r="AV880" s="103"/>
      <c r="AW880" s="103"/>
      <c r="AX880" s="103"/>
      <c r="AY880" s="103"/>
      <c r="AZ880" s="103"/>
      <c r="BA880" s="103"/>
      <c r="BB880" s="103"/>
      <c r="BC880" s="103"/>
      <c r="BD880" s="103"/>
      <c r="BE880" s="103"/>
      <c r="BF880" s="103"/>
      <c r="BG880" s="103"/>
    </row>
    <row r="881" spans="21:59" ht="15.75" customHeight="1" x14ac:dyDescent="0.2">
      <c r="U881" s="103"/>
      <c r="V881" s="103"/>
      <c r="W881" s="103"/>
      <c r="X881" s="103"/>
      <c r="Y881" s="103"/>
      <c r="Z881" s="103"/>
      <c r="AA881" s="103"/>
      <c r="AB881" s="103"/>
      <c r="AC881" s="103"/>
      <c r="AD881" s="103"/>
      <c r="AE881" s="103"/>
      <c r="AF881" s="103"/>
      <c r="AG881" s="103"/>
      <c r="AH881" s="103"/>
      <c r="AI881" s="103"/>
      <c r="AJ881" s="103"/>
      <c r="AK881" s="103"/>
      <c r="AL881" s="103"/>
      <c r="AM881" s="103"/>
      <c r="AN881" s="103"/>
      <c r="AO881" s="103"/>
      <c r="AP881" s="103"/>
      <c r="AQ881" s="103"/>
      <c r="AR881" s="103"/>
      <c r="AS881" s="103"/>
      <c r="AT881" s="103"/>
      <c r="AU881" s="103"/>
      <c r="AV881" s="103"/>
      <c r="AW881" s="103"/>
      <c r="AX881" s="103"/>
      <c r="AY881" s="103"/>
      <c r="AZ881" s="103"/>
      <c r="BA881" s="103"/>
      <c r="BB881" s="103"/>
      <c r="BC881" s="103"/>
      <c r="BD881" s="103"/>
      <c r="BE881" s="103"/>
      <c r="BF881" s="103"/>
      <c r="BG881" s="103"/>
    </row>
    <row r="882" spans="21:59" ht="15.75" customHeight="1" x14ac:dyDescent="0.2">
      <c r="U882" s="103"/>
      <c r="V882" s="103"/>
      <c r="W882" s="103"/>
      <c r="X882" s="103"/>
      <c r="Y882" s="103"/>
      <c r="Z882" s="103"/>
      <c r="AA882" s="103"/>
      <c r="AB882" s="103"/>
      <c r="AC882" s="103"/>
      <c r="AD882" s="103"/>
      <c r="AE882" s="103"/>
      <c r="AF882" s="103"/>
      <c r="AG882" s="103"/>
      <c r="AH882" s="103"/>
      <c r="AI882" s="103"/>
      <c r="AJ882" s="103"/>
      <c r="AK882" s="103"/>
      <c r="AL882" s="103"/>
      <c r="AM882" s="103"/>
      <c r="AN882" s="103"/>
      <c r="AO882" s="103"/>
      <c r="AP882" s="103"/>
      <c r="AQ882" s="103"/>
      <c r="AR882" s="103"/>
      <c r="AS882" s="103"/>
      <c r="AT882" s="103"/>
      <c r="AU882" s="103"/>
      <c r="AV882" s="103"/>
      <c r="AW882" s="103"/>
      <c r="AX882" s="103"/>
      <c r="AY882" s="103"/>
      <c r="AZ882" s="103"/>
      <c r="BA882" s="103"/>
      <c r="BB882" s="103"/>
      <c r="BC882" s="103"/>
      <c r="BD882" s="103"/>
      <c r="BE882" s="103"/>
      <c r="BF882" s="103"/>
      <c r="BG882" s="103"/>
    </row>
    <row r="883" spans="21:59" ht="15.75" customHeight="1" x14ac:dyDescent="0.2">
      <c r="U883" s="103"/>
      <c r="V883" s="103"/>
      <c r="W883" s="103"/>
      <c r="X883" s="103"/>
      <c r="Y883" s="103"/>
      <c r="Z883" s="103"/>
      <c r="AA883" s="103"/>
      <c r="AB883" s="103"/>
      <c r="AC883" s="103"/>
      <c r="AD883" s="103"/>
      <c r="AE883" s="103"/>
      <c r="AF883" s="103"/>
      <c r="AG883" s="103"/>
      <c r="AH883" s="103"/>
      <c r="AI883" s="103"/>
      <c r="AJ883" s="103"/>
      <c r="AK883" s="103"/>
      <c r="AL883" s="103"/>
      <c r="AM883" s="103"/>
      <c r="AN883" s="103"/>
      <c r="AO883" s="103"/>
      <c r="AP883" s="103"/>
      <c r="AQ883" s="103"/>
      <c r="AR883" s="103"/>
      <c r="AS883" s="103"/>
      <c r="AT883" s="103"/>
      <c r="AU883" s="103"/>
      <c r="AV883" s="103"/>
      <c r="AW883" s="103"/>
      <c r="AX883" s="103"/>
      <c r="AY883" s="103"/>
      <c r="AZ883" s="103"/>
      <c r="BA883" s="103"/>
      <c r="BB883" s="103"/>
      <c r="BC883" s="103"/>
      <c r="BD883" s="103"/>
      <c r="BE883" s="103"/>
      <c r="BF883" s="103"/>
      <c r="BG883" s="103"/>
    </row>
    <row r="884" spans="21:59" ht="15.75" customHeight="1" x14ac:dyDescent="0.2">
      <c r="U884" s="103"/>
      <c r="V884" s="103"/>
      <c r="W884" s="103"/>
      <c r="X884" s="103"/>
      <c r="Y884" s="103"/>
      <c r="Z884" s="103"/>
      <c r="AA884" s="103"/>
      <c r="AB884" s="103"/>
      <c r="AC884" s="103"/>
      <c r="AD884" s="103"/>
      <c r="AE884" s="103"/>
      <c r="AF884" s="103"/>
      <c r="AG884" s="103"/>
      <c r="AH884" s="103"/>
      <c r="AI884" s="103"/>
      <c r="AJ884" s="103"/>
      <c r="AK884" s="103"/>
      <c r="AL884" s="103"/>
      <c r="AM884" s="103"/>
      <c r="AN884" s="103"/>
      <c r="AO884" s="103"/>
      <c r="AP884" s="103"/>
      <c r="AQ884" s="103"/>
      <c r="AR884" s="103"/>
      <c r="AS884" s="103"/>
      <c r="AT884" s="103"/>
      <c r="AU884" s="103"/>
      <c r="AV884" s="103"/>
      <c r="AW884" s="103"/>
      <c r="AX884" s="103"/>
      <c r="AY884" s="103"/>
      <c r="AZ884" s="103"/>
      <c r="BA884" s="103"/>
      <c r="BB884" s="103"/>
      <c r="BC884" s="103"/>
      <c r="BD884" s="103"/>
      <c r="BE884" s="103"/>
      <c r="BF884" s="103"/>
      <c r="BG884" s="103"/>
    </row>
    <row r="885" spans="21:59" ht="15.75" customHeight="1" x14ac:dyDescent="0.2">
      <c r="U885" s="103"/>
      <c r="V885" s="103"/>
      <c r="W885" s="103"/>
      <c r="X885" s="103"/>
      <c r="Y885" s="103"/>
      <c r="Z885" s="103"/>
      <c r="AA885" s="103"/>
      <c r="AB885" s="103"/>
      <c r="AC885" s="103"/>
      <c r="AD885" s="103"/>
      <c r="AE885" s="103"/>
      <c r="AF885" s="103"/>
      <c r="AG885" s="103"/>
      <c r="AH885" s="103"/>
      <c r="AI885" s="103"/>
      <c r="AJ885" s="103"/>
      <c r="AK885" s="103"/>
      <c r="AL885" s="103"/>
      <c r="AM885" s="103"/>
      <c r="AN885" s="103"/>
      <c r="AO885" s="103"/>
      <c r="AP885" s="103"/>
      <c r="AQ885" s="103"/>
      <c r="AR885" s="103"/>
      <c r="AS885" s="103"/>
      <c r="AT885" s="103"/>
      <c r="AU885" s="103"/>
      <c r="AV885" s="103"/>
      <c r="AW885" s="103"/>
      <c r="AX885" s="103"/>
      <c r="AY885" s="103"/>
      <c r="AZ885" s="103"/>
      <c r="BA885" s="103"/>
      <c r="BB885" s="103"/>
      <c r="BC885" s="103"/>
      <c r="BD885" s="103"/>
      <c r="BE885" s="103"/>
      <c r="BF885" s="103"/>
      <c r="BG885" s="103"/>
    </row>
    <row r="886" spans="21:59" ht="15.75" customHeight="1" x14ac:dyDescent="0.2">
      <c r="U886" s="103"/>
      <c r="V886" s="103"/>
      <c r="W886" s="103"/>
      <c r="X886" s="103"/>
      <c r="Y886" s="103"/>
      <c r="Z886" s="103"/>
      <c r="AA886" s="103"/>
      <c r="AB886" s="103"/>
      <c r="AC886" s="103"/>
      <c r="AD886" s="103"/>
      <c r="AE886" s="103"/>
      <c r="AF886" s="103"/>
      <c r="AG886" s="103"/>
      <c r="AH886" s="103"/>
      <c r="AI886" s="103"/>
      <c r="AJ886" s="103"/>
      <c r="AK886" s="103"/>
      <c r="AL886" s="103"/>
      <c r="AM886" s="103"/>
      <c r="AN886" s="103"/>
      <c r="AO886" s="103"/>
      <c r="AP886" s="103"/>
      <c r="AQ886" s="103"/>
      <c r="AR886" s="103"/>
      <c r="AS886" s="103"/>
      <c r="AT886" s="103"/>
      <c r="AU886" s="103"/>
      <c r="AV886" s="103"/>
      <c r="AW886" s="103"/>
      <c r="AX886" s="103"/>
      <c r="AY886" s="103"/>
      <c r="AZ886" s="103"/>
      <c r="BA886" s="103"/>
      <c r="BB886" s="103"/>
      <c r="BC886" s="103"/>
      <c r="BD886" s="103"/>
      <c r="BE886" s="103"/>
      <c r="BF886" s="103"/>
      <c r="BG886" s="103"/>
    </row>
    <row r="887" spans="21:59" ht="15.75" customHeight="1" x14ac:dyDescent="0.2">
      <c r="U887" s="103"/>
      <c r="V887" s="103"/>
      <c r="W887" s="103"/>
      <c r="X887" s="103"/>
      <c r="Y887" s="103"/>
      <c r="Z887" s="103"/>
      <c r="AA887" s="103"/>
      <c r="AB887" s="103"/>
      <c r="AC887" s="103"/>
      <c r="AD887" s="103"/>
      <c r="AE887" s="103"/>
      <c r="AF887" s="103"/>
      <c r="AG887" s="103"/>
      <c r="AH887" s="103"/>
      <c r="AI887" s="103"/>
      <c r="AJ887" s="103"/>
      <c r="AK887" s="103"/>
      <c r="AL887" s="103"/>
      <c r="AM887" s="103"/>
      <c r="AN887" s="103"/>
      <c r="AO887" s="103"/>
      <c r="AP887" s="103"/>
      <c r="AQ887" s="103"/>
      <c r="AR887" s="103"/>
      <c r="AS887" s="103"/>
      <c r="AT887" s="103"/>
      <c r="AU887" s="103"/>
      <c r="AV887" s="103"/>
      <c r="AW887" s="103"/>
      <c r="AX887" s="103"/>
      <c r="AY887" s="103"/>
      <c r="AZ887" s="103"/>
      <c r="BA887" s="103"/>
      <c r="BB887" s="103"/>
      <c r="BC887" s="103"/>
      <c r="BD887" s="103"/>
      <c r="BE887" s="103"/>
      <c r="BF887" s="103"/>
      <c r="BG887" s="103"/>
    </row>
    <row r="888" spans="21:59" ht="15.75" customHeight="1" x14ac:dyDescent="0.2">
      <c r="U888" s="103"/>
      <c r="V888" s="103"/>
      <c r="W888" s="103"/>
      <c r="X888" s="103"/>
      <c r="Y888" s="103"/>
      <c r="Z888" s="103"/>
      <c r="AA888" s="103"/>
      <c r="AB888" s="103"/>
      <c r="AC888" s="103"/>
      <c r="AD888" s="103"/>
      <c r="AE888" s="103"/>
      <c r="AF888" s="103"/>
      <c r="AG888" s="103"/>
      <c r="AH888" s="103"/>
      <c r="AI888" s="103"/>
      <c r="AJ888" s="103"/>
      <c r="AK888" s="103"/>
      <c r="AL888" s="103"/>
      <c r="AM888" s="103"/>
      <c r="AN888" s="103"/>
      <c r="AO888" s="103"/>
      <c r="AP888" s="103"/>
      <c r="AQ888" s="103"/>
      <c r="AR888" s="103"/>
      <c r="AS888" s="103"/>
      <c r="AT888" s="103"/>
      <c r="AU888" s="103"/>
      <c r="AV888" s="103"/>
      <c r="AW888" s="103"/>
      <c r="AX888" s="103"/>
      <c r="AY888" s="103"/>
      <c r="AZ888" s="103"/>
      <c r="BA888" s="103"/>
      <c r="BB888" s="103"/>
      <c r="BC888" s="103"/>
      <c r="BD888" s="103"/>
      <c r="BE888" s="103"/>
      <c r="BF888" s="103"/>
      <c r="BG888" s="103"/>
    </row>
    <row r="889" spans="21:59" ht="15.75" customHeight="1" x14ac:dyDescent="0.2">
      <c r="U889" s="103"/>
      <c r="V889" s="103"/>
      <c r="W889" s="103"/>
      <c r="X889" s="103"/>
      <c r="Y889" s="103"/>
      <c r="Z889" s="103"/>
      <c r="AA889" s="103"/>
      <c r="AB889" s="103"/>
      <c r="AC889" s="103"/>
      <c r="AD889" s="103"/>
      <c r="AE889" s="103"/>
      <c r="AF889" s="103"/>
      <c r="AG889" s="103"/>
      <c r="AH889" s="103"/>
      <c r="AI889" s="103"/>
      <c r="AJ889" s="103"/>
      <c r="AK889" s="103"/>
      <c r="AL889" s="103"/>
      <c r="AM889" s="103"/>
      <c r="AN889" s="103"/>
      <c r="AO889" s="103"/>
      <c r="AP889" s="103"/>
      <c r="AQ889" s="103"/>
      <c r="AR889" s="103"/>
      <c r="AS889" s="103"/>
      <c r="AT889" s="103"/>
      <c r="AU889" s="103"/>
      <c r="AV889" s="103"/>
      <c r="AW889" s="103"/>
      <c r="AX889" s="103"/>
      <c r="AY889" s="103"/>
      <c r="AZ889" s="103"/>
      <c r="BA889" s="103"/>
      <c r="BB889" s="103"/>
      <c r="BC889" s="103"/>
      <c r="BD889" s="103"/>
      <c r="BE889" s="103"/>
      <c r="BF889" s="103"/>
      <c r="BG889" s="103"/>
    </row>
    <row r="890" spans="21:59" ht="15.75" customHeight="1" x14ac:dyDescent="0.2">
      <c r="U890" s="103"/>
      <c r="V890" s="103"/>
      <c r="W890" s="103"/>
      <c r="X890" s="103"/>
      <c r="Y890" s="103"/>
      <c r="Z890" s="103"/>
      <c r="AA890" s="103"/>
      <c r="AB890" s="103"/>
      <c r="AC890" s="103"/>
      <c r="AD890" s="103"/>
      <c r="AE890" s="103"/>
      <c r="AF890" s="103"/>
      <c r="AG890" s="103"/>
      <c r="AH890" s="103"/>
      <c r="AI890" s="103"/>
      <c r="AJ890" s="103"/>
      <c r="AK890" s="103"/>
      <c r="AL890" s="103"/>
      <c r="AM890" s="103"/>
      <c r="AN890" s="103"/>
      <c r="AO890" s="103"/>
      <c r="AP890" s="103"/>
      <c r="AQ890" s="103"/>
      <c r="AR890" s="103"/>
      <c r="AS890" s="103"/>
      <c r="AT890" s="103"/>
      <c r="AU890" s="103"/>
      <c r="AV890" s="103"/>
      <c r="AW890" s="103"/>
      <c r="AX890" s="103"/>
      <c r="AY890" s="103"/>
      <c r="AZ890" s="103"/>
      <c r="BA890" s="103"/>
      <c r="BB890" s="103"/>
      <c r="BC890" s="103"/>
      <c r="BD890" s="103"/>
      <c r="BE890" s="103"/>
      <c r="BF890" s="103"/>
      <c r="BG890" s="103"/>
    </row>
    <row r="891" spans="21:59" ht="15.75" customHeight="1" x14ac:dyDescent="0.2">
      <c r="U891" s="103"/>
      <c r="V891" s="103"/>
      <c r="W891" s="103"/>
      <c r="X891" s="103"/>
      <c r="Y891" s="103"/>
      <c r="Z891" s="103"/>
      <c r="AA891" s="103"/>
      <c r="AB891" s="103"/>
      <c r="AC891" s="103"/>
      <c r="AD891" s="103"/>
      <c r="AE891" s="103"/>
      <c r="AF891" s="103"/>
      <c r="AG891" s="103"/>
      <c r="AH891" s="103"/>
      <c r="AI891" s="103"/>
      <c r="AJ891" s="103"/>
      <c r="AK891" s="103"/>
      <c r="AL891" s="103"/>
      <c r="AM891" s="103"/>
      <c r="AN891" s="103"/>
      <c r="AO891" s="103"/>
      <c r="AP891" s="103"/>
      <c r="AQ891" s="103"/>
      <c r="AR891" s="103"/>
      <c r="AS891" s="103"/>
      <c r="AT891" s="103"/>
      <c r="AU891" s="103"/>
      <c r="AV891" s="103"/>
      <c r="AW891" s="103"/>
      <c r="AX891" s="103"/>
      <c r="AY891" s="103"/>
      <c r="AZ891" s="103"/>
      <c r="BA891" s="103"/>
      <c r="BB891" s="103"/>
      <c r="BC891" s="103"/>
      <c r="BD891" s="103"/>
      <c r="BE891" s="103"/>
      <c r="BF891" s="103"/>
      <c r="BG891" s="103"/>
    </row>
    <row r="892" spans="21:59" ht="15.75" customHeight="1" x14ac:dyDescent="0.2">
      <c r="U892" s="103"/>
      <c r="V892" s="103"/>
      <c r="W892" s="103"/>
      <c r="X892" s="103"/>
      <c r="Y892" s="103"/>
      <c r="Z892" s="103"/>
      <c r="AA892" s="103"/>
      <c r="AB892" s="103"/>
      <c r="AC892" s="103"/>
      <c r="AD892" s="103"/>
      <c r="AE892" s="103"/>
      <c r="AF892" s="103"/>
      <c r="AG892" s="103"/>
      <c r="AH892" s="103"/>
      <c r="AI892" s="103"/>
      <c r="AJ892" s="103"/>
      <c r="AK892" s="103"/>
      <c r="AL892" s="103"/>
      <c r="AM892" s="103"/>
      <c r="AN892" s="103"/>
      <c r="AO892" s="103"/>
      <c r="AP892" s="103"/>
      <c r="AQ892" s="103"/>
      <c r="AR892" s="103"/>
      <c r="AS892" s="103"/>
      <c r="AT892" s="103"/>
      <c r="AU892" s="103"/>
      <c r="AV892" s="103"/>
      <c r="AW892" s="103"/>
      <c r="AX892" s="103"/>
      <c r="AY892" s="103"/>
      <c r="AZ892" s="103"/>
      <c r="BA892" s="103"/>
      <c r="BB892" s="103"/>
      <c r="BC892" s="103"/>
      <c r="BD892" s="103"/>
      <c r="BE892" s="103"/>
      <c r="BF892" s="103"/>
      <c r="BG892" s="103"/>
    </row>
    <row r="893" spans="21:59" ht="15.75" customHeight="1" x14ac:dyDescent="0.2">
      <c r="U893" s="103"/>
      <c r="V893" s="103"/>
      <c r="W893" s="103"/>
      <c r="X893" s="103"/>
      <c r="Y893" s="103"/>
      <c r="Z893" s="103"/>
      <c r="AA893" s="103"/>
      <c r="AB893" s="103"/>
      <c r="AC893" s="103"/>
      <c r="AD893" s="103"/>
      <c r="AE893" s="103"/>
      <c r="AF893" s="103"/>
      <c r="AG893" s="103"/>
      <c r="AH893" s="103"/>
      <c r="AI893" s="103"/>
      <c r="AJ893" s="103"/>
      <c r="AK893" s="103"/>
      <c r="AL893" s="103"/>
      <c r="AM893" s="103"/>
      <c r="AN893" s="103"/>
      <c r="AO893" s="103"/>
      <c r="AP893" s="103"/>
      <c r="AQ893" s="103"/>
      <c r="AR893" s="103"/>
      <c r="AS893" s="103"/>
      <c r="AT893" s="103"/>
      <c r="AU893" s="103"/>
      <c r="AV893" s="103"/>
      <c r="AW893" s="103"/>
      <c r="AX893" s="103"/>
      <c r="AY893" s="103"/>
      <c r="AZ893" s="103"/>
      <c r="BA893" s="103"/>
      <c r="BB893" s="103"/>
      <c r="BC893" s="103"/>
      <c r="BD893" s="103"/>
      <c r="BE893" s="103"/>
      <c r="BF893" s="103"/>
      <c r="BG893" s="103"/>
    </row>
    <row r="894" spans="21:59" ht="15.75" customHeight="1" x14ac:dyDescent="0.2">
      <c r="U894" s="103"/>
      <c r="V894" s="103"/>
      <c r="W894" s="103"/>
      <c r="X894" s="103"/>
      <c r="Y894" s="103"/>
      <c r="Z894" s="103"/>
      <c r="AA894" s="103"/>
      <c r="AB894" s="103"/>
      <c r="AC894" s="103"/>
      <c r="AD894" s="103"/>
      <c r="AE894" s="103"/>
      <c r="AF894" s="103"/>
      <c r="AG894" s="103"/>
      <c r="AH894" s="103"/>
      <c r="AI894" s="103"/>
      <c r="AJ894" s="103"/>
      <c r="AK894" s="103"/>
      <c r="AL894" s="103"/>
      <c r="AM894" s="103"/>
      <c r="AN894" s="103"/>
      <c r="AO894" s="103"/>
      <c r="AP894" s="103"/>
      <c r="AQ894" s="103"/>
      <c r="AR894" s="103"/>
      <c r="AS894" s="103"/>
      <c r="AT894" s="103"/>
      <c r="AU894" s="103"/>
      <c r="AV894" s="103"/>
      <c r="AW894" s="103"/>
      <c r="AX894" s="103"/>
      <c r="AY894" s="103"/>
      <c r="AZ894" s="103"/>
      <c r="BA894" s="103"/>
      <c r="BB894" s="103"/>
      <c r="BC894" s="103"/>
      <c r="BD894" s="103"/>
      <c r="BE894" s="103"/>
      <c r="BF894" s="103"/>
      <c r="BG894" s="103"/>
    </row>
    <row r="895" spans="21:59" ht="15.75" customHeight="1" x14ac:dyDescent="0.2">
      <c r="U895" s="103"/>
      <c r="V895" s="103"/>
      <c r="W895" s="103"/>
      <c r="X895" s="103"/>
      <c r="Y895" s="103"/>
      <c r="Z895" s="103"/>
      <c r="AA895" s="103"/>
      <c r="AB895" s="103"/>
      <c r="AC895" s="103"/>
      <c r="AD895" s="103"/>
      <c r="AE895" s="103"/>
      <c r="AF895" s="103"/>
      <c r="AG895" s="103"/>
      <c r="AH895" s="103"/>
      <c r="AI895" s="103"/>
      <c r="AJ895" s="103"/>
      <c r="AK895" s="103"/>
      <c r="AL895" s="103"/>
      <c r="AM895" s="103"/>
      <c r="AN895" s="103"/>
      <c r="AO895" s="103"/>
      <c r="AP895" s="103"/>
      <c r="AQ895" s="103"/>
      <c r="AR895" s="103"/>
      <c r="AS895" s="103"/>
      <c r="AT895" s="103"/>
      <c r="AU895" s="103"/>
      <c r="AV895" s="103"/>
      <c r="AW895" s="103"/>
      <c r="AX895" s="103"/>
      <c r="AY895" s="103"/>
      <c r="AZ895" s="103"/>
      <c r="BA895" s="103"/>
      <c r="BB895" s="103"/>
      <c r="BC895" s="103"/>
      <c r="BD895" s="103"/>
      <c r="BE895" s="103"/>
      <c r="BF895" s="103"/>
      <c r="BG895" s="103"/>
    </row>
    <row r="896" spans="21:59" ht="15.75" customHeight="1" x14ac:dyDescent="0.2">
      <c r="U896" s="103"/>
      <c r="V896" s="103"/>
      <c r="W896" s="103"/>
      <c r="X896" s="103"/>
      <c r="Y896" s="103"/>
      <c r="Z896" s="103"/>
      <c r="AA896" s="103"/>
      <c r="AB896" s="103"/>
      <c r="AC896" s="103"/>
      <c r="AD896" s="103"/>
      <c r="AE896" s="103"/>
      <c r="AF896" s="103"/>
      <c r="AG896" s="103"/>
      <c r="AH896" s="103"/>
      <c r="AI896" s="103"/>
      <c r="AJ896" s="103"/>
      <c r="AK896" s="103"/>
      <c r="AL896" s="103"/>
      <c r="AM896" s="103"/>
      <c r="AN896" s="103"/>
      <c r="AO896" s="103"/>
      <c r="AP896" s="103"/>
      <c r="AQ896" s="103"/>
      <c r="AR896" s="103"/>
      <c r="AS896" s="103"/>
      <c r="AT896" s="103"/>
      <c r="AU896" s="103"/>
      <c r="AV896" s="103"/>
      <c r="AW896" s="103"/>
      <c r="AX896" s="103"/>
      <c r="AY896" s="103"/>
      <c r="AZ896" s="103"/>
      <c r="BA896" s="103"/>
      <c r="BB896" s="103"/>
      <c r="BC896" s="103"/>
      <c r="BD896" s="103"/>
      <c r="BE896" s="103"/>
      <c r="BF896" s="103"/>
      <c r="BG896" s="103"/>
    </row>
    <row r="897" spans="21:59" ht="15.75" customHeight="1" x14ac:dyDescent="0.2">
      <c r="U897" s="103"/>
      <c r="V897" s="103"/>
      <c r="W897" s="103"/>
      <c r="X897" s="103"/>
      <c r="Y897" s="103"/>
      <c r="Z897" s="103"/>
      <c r="AA897" s="103"/>
      <c r="AB897" s="103"/>
      <c r="AC897" s="103"/>
      <c r="AD897" s="103"/>
      <c r="AE897" s="103"/>
      <c r="AF897" s="103"/>
      <c r="AG897" s="103"/>
      <c r="AH897" s="103"/>
      <c r="AI897" s="103"/>
      <c r="AJ897" s="103"/>
      <c r="AK897" s="103"/>
      <c r="AL897" s="103"/>
      <c r="AM897" s="103"/>
      <c r="AN897" s="103"/>
      <c r="AO897" s="103"/>
      <c r="AP897" s="103"/>
      <c r="AQ897" s="103"/>
      <c r="AR897" s="103"/>
      <c r="AS897" s="103"/>
      <c r="AT897" s="103"/>
      <c r="AU897" s="103"/>
      <c r="AV897" s="103"/>
      <c r="AW897" s="103"/>
      <c r="AX897" s="103"/>
      <c r="AY897" s="103"/>
      <c r="AZ897" s="103"/>
      <c r="BA897" s="103"/>
      <c r="BB897" s="103"/>
      <c r="BC897" s="103"/>
      <c r="BD897" s="103"/>
      <c r="BE897" s="103"/>
      <c r="BF897" s="103"/>
      <c r="BG897" s="103"/>
    </row>
    <row r="898" spans="21:59" ht="15.75" customHeight="1" x14ac:dyDescent="0.2">
      <c r="U898" s="103"/>
      <c r="V898" s="103"/>
      <c r="W898" s="103"/>
      <c r="X898" s="103"/>
      <c r="Y898" s="103"/>
      <c r="Z898" s="103"/>
      <c r="AA898" s="103"/>
      <c r="AB898" s="103"/>
      <c r="AC898" s="103"/>
      <c r="AD898" s="103"/>
      <c r="AE898" s="103"/>
      <c r="AF898" s="103"/>
      <c r="AG898" s="103"/>
      <c r="AH898" s="103"/>
      <c r="AI898" s="103"/>
      <c r="AJ898" s="103"/>
      <c r="AK898" s="103"/>
      <c r="AL898" s="103"/>
      <c r="AM898" s="103"/>
      <c r="AN898" s="103"/>
      <c r="AO898" s="103"/>
      <c r="AP898" s="103"/>
      <c r="AQ898" s="103"/>
      <c r="AR898" s="103"/>
      <c r="AS898" s="103"/>
      <c r="AT898" s="103"/>
      <c r="AU898" s="103"/>
      <c r="AV898" s="103"/>
      <c r="AW898" s="103"/>
      <c r="AX898" s="103"/>
      <c r="AY898" s="103"/>
      <c r="AZ898" s="103"/>
      <c r="BA898" s="103"/>
      <c r="BB898" s="103"/>
      <c r="BC898" s="103"/>
      <c r="BD898" s="103"/>
      <c r="BE898" s="103"/>
      <c r="BF898" s="103"/>
      <c r="BG898" s="103"/>
    </row>
    <row r="899" spans="21:59" ht="15.75" customHeight="1" x14ac:dyDescent="0.2">
      <c r="U899" s="103"/>
      <c r="V899" s="103"/>
      <c r="W899" s="103"/>
      <c r="X899" s="103"/>
      <c r="Y899" s="103"/>
      <c r="Z899" s="103"/>
      <c r="AA899" s="103"/>
      <c r="AB899" s="103"/>
      <c r="AC899" s="103"/>
      <c r="AD899" s="103"/>
      <c r="AE899" s="103"/>
      <c r="AF899" s="103"/>
      <c r="AG899" s="103"/>
      <c r="AH899" s="103"/>
      <c r="AI899" s="103"/>
      <c r="AJ899" s="103"/>
      <c r="AK899" s="103"/>
      <c r="AL899" s="103"/>
      <c r="AM899" s="103"/>
      <c r="AN899" s="103"/>
      <c r="AO899" s="103"/>
      <c r="AP899" s="103"/>
      <c r="AQ899" s="103"/>
      <c r="AR899" s="103"/>
      <c r="AS899" s="103"/>
      <c r="AT899" s="103"/>
      <c r="AU899" s="103"/>
      <c r="AV899" s="103"/>
      <c r="AW899" s="103"/>
      <c r="AX899" s="103"/>
      <c r="AY899" s="103"/>
      <c r="AZ899" s="103"/>
      <c r="BA899" s="103"/>
      <c r="BB899" s="103"/>
      <c r="BC899" s="103"/>
      <c r="BD899" s="103"/>
      <c r="BE899" s="103"/>
      <c r="BF899" s="103"/>
      <c r="BG899" s="103"/>
    </row>
    <row r="900" spans="21:59" ht="15.75" customHeight="1" x14ac:dyDescent="0.2">
      <c r="U900" s="103"/>
      <c r="V900" s="103"/>
      <c r="W900" s="103"/>
      <c r="X900" s="103"/>
      <c r="Y900" s="103"/>
      <c r="Z900" s="103"/>
      <c r="AA900" s="103"/>
      <c r="AB900" s="103"/>
      <c r="AC900" s="103"/>
      <c r="AD900" s="103"/>
      <c r="AE900" s="103"/>
      <c r="AF900" s="103"/>
      <c r="AG900" s="103"/>
      <c r="AH900" s="103"/>
      <c r="AI900" s="103"/>
      <c r="AJ900" s="103"/>
      <c r="AK900" s="103"/>
      <c r="AL900" s="103"/>
      <c r="AM900" s="103"/>
      <c r="AN900" s="103"/>
      <c r="AO900" s="103"/>
      <c r="AP900" s="103"/>
      <c r="AQ900" s="103"/>
      <c r="AR900" s="103"/>
      <c r="AS900" s="103"/>
      <c r="AT900" s="103"/>
      <c r="AU900" s="103"/>
      <c r="AV900" s="103"/>
      <c r="AW900" s="103"/>
      <c r="AX900" s="103"/>
      <c r="AY900" s="103"/>
      <c r="AZ900" s="103"/>
      <c r="BA900" s="103"/>
      <c r="BB900" s="103"/>
      <c r="BC900" s="103"/>
      <c r="BD900" s="103"/>
      <c r="BE900" s="103"/>
      <c r="BF900" s="103"/>
      <c r="BG900" s="103"/>
    </row>
    <row r="901" spans="21:59" ht="15.75" customHeight="1" x14ac:dyDescent="0.2">
      <c r="U901" s="103"/>
      <c r="V901" s="103"/>
      <c r="W901" s="103"/>
      <c r="X901" s="103"/>
      <c r="Y901" s="103"/>
      <c r="Z901" s="103"/>
      <c r="AA901" s="103"/>
      <c r="AB901" s="103"/>
      <c r="AC901" s="103"/>
      <c r="AD901" s="103"/>
      <c r="AE901" s="103"/>
      <c r="AF901" s="103"/>
      <c r="AG901" s="103"/>
      <c r="AH901" s="103"/>
      <c r="AI901" s="103"/>
      <c r="AJ901" s="103"/>
      <c r="AK901" s="103"/>
      <c r="AL901" s="103"/>
      <c r="AM901" s="103"/>
      <c r="AN901" s="103"/>
      <c r="AO901" s="103"/>
      <c r="AP901" s="103"/>
      <c r="AQ901" s="103"/>
      <c r="AR901" s="103"/>
      <c r="AS901" s="103"/>
      <c r="AT901" s="103"/>
      <c r="AU901" s="103"/>
      <c r="AV901" s="103"/>
      <c r="AW901" s="103"/>
      <c r="AX901" s="103"/>
      <c r="AY901" s="103"/>
      <c r="AZ901" s="103"/>
      <c r="BA901" s="103"/>
      <c r="BB901" s="103"/>
      <c r="BC901" s="103"/>
      <c r="BD901" s="103"/>
      <c r="BE901" s="103"/>
      <c r="BF901" s="103"/>
      <c r="BG901" s="103"/>
    </row>
    <row r="902" spans="21:59" ht="15.75" customHeight="1" x14ac:dyDescent="0.2">
      <c r="U902" s="103"/>
      <c r="V902" s="103"/>
      <c r="W902" s="103"/>
      <c r="X902" s="103"/>
      <c r="Y902" s="103"/>
      <c r="Z902" s="103"/>
      <c r="AA902" s="103"/>
      <c r="AB902" s="103"/>
      <c r="AC902" s="103"/>
      <c r="AD902" s="103"/>
      <c r="AE902" s="103"/>
      <c r="AF902" s="103"/>
      <c r="AG902" s="103"/>
      <c r="AH902" s="103"/>
      <c r="AI902" s="103"/>
      <c r="AJ902" s="103"/>
      <c r="AK902" s="103"/>
      <c r="AL902" s="103"/>
      <c r="AM902" s="103"/>
      <c r="AN902" s="103"/>
      <c r="AO902" s="103"/>
      <c r="AP902" s="103"/>
      <c r="AQ902" s="103"/>
      <c r="AR902" s="103"/>
      <c r="AS902" s="103"/>
      <c r="AT902" s="103"/>
      <c r="AU902" s="103"/>
      <c r="AV902" s="103"/>
      <c r="AW902" s="103"/>
      <c r="AX902" s="103"/>
      <c r="AY902" s="103"/>
      <c r="AZ902" s="103"/>
      <c r="BA902" s="103"/>
      <c r="BB902" s="103"/>
      <c r="BC902" s="103"/>
      <c r="BD902" s="103"/>
      <c r="BE902" s="103"/>
      <c r="BF902" s="103"/>
      <c r="BG902" s="103"/>
    </row>
    <row r="903" spans="21:59" ht="15.75" customHeight="1" x14ac:dyDescent="0.2">
      <c r="U903" s="103"/>
      <c r="V903" s="103"/>
      <c r="W903" s="103"/>
      <c r="X903" s="103"/>
      <c r="Y903" s="103"/>
      <c r="Z903" s="103"/>
      <c r="AA903" s="103"/>
      <c r="AB903" s="103"/>
      <c r="AC903" s="103"/>
      <c r="AD903" s="103"/>
      <c r="AE903" s="103"/>
      <c r="AF903" s="103"/>
      <c r="AG903" s="103"/>
      <c r="AH903" s="103"/>
      <c r="AI903" s="103"/>
      <c r="AJ903" s="103"/>
      <c r="AK903" s="103"/>
      <c r="AL903" s="103"/>
      <c r="AM903" s="103"/>
      <c r="AN903" s="103"/>
      <c r="AO903" s="103"/>
      <c r="AP903" s="103"/>
      <c r="AQ903" s="103"/>
      <c r="AR903" s="103"/>
      <c r="AS903" s="103"/>
      <c r="AT903" s="103"/>
      <c r="AU903" s="103"/>
      <c r="AV903" s="103"/>
      <c r="AW903" s="103"/>
      <c r="AX903" s="103"/>
      <c r="AY903" s="103"/>
      <c r="AZ903" s="103"/>
      <c r="BA903" s="103"/>
      <c r="BB903" s="103"/>
      <c r="BC903" s="103"/>
      <c r="BD903" s="103"/>
      <c r="BE903" s="103"/>
      <c r="BF903" s="103"/>
      <c r="BG903" s="103"/>
    </row>
    <row r="904" spans="21:59" ht="15.75" customHeight="1" x14ac:dyDescent="0.2">
      <c r="U904" s="103"/>
      <c r="V904" s="103"/>
      <c r="W904" s="103"/>
      <c r="X904" s="103"/>
      <c r="Y904" s="103"/>
      <c r="Z904" s="103"/>
      <c r="AA904" s="103"/>
      <c r="AB904" s="103"/>
      <c r="AC904" s="103"/>
      <c r="AD904" s="103"/>
      <c r="AE904" s="103"/>
      <c r="AF904" s="103"/>
      <c r="AG904" s="103"/>
      <c r="AH904" s="103"/>
      <c r="AI904" s="103"/>
      <c r="AJ904" s="103"/>
      <c r="AK904" s="103"/>
      <c r="AL904" s="103"/>
      <c r="AM904" s="103"/>
      <c r="AN904" s="103"/>
      <c r="AO904" s="103"/>
      <c r="AP904" s="103"/>
      <c r="AQ904" s="103"/>
      <c r="AR904" s="103"/>
      <c r="AS904" s="103"/>
      <c r="AT904" s="103"/>
      <c r="AU904" s="103"/>
      <c r="AV904" s="103"/>
      <c r="AW904" s="103"/>
      <c r="AX904" s="103"/>
      <c r="AY904" s="103"/>
      <c r="AZ904" s="103"/>
      <c r="BA904" s="103"/>
      <c r="BB904" s="103"/>
      <c r="BC904" s="103"/>
      <c r="BD904" s="103"/>
      <c r="BE904" s="103"/>
      <c r="BF904" s="103"/>
      <c r="BG904" s="103"/>
    </row>
    <row r="905" spans="21:59" ht="15.75" customHeight="1" x14ac:dyDescent="0.2">
      <c r="U905" s="103"/>
      <c r="V905" s="103"/>
      <c r="W905" s="103"/>
      <c r="X905" s="103"/>
      <c r="Y905" s="103"/>
      <c r="Z905" s="103"/>
      <c r="AA905" s="103"/>
      <c r="AB905" s="103"/>
      <c r="AC905" s="103"/>
      <c r="AD905" s="103"/>
      <c r="AE905" s="103"/>
      <c r="AF905" s="103"/>
      <c r="AG905" s="103"/>
      <c r="AH905" s="103"/>
      <c r="AI905" s="103"/>
      <c r="AJ905" s="103"/>
      <c r="AK905" s="103"/>
      <c r="AL905" s="103"/>
      <c r="AM905" s="103"/>
      <c r="AN905" s="103"/>
      <c r="AO905" s="103"/>
      <c r="AP905" s="103"/>
      <c r="AQ905" s="103"/>
      <c r="AR905" s="103"/>
      <c r="AS905" s="103"/>
      <c r="AT905" s="103"/>
      <c r="AU905" s="103"/>
      <c r="AV905" s="103"/>
      <c r="AW905" s="103"/>
      <c r="AX905" s="103"/>
      <c r="AY905" s="103"/>
      <c r="AZ905" s="103"/>
      <c r="BA905" s="103"/>
      <c r="BB905" s="103"/>
      <c r="BC905" s="103"/>
      <c r="BD905" s="103"/>
      <c r="BE905" s="103"/>
      <c r="BF905" s="103"/>
      <c r="BG905" s="103"/>
    </row>
    <row r="906" spans="21:59" ht="15.75" customHeight="1" x14ac:dyDescent="0.2">
      <c r="U906" s="103"/>
      <c r="V906" s="103"/>
      <c r="W906" s="103"/>
      <c r="X906" s="103"/>
      <c r="Y906" s="103"/>
      <c r="Z906" s="103"/>
      <c r="AA906" s="103"/>
      <c r="AB906" s="103"/>
      <c r="AC906" s="103"/>
      <c r="AD906" s="103"/>
      <c r="AE906" s="103"/>
      <c r="AF906" s="103"/>
      <c r="AG906" s="103"/>
      <c r="AH906" s="103"/>
      <c r="AI906" s="103"/>
      <c r="AJ906" s="103"/>
      <c r="AK906" s="103"/>
      <c r="AL906" s="103"/>
      <c r="AM906" s="103"/>
      <c r="AN906" s="103"/>
      <c r="AO906" s="103"/>
      <c r="AP906" s="103"/>
      <c r="AQ906" s="103"/>
      <c r="AR906" s="103"/>
      <c r="AS906" s="103"/>
      <c r="AT906" s="103"/>
      <c r="AU906" s="103"/>
      <c r="AV906" s="103"/>
      <c r="AW906" s="103"/>
      <c r="AX906" s="103"/>
      <c r="AY906" s="103"/>
      <c r="AZ906" s="103"/>
      <c r="BA906" s="103"/>
      <c r="BB906" s="103"/>
      <c r="BC906" s="103"/>
      <c r="BD906" s="103"/>
      <c r="BE906" s="103"/>
      <c r="BF906" s="103"/>
      <c r="BG906" s="103"/>
    </row>
    <row r="907" spans="21:59" ht="15.75" customHeight="1" x14ac:dyDescent="0.2">
      <c r="U907" s="103"/>
      <c r="V907" s="103"/>
      <c r="W907" s="103"/>
      <c r="X907" s="103"/>
      <c r="Y907" s="103"/>
      <c r="Z907" s="103"/>
      <c r="AA907" s="103"/>
      <c r="AB907" s="103"/>
      <c r="AC907" s="103"/>
      <c r="AD907" s="103"/>
      <c r="AE907" s="103"/>
      <c r="AF907" s="103"/>
      <c r="AG907" s="103"/>
      <c r="AH907" s="103"/>
      <c r="AI907" s="103"/>
      <c r="AJ907" s="103"/>
      <c r="AK907" s="103"/>
      <c r="AL907" s="103"/>
      <c r="AM907" s="103"/>
      <c r="AN907" s="103"/>
      <c r="AO907" s="103"/>
      <c r="AP907" s="103"/>
      <c r="AQ907" s="103"/>
      <c r="AR907" s="103"/>
      <c r="AS907" s="103"/>
      <c r="AT907" s="103"/>
      <c r="AU907" s="103"/>
      <c r="AV907" s="103"/>
      <c r="AW907" s="103"/>
      <c r="AX907" s="103"/>
      <c r="AY907" s="103"/>
      <c r="AZ907" s="103"/>
      <c r="BA907" s="103"/>
      <c r="BB907" s="103"/>
      <c r="BC907" s="103"/>
      <c r="BD907" s="103"/>
      <c r="BE907" s="103"/>
      <c r="BF907" s="103"/>
      <c r="BG907" s="103"/>
    </row>
    <row r="908" spans="21:59" ht="15.75" customHeight="1" x14ac:dyDescent="0.2">
      <c r="U908" s="103"/>
      <c r="V908" s="103"/>
      <c r="W908" s="103"/>
      <c r="X908" s="103"/>
      <c r="Y908" s="103"/>
      <c r="Z908" s="103"/>
      <c r="AA908" s="103"/>
      <c r="AB908" s="103"/>
      <c r="AC908" s="103"/>
      <c r="AD908" s="103"/>
      <c r="AE908" s="103"/>
      <c r="AF908" s="103"/>
      <c r="AG908" s="103"/>
      <c r="AH908" s="103"/>
      <c r="AI908" s="103"/>
      <c r="AJ908" s="103"/>
      <c r="AK908" s="103"/>
      <c r="AL908" s="103"/>
      <c r="AM908" s="103"/>
      <c r="AN908" s="103"/>
      <c r="AO908" s="103"/>
      <c r="AP908" s="103"/>
      <c r="AQ908" s="103"/>
      <c r="AR908" s="103"/>
      <c r="AS908" s="103"/>
      <c r="AT908" s="103"/>
      <c r="AU908" s="103"/>
      <c r="AV908" s="103"/>
      <c r="AW908" s="103"/>
      <c r="AX908" s="103"/>
      <c r="AY908" s="103"/>
      <c r="AZ908" s="103"/>
      <c r="BA908" s="103"/>
      <c r="BB908" s="103"/>
      <c r="BC908" s="103"/>
      <c r="BD908" s="103"/>
      <c r="BE908" s="103"/>
      <c r="BF908" s="103"/>
      <c r="BG908" s="103"/>
    </row>
    <row r="909" spans="21:59" ht="15.75" customHeight="1" x14ac:dyDescent="0.2">
      <c r="U909" s="103"/>
      <c r="V909" s="103"/>
      <c r="W909" s="103"/>
      <c r="X909" s="103"/>
      <c r="Y909" s="103"/>
      <c r="Z909" s="103"/>
      <c r="AA909" s="103"/>
      <c r="AB909" s="103"/>
      <c r="AC909" s="103"/>
      <c r="AD909" s="103"/>
      <c r="AE909" s="103"/>
      <c r="AF909" s="103"/>
      <c r="AG909" s="103"/>
      <c r="AH909" s="103"/>
      <c r="AI909" s="103"/>
      <c r="AJ909" s="103"/>
      <c r="AK909" s="103"/>
      <c r="AL909" s="103"/>
      <c r="AM909" s="103"/>
      <c r="AN909" s="103"/>
      <c r="AO909" s="103"/>
      <c r="AP909" s="103"/>
      <c r="AQ909" s="103"/>
      <c r="AR909" s="103"/>
      <c r="AS909" s="103"/>
      <c r="AT909" s="103"/>
      <c r="AU909" s="103"/>
      <c r="AV909" s="103"/>
      <c r="AW909" s="103"/>
      <c r="AX909" s="103"/>
      <c r="AY909" s="103"/>
      <c r="AZ909" s="103"/>
      <c r="BA909" s="103"/>
      <c r="BB909" s="103"/>
      <c r="BC909" s="103"/>
      <c r="BD909" s="103"/>
      <c r="BE909" s="103"/>
      <c r="BF909" s="103"/>
      <c r="BG909" s="103"/>
    </row>
    <row r="910" spans="21:59" ht="15.75" customHeight="1" x14ac:dyDescent="0.2">
      <c r="U910" s="103"/>
      <c r="V910" s="103"/>
      <c r="W910" s="103"/>
      <c r="X910" s="103"/>
      <c r="Y910" s="103"/>
      <c r="Z910" s="103"/>
      <c r="AA910" s="103"/>
      <c r="AB910" s="103"/>
      <c r="AC910" s="103"/>
      <c r="AD910" s="103"/>
      <c r="AE910" s="103"/>
      <c r="AF910" s="103"/>
      <c r="AG910" s="103"/>
      <c r="AH910" s="103"/>
      <c r="AI910" s="103"/>
      <c r="AJ910" s="103"/>
      <c r="AK910" s="103"/>
      <c r="AL910" s="103"/>
      <c r="AM910" s="103"/>
      <c r="AN910" s="103"/>
      <c r="AO910" s="103"/>
      <c r="AP910" s="103"/>
      <c r="AQ910" s="103"/>
      <c r="AR910" s="103"/>
      <c r="AS910" s="103"/>
      <c r="AT910" s="103"/>
      <c r="AU910" s="103"/>
      <c r="AV910" s="103"/>
      <c r="AW910" s="103"/>
      <c r="AX910" s="103"/>
      <c r="AY910" s="103"/>
      <c r="AZ910" s="103"/>
      <c r="BA910" s="103"/>
      <c r="BB910" s="103"/>
      <c r="BC910" s="103"/>
      <c r="BD910" s="103"/>
      <c r="BE910" s="103"/>
      <c r="BF910" s="103"/>
      <c r="BG910" s="103"/>
    </row>
    <row r="911" spans="21:59" ht="15.75" customHeight="1" x14ac:dyDescent="0.2">
      <c r="U911" s="103"/>
      <c r="V911" s="103"/>
      <c r="W911" s="103"/>
      <c r="X911" s="103"/>
      <c r="Y911" s="103"/>
      <c r="Z911" s="103"/>
      <c r="AA911" s="103"/>
      <c r="AB911" s="103"/>
      <c r="AC911" s="103"/>
      <c r="AD911" s="103"/>
      <c r="AE911" s="103"/>
      <c r="AF911" s="103"/>
      <c r="AG911" s="103"/>
      <c r="AH911" s="103"/>
      <c r="AI911" s="103"/>
      <c r="AJ911" s="103"/>
      <c r="AK911" s="103"/>
      <c r="AL911" s="103"/>
      <c r="AM911" s="103"/>
      <c r="AN911" s="103"/>
      <c r="AO911" s="103"/>
      <c r="AP911" s="103"/>
      <c r="AQ911" s="103"/>
      <c r="AR911" s="103"/>
      <c r="AS911" s="103"/>
      <c r="AT911" s="103"/>
      <c r="AU911" s="103"/>
      <c r="AV911" s="103"/>
      <c r="AW911" s="103"/>
      <c r="AX911" s="103"/>
      <c r="AY911" s="103"/>
      <c r="AZ911" s="103"/>
      <c r="BA911" s="103"/>
      <c r="BB911" s="103"/>
      <c r="BC911" s="103"/>
      <c r="BD911" s="103"/>
      <c r="BE911" s="103"/>
      <c r="BF911" s="103"/>
      <c r="BG911" s="103"/>
    </row>
    <row r="912" spans="21:59" ht="15.75" customHeight="1" x14ac:dyDescent="0.2">
      <c r="U912" s="103"/>
      <c r="V912" s="103"/>
      <c r="W912" s="103"/>
      <c r="X912" s="103"/>
      <c r="Y912" s="103"/>
      <c r="Z912" s="103"/>
      <c r="AA912" s="103"/>
      <c r="AB912" s="103"/>
      <c r="AC912" s="103"/>
      <c r="AD912" s="103"/>
      <c r="AE912" s="103"/>
      <c r="AF912" s="103"/>
      <c r="AG912" s="103"/>
      <c r="AH912" s="103"/>
      <c r="AI912" s="103"/>
      <c r="AJ912" s="103"/>
      <c r="AK912" s="103"/>
      <c r="AL912" s="103"/>
      <c r="AM912" s="103"/>
      <c r="AN912" s="103"/>
      <c r="AO912" s="103"/>
      <c r="AP912" s="103"/>
      <c r="AQ912" s="103"/>
      <c r="AR912" s="103"/>
      <c r="AS912" s="103"/>
      <c r="AT912" s="103"/>
      <c r="AU912" s="103"/>
      <c r="AV912" s="103"/>
      <c r="AW912" s="103"/>
      <c r="AX912" s="103"/>
      <c r="AY912" s="103"/>
      <c r="AZ912" s="103"/>
      <c r="BA912" s="103"/>
      <c r="BB912" s="103"/>
      <c r="BC912" s="103"/>
      <c r="BD912" s="103"/>
      <c r="BE912" s="103"/>
      <c r="BF912" s="103"/>
      <c r="BG912" s="103"/>
    </row>
    <row r="913" spans="21:59" ht="15.75" customHeight="1" x14ac:dyDescent="0.2">
      <c r="U913" s="103"/>
      <c r="V913" s="103"/>
      <c r="W913" s="103"/>
      <c r="X913" s="103"/>
      <c r="Y913" s="103"/>
      <c r="Z913" s="103"/>
      <c r="AA913" s="103"/>
      <c r="AB913" s="103"/>
      <c r="AC913" s="103"/>
      <c r="AD913" s="103"/>
      <c r="AE913" s="103"/>
      <c r="AF913" s="103"/>
      <c r="AG913" s="103"/>
      <c r="AH913" s="103"/>
      <c r="AI913" s="103"/>
      <c r="AJ913" s="103"/>
      <c r="AK913" s="103"/>
      <c r="AL913" s="103"/>
      <c r="AM913" s="103"/>
      <c r="AN913" s="103"/>
      <c r="AO913" s="103"/>
      <c r="AP913" s="103"/>
      <c r="AQ913" s="103"/>
      <c r="AR913" s="103"/>
      <c r="AS913" s="103"/>
      <c r="AT913" s="103"/>
      <c r="AU913" s="103"/>
      <c r="AV913" s="103"/>
      <c r="AW913" s="103"/>
      <c r="AX913" s="103"/>
      <c r="AY913" s="103"/>
      <c r="AZ913" s="103"/>
      <c r="BA913" s="103"/>
      <c r="BB913" s="103"/>
      <c r="BC913" s="103"/>
      <c r="BD913" s="103"/>
      <c r="BE913" s="103"/>
      <c r="BF913" s="103"/>
      <c r="BG913" s="103"/>
    </row>
    <row r="914" spans="21:59" ht="15.75" customHeight="1" x14ac:dyDescent="0.2">
      <c r="U914" s="103"/>
      <c r="V914" s="103"/>
      <c r="W914" s="103"/>
      <c r="X914" s="103"/>
      <c r="Y914" s="103"/>
      <c r="Z914" s="103"/>
      <c r="AA914" s="103"/>
      <c r="AB914" s="103"/>
      <c r="AC914" s="103"/>
      <c r="AD914" s="103"/>
      <c r="AE914" s="103"/>
      <c r="AF914" s="103"/>
      <c r="AG914" s="103"/>
      <c r="AH914" s="103"/>
      <c r="AI914" s="103"/>
      <c r="AJ914" s="103"/>
      <c r="AK914" s="103"/>
      <c r="AL914" s="103"/>
      <c r="AM914" s="103"/>
      <c r="AN914" s="103"/>
      <c r="AO914" s="103"/>
      <c r="AP914" s="103"/>
      <c r="AQ914" s="103"/>
      <c r="AR914" s="103"/>
      <c r="AS914" s="103"/>
      <c r="AT914" s="103"/>
      <c r="AU914" s="103"/>
      <c r="AV914" s="103"/>
      <c r="AW914" s="103"/>
      <c r="AX914" s="103"/>
      <c r="AY914" s="103"/>
      <c r="AZ914" s="103"/>
      <c r="BA914" s="103"/>
      <c r="BB914" s="103"/>
      <c r="BC914" s="103"/>
      <c r="BD914" s="103"/>
      <c r="BE914" s="103"/>
      <c r="BF914" s="103"/>
      <c r="BG914" s="103"/>
    </row>
    <row r="915" spans="21:59" ht="15.75" customHeight="1" x14ac:dyDescent="0.2">
      <c r="U915" s="103"/>
      <c r="V915" s="103"/>
      <c r="W915" s="103"/>
      <c r="X915" s="103"/>
      <c r="Y915" s="103"/>
      <c r="Z915" s="103"/>
      <c r="AA915" s="103"/>
      <c r="AB915" s="103"/>
      <c r="AC915" s="103"/>
      <c r="AD915" s="103"/>
      <c r="AE915" s="103"/>
      <c r="AF915" s="103"/>
      <c r="AG915" s="103"/>
      <c r="AH915" s="103"/>
      <c r="AI915" s="103"/>
      <c r="AJ915" s="103"/>
      <c r="AK915" s="103"/>
      <c r="AL915" s="103"/>
      <c r="AM915" s="103"/>
      <c r="AN915" s="103"/>
      <c r="AO915" s="103"/>
      <c r="AP915" s="103"/>
      <c r="AQ915" s="103"/>
      <c r="AR915" s="103"/>
      <c r="AS915" s="103"/>
      <c r="AT915" s="103"/>
      <c r="AU915" s="103"/>
      <c r="AV915" s="103"/>
      <c r="AW915" s="103"/>
      <c r="AX915" s="103"/>
      <c r="AY915" s="103"/>
      <c r="AZ915" s="103"/>
      <c r="BA915" s="103"/>
      <c r="BB915" s="103"/>
      <c r="BC915" s="103"/>
      <c r="BD915" s="103"/>
      <c r="BE915" s="103"/>
      <c r="BF915" s="103"/>
      <c r="BG915" s="103"/>
    </row>
    <row r="916" spans="21:59" ht="15.75" customHeight="1" x14ac:dyDescent="0.2">
      <c r="U916" s="103"/>
      <c r="V916" s="103"/>
      <c r="W916" s="103"/>
      <c r="X916" s="103"/>
      <c r="Y916" s="103"/>
      <c r="Z916" s="103"/>
      <c r="AA916" s="103"/>
      <c r="AB916" s="103"/>
      <c r="AC916" s="103"/>
      <c r="AD916" s="103"/>
      <c r="AE916" s="103"/>
      <c r="AF916" s="103"/>
      <c r="AG916" s="103"/>
      <c r="AH916" s="103"/>
      <c r="AI916" s="103"/>
      <c r="AJ916" s="103"/>
      <c r="AK916" s="103"/>
      <c r="AL916" s="103"/>
      <c r="AM916" s="103"/>
      <c r="AN916" s="103"/>
      <c r="AO916" s="103"/>
      <c r="AP916" s="103"/>
      <c r="AQ916" s="103"/>
      <c r="AR916" s="103"/>
      <c r="AS916" s="103"/>
      <c r="AT916" s="103"/>
      <c r="AU916" s="103"/>
      <c r="AV916" s="103"/>
      <c r="AW916" s="103"/>
      <c r="AX916" s="103"/>
      <c r="AY916" s="103"/>
      <c r="AZ916" s="103"/>
      <c r="BA916" s="103"/>
      <c r="BB916" s="103"/>
      <c r="BC916" s="103"/>
      <c r="BD916" s="103"/>
      <c r="BE916" s="103"/>
      <c r="BF916" s="103"/>
      <c r="BG916" s="103"/>
    </row>
    <row r="917" spans="21:59" ht="15.75" customHeight="1" x14ac:dyDescent="0.2">
      <c r="U917" s="103"/>
      <c r="V917" s="103"/>
      <c r="W917" s="103"/>
      <c r="X917" s="103"/>
      <c r="Y917" s="103"/>
      <c r="Z917" s="103"/>
      <c r="AA917" s="103"/>
      <c r="AB917" s="103"/>
      <c r="AC917" s="103"/>
      <c r="AD917" s="103"/>
      <c r="AE917" s="103"/>
      <c r="AF917" s="103"/>
      <c r="AG917" s="103"/>
      <c r="AH917" s="103"/>
      <c r="AI917" s="103"/>
      <c r="AJ917" s="103"/>
      <c r="AK917" s="103"/>
      <c r="AL917" s="103"/>
      <c r="AM917" s="103"/>
      <c r="AN917" s="103"/>
      <c r="AO917" s="103"/>
      <c r="AP917" s="103"/>
      <c r="AQ917" s="103"/>
      <c r="AR917" s="103"/>
      <c r="AS917" s="103"/>
      <c r="AT917" s="103"/>
      <c r="AU917" s="103"/>
      <c r="AV917" s="103"/>
      <c r="AW917" s="103"/>
      <c r="AX917" s="103"/>
      <c r="AY917" s="103"/>
      <c r="AZ917" s="103"/>
      <c r="BA917" s="103"/>
      <c r="BB917" s="103"/>
      <c r="BC917" s="103"/>
      <c r="BD917" s="103"/>
      <c r="BE917" s="103"/>
      <c r="BF917" s="103"/>
      <c r="BG917" s="103"/>
    </row>
    <row r="918" spans="21:59" ht="15.75" customHeight="1" x14ac:dyDescent="0.2">
      <c r="U918" s="103"/>
      <c r="V918" s="103"/>
      <c r="W918" s="103"/>
      <c r="X918" s="103"/>
      <c r="Y918" s="103"/>
      <c r="Z918" s="103"/>
      <c r="AA918" s="103"/>
      <c r="AB918" s="103"/>
      <c r="AC918" s="103"/>
      <c r="AD918" s="103"/>
      <c r="AE918" s="103"/>
      <c r="AF918" s="103"/>
      <c r="AG918" s="103"/>
      <c r="AH918" s="103"/>
      <c r="AI918" s="103"/>
      <c r="AJ918" s="103"/>
      <c r="AK918" s="103"/>
      <c r="AL918" s="103"/>
      <c r="AM918" s="103"/>
      <c r="AN918" s="103"/>
      <c r="AO918" s="103"/>
      <c r="AP918" s="103"/>
      <c r="AQ918" s="103"/>
      <c r="AR918" s="103"/>
      <c r="AS918" s="103"/>
      <c r="AT918" s="103"/>
      <c r="AU918" s="103"/>
      <c r="AV918" s="103"/>
      <c r="AW918" s="103"/>
      <c r="AX918" s="103"/>
      <c r="AY918" s="103"/>
      <c r="AZ918" s="103"/>
      <c r="BA918" s="103"/>
      <c r="BB918" s="103"/>
      <c r="BC918" s="103"/>
      <c r="BD918" s="103"/>
      <c r="BE918" s="103"/>
      <c r="BF918" s="103"/>
      <c r="BG918" s="103"/>
    </row>
    <row r="919" spans="21:59" ht="15.75" customHeight="1" x14ac:dyDescent="0.2">
      <c r="U919" s="103"/>
      <c r="V919" s="103"/>
      <c r="W919" s="103"/>
      <c r="X919" s="103"/>
      <c r="Y919" s="103"/>
      <c r="Z919" s="103"/>
      <c r="AA919" s="103"/>
      <c r="AB919" s="103"/>
      <c r="AC919" s="103"/>
      <c r="AD919" s="103"/>
      <c r="AE919" s="103"/>
      <c r="AF919" s="103"/>
      <c r="AG919" s="103"/>
      <c r="AH919" s="103"/>
      <c r="AI919" s="103"/>
      <c r="AJ919" s="103"/>
      <c r="AK919" s="103"/>
      <c r="AL919" s="103"/>
      <c r="AM919" s="103"/>
      <c r="AN919" s="103"/>
      <c r="AO919" s="103"/>
      <c r="AP919" s="103"/>
      <c r="AQ919" s="103"/>
      <c r="AR919" s="103"/>
      <c r="AS919" s="103"/>
      <c r="AT919" s="103"/>
      <c r="AU919" s="103"/>
      <c r="AV919" s="103"/>
      <c r="AW919" s="103"/>
      <c r="AX919" s="103"/>
      <c r="AY919" s="103"/>
      <c r="AZ919" s="103"/>
      <c r="BA919" s="103"/>
      <c r="BB919" s="103"/>
      <c r="BC919" s="103"/>
      <c r="BD919" s="103"/>
      <c r="BE919" s="103"/>
      <c r="BF919" s="103"/>
      <c r="BG919" s="103"/>
    </row>
    <row r="920" spans="21:59" ht="15.75" customHeight="1" x14ac:dyDescent="0.2">
      <c r="U920" s="103"/>
      <c r="V920" s="103"/>
      <c r="W920" s="103"/>
      <c r="X920" s="103"/>
      <c r="Y920" s="103"/>
      <c r="Z920" s="103"/>
      <c r="AA920" s="103"/>
      <c r="AB920" s="103"/>
      <c r="AC920" s="103"/>
      <c r="AD920" s="103"/>
      <c r="AE920" s="103"/>
      <c r="AF920" s="103"/>
      <c r="AG920" s="103"/>
      <c r="AH920" s="103"/>
      <c r="AI920" s="103"/>
      <c r="AJ920" s="103"/>
      <c r="AK920" s="103"/>
      <c r="AL920" s="103"/>
      <c r="AM920" s="103"/>
      <c r="AN920" s="103"/>
      <c r="AO920" s="103"/>
      <c r="AP920" s="103"/>
      <c r="AQ920" s="103"/>
      <c r="AR920" s="103"/>
      <c r="AS920" s="103"/>
      <c r="AT920" s="103"/>
      <c r="AU920" s="103"/>
      <c r="AV920" s="103"/>
      <c r="AW920" s="103"/>
      <c r="AX920" s="103"/>
      <c r="AY920" s="103"/>
      <c r="AZ920" s="103"/>
      <c r="BA920" s="103"/>
      <c r="BB920" s="103"/>
      <c r="BC920" s="103"/>
      <c r="BD920" s="103"/>
      <c r="BE920" s="103"/>
      <c r="BF920" s="103"/>
      <c r="BG920" s="103"/>
    </row>
    <row r="921" spans="21:59" ht="15.75" customHeight="1" x14ac:dyDescent="0.2">
      <c r="U921" s="103"/>
      <c r="V921" s="103"/>
      <c r="W921" s="103"/>
      <c r="X921" s="103"/>
      <c r="Y921" s="103"/>
      <c r="Z921" s="103"/>
      <c r="AA921" s="103"/>
      <c r="AB921" s="103"/>
      <c r="AC921" s="103"/>
      <c r="AD921" s="103"/>
      <c r="AE921" s="103"/>
      <c r="AF921" s="103"/>
      <c r="AG921" s="103"/>
      <c r="AH921" s="103"/>
      <c r="AI921" s="103"/>
      <c r="AJ921" s="103"/>
      <c r="AK921" s="103"/>
      <c r="AL921" s="103"/>
      <c r="AM921" s="103"/>
      <c r="AN921" s="103"/>
      <c r="AO921" s="103"/>
      <c r="AP921" s="103"/>
      <c r="AQ921" s="103"/>
      <c r="AR921" s="103"/>
      <c r="AS921" s="103"/>
      <c r="AT921" s="103"/>
      <c r="AU921" s="103"/>
      <c r="AV921" s="103"/>
      <c r="AW921" s="103"/>
      <c r="AX921" s="103"/>
      <c r="AY921" s="103"/>
      <c r="AZ921" s="103"/>
      <c r="BA921" s="103"/>
      <c r="BB921" s="103"/>
      <c r="BC921" s="103"/>
      <c r="BD921" s="103"/>
      <c r="BE921" s="103"/>
      <c r="BF921" s="103"/>
      <c r="BG921" s="103"/>
    </row>
    <row r="922" spans="21:59" ht="15.75" customHeight="1" x14ac:dyDescent="0.2">
      <c r="U922" s="103"/>
      <c r="V922" s="103"/>
      <c r="W922" s="103"/>
      <c r="X922" s="103"/>
      <c r="Y922" s="103"/>
      <c r="Z922" s="103"/>
      <c r="AA922" s="103"/>
      <c r="AB922" s="103"/>
      <c r="AC922" s="103"/>
      <c r="AD922" s="103"/>
      <c r="AE922" s="103"/>
      <c r="AF922" s="103"/>
      <c r="AG922" s="103"/>
      <c r="AH922" s="103"/>
      <c r="AI922" s="103"/>
      <c r="AJ922" s="103"/>
      <c r="AK922" s="103"/>
      <c r="AL922" s="103"/>
      <c r="AM922" s="103"/>
      <c r="AN922" s="103"/>
      <c r="AO922" s="103"/>
      <c r="AP922" s="103"/>
      <c r="AQ922" s="103"/>
      <c r="AR922" s="103"/>
      <c r="AS922" s="103"/>
      <c r="AT922" s="103"/>
      <c r="AU922" s="103"/>
      <c r="AV922" s="103"/>
      <c r="AW922" s="103"/>
      <c r="AX922" s="103"/>
      <c r="AY922" s="103"/>
      <c r="AZ922" s="103"/>
      <c r="BA922" s="103"/>
      <c r="BB922" s="103"/>
      <c r="BC922" s="103"/>
      <c r="BD922" s="103"/>
      <c r="BE922" s="103"/>
      <c r="BF922" s="103"/>
      <c r="BG922" s="103"/>
    </row>
    <row r="923" spans="21:59" ht="15.75" customHeight="1" x14ac:dyDescent="0.2">
      <c r="U923" s="103"/>
      <c r="V923" s="103"/>
      <c r="W923" s="103"/>
      <c r="X923" s="103"/>
      <c r="Y923" s="103"/>
      <c r="Z923" s="103"/>
      <c r="AA923" s="103"/>
      <c r="AB923" s="103"/>
      <c r="AC923" s="103"/>
      <c r="AD923" s="103"/>
      <c r="AE923" s="103"/>
      <c r="AF923" s="103"/>
      <c r="AG923" s="103"/>
      <c r="AH923" s="103"/>
      <c r="AI923" s="103"/>
      <c r="AJ923" s="103"/>
      <c r="AK923" s="103"/>
      <c r="AL923" s="103"/>
      <c r="AM923" s="103"/>
      <c r="AN923" s="103"/>
      <c r="AO923" s="103"/>
      <c r="AP923" s="103"/>
      <c r="AQ923" s="103"/>
      <c r="AR923" s="103"/>
      <c r="AS923" s="103"/>
      <c r="AT923" s="103"/>
      <c r="AU923" s="103"/>
      <c r="AV923" s="103"/>
      <c r="AW923" s="103"/>
      <c r="AX923" s="103"/>
      <c r="AY923" s="103"/>
      <c r="AZ923" s="103"/>
      <c r="BA923" s="103"/>
      <c r="BB923" s="103"/>
      <c r="BC923" s="103"/>
      <c r="BD923" s="103"/>
      <c r="BE923" s="103"/>
      <c r="BF923" s="103"/>
      <c r="BG923" s="103"/>
    </row>
    <row r="924" spans="21:59" ht="15.75" customHeight="1" x14ac:dyDescent="0.2">
      <c r="U924" s="103"/>
      <c r="V924" s="103"/>
      <c r="W924" s="103"/>
      <c r="X924" s="103"/>
      <c r="Y924" s="103"/>
      <c r="Z924" s="103"/>
      <c r="AA924" s="103"/>
      <c r="AB924" s="103"/>
      <c r="AC924" s="103"/>
      <c r="AD924" s="103"/>
      <c r="AE924" s="103"/>
      <c r="AF924" s="103"/>
      <c r="AG924" s="103"/>
      <c r="AH924" s="103"/>
      <c r="AI924" s="103"/>
      <c r="AJ924" s="103"/>
      <c r="AK924" s="103"/>
      <c r="AL924" s="103"/>
      <c r="AM924" s="103"/>
      <c r="AN924" s="103"/>
      <c r="AO924" s="103"/>
      <c r="AP924" s="103"/>
      <c r="AQ924" s="103"/>
      <c r="AR924" s="103"/>
      <c r="AS924" s="103"/>
      <c r="AT924" s="103"/>
      <c r="AU924" s="103"/>
      <c r="AV924" s="103"/>
      <c r="AW924" s="103"/>
      <c r="AX924" s="103"/>
      <c r="AY924" s="103"/>
      <c r="AZ924" s="103"/>
      <c r="BA924" s="103"/>
      <c r="BB924" s="103"/>
      <c r="BC924" s="103"/>
      <c r="BD924" s="103"/>
      <c r="BE924" s="103"/>
      <c r="BF924" s="103"/>
      <c r="BG924" s="103"/>
    </row>
    <row r="925" spans="21:59" ht="15.75" customHeight="1" x14ac:dyDescent="0.2">
      <c r="U925" s="103"/>
      <c r="V925" s="103"/>
      <c r="W925" s="103"/>
      <c r="X925" s="103"/>
      <c r="Y925" s="103"/>
      <c r="Z925" s="103"/>
      <c r="AA925" s="103"/>
      <c r="AB925" s="103"/>
      <c r="AC925" s="103"/>
      <c r="AD925" s="103"/>
      <c r="AE925" s="103"/>
      <c r="AF925" s="103"/>
      <c r="AG925" s="103"/>
      <c r="AH925" s="103"/>
      <c r="AI925" s="103"/>
      <c r="AJ925" s="103"/>
      <c r="AK925" s="103"/>
      <c r="AL925" s="103"/>
      <c r="AM925" s="103"/>
      <c r="AN925" s="103"/>
      <c r="AO925" s="103"/>
      <c r="AP925" s="103"/>
      <c r="AQ925" s="103"/>
      <c r="AR925" s="103"/>
      <c r="AS925" s="103"/>
      <c r="AT925" s="103"/>
      <c r="AU925" s="103"/>
      <c r="AV925" s="103"/>
      <c r="AW925" s="103"/>
      <c r="AX925" s="103"/>
      <c r="AY925" s="103"/>
      <c r="AZ925" s="103"/>
      <c r="BA925" s="103"/>
      <c r="BB925" s="103"/>
      <c r="BC925" s="103"/>
      <c r="BD925" s="103"/>
      <c r="BE925" s="103"/>
      <c r="BF925" s="103"/>
      <c r="BG925" s="103"/>
    </row>
    <row r="926" spans="21:59" ht="15.75" customHeight="1" x14ac:dyDescent="0.2">
      <c r="U926" s="103"/>
      <c r="V926" s="103"/>
      <c r="W926" s="103"/>
      <c r="X926" s="103"/>
      <c r="Y926" s="103"/>
      <c r="Z926" s="103"/>
      <c r="AA926" s="103"/>
      <c r="AB926" s="103"/>
      <c r="AC926" s="103"/>
      <c r="AD926" s="103"/>
      <c r="AE926" s="103"/>
      <c r="AF926" s="103"/>
      <c r="AG926" s="103"/>
      <c r="AH926" s="103"/>
      <c r="AI926" s="103"/>
      <c r="AJ926" s="103"/>
      <c r="AK926" s="103"/>
      <c r="AL926" s="103"/>
      <c r="AM926" s="103"/>
      <c r="AN926" s="103"/>
      <c r="AO926" s="103"/>
      <c r="AP926" s="103"/>
      <c r="AQ926" s="103"/>
      <c r="AR926" s="103"/>
      <c r="AS926" s="103"/>
      <c r="AT926" s="103"/>
      <c r="AU926" s="103"/>
      <c r="AV926" s="103"/>
      <c r="AW926" s="103"/>
      <c r="AX926" s="103"/>
      <c r="AY926" s="103"/>
      <c r="AZ926" s="103"/>
      <c r="BA926" s="103"/>
      <c r="BB926" s="103"/>
      <c r="BC926" s="103"/>
      <c r="BD926" s="103"/>
      <c r="BE926" s="103"/>
      <c r="BF926" s="103"/>
      <c r="BG926" s="103"/>
    </row>
    <row r="927" spans="21:59" ht="15.75" customHeight="1" x14ac:dyDescent="0.2">
      <c r="U927" s="103"/>
      <c r="V927" s="103"/>
      <c r="W927" s="103"/>
      <c r="X927" s="103"/>
      <c r="Y927" s="103"/>
      <c r="Z927" s="103"/>
      <c r="AA927" s="103"/>
      <c r="AB927" s="103"/>
      <c r="AC927" s="103"/>
      <c r="AD927" s="103"/>
      <c r="AE927" s="103"/>
      <c r="AF927" s="103"/>
      <c r="AG927" s="103"/>
      <c r="AH927" s="103"/>
      <c r="AI927" s="103"/>
      <c r="AJ927" s="103"/>
      <c r="AK927" s="103"/>
      <c r="AL927" s="103"/>
      <c r="AM927" s="103"/>
      <c r="AN927" s="103"/>
      <c r="AO927" s="103"/>
      <c r="AP927" s="103"/>
      <c r="AQ927" s="103"/>
      <c r="AR927" s="103"/>
      <c r="AS927" s="103"/>
      <c r="AT927" s="103"/>
      <c r="AU927" s="103"/>
      <c r="AV927" s="103"/>
      <c r="AW927" s="103"/>
      <c r="AX927" s="103"/>
      <c r="AY927" s="103"/>
      <c r="AZ927" s="103"/>
      <c r="BA927" s="103"/>
      <c r="BB927" s="103"/>
      <c r="BC927" s="103"/>
      <c r="BD927" s="103"/>
      <c r="BE927" s="103"/>
      <c r="BF927" s="103"/>
      <c r="BG927" s="103"/>
    </row>
    <row r="928" spans="21:59" ht="15.75" customHeight="1" x14ac:dyDescent="0.2">
      <c r="U928" s="103"/>
      <c r="V928" s="103"/>
      <c r="W928" s="103"/>
      <c r="X928" s="103"/>
      <c r="Y928" s="103"/>
      <c r="Z928" s="103"/>
      <c r="AA928" s="103"/>
      <c r="AB928" s="103"/>
      <c r="AC928" s="103"/>
      <c r="AD928" s="103"/>
      <c r="AE928" s="103"/>
      <c r="AF928" s="103"/>
      <c r="AG928" s="103"/>
      <c r="AH928" s="103"/>
      <c r="AI928" s="103"/>
      <c r="AJ928" s="103"/>
      <c r="AK928" s="103"/>
      <c r="AL928" s="103"/>
      <c r="AM928" s="103"/>
      <c r="AN928" s="103"/>
      <c r="AO928" s="103"/>
      <c r="AP928" s="103"/>
      <c r="AQ928" s="103"/>
      <c r="AR928" s="103"/>
      <c r="AS928" s="103"/>
      <c r="AT928" s="103"/>
      <c r="AU928" s="103"/>
      <c r="AV928" s="103"/>
      <c r="AW928" s="103"/>
      <c r="AX928" s="103"/>
      <c r="AY928" s="103"/>
      <c r="AZ928" s="103"/>
      <c r="BA928" s="103"/>
      <c r="BB928" s="103"/>
      <c r="BC928" s="103"/>
      <c r="BD928" s="103"/>
      <c r="BE928" s="103"/>
      <c r="BF928" s="103"/>
      <c r="BG928" s="103"/>
    </row>
    <row r="929" spans="21:59" ht="15.75" customHeight="1" x14ac:dyDescent="0.2">
      <c r="U929" s="103"/>
      <c r="V929" s="103"/>
      <c r="W929" s="103"/>
      <c r="X929" s="103"/>
      <c r="Y929" s="103"/>
      <c r="Z929" s="103"/>
      <c r="AA929" s="103"/>
      <c r="AB929" s="103"/>
      <c r="AC929" s="103"/>
      <c r="AD929" s="103"/>
      <c r="AE929" s="103"/>
      <c r="AF929" s="103"/>
      <c r="AG929" s="103"/>
      <c r="AH929" s="103"/>
      <c r="AI929" s="103"/>
      <c r="AJ929" s="103"/>
      <c r="AK929" s="103"/>
      <c r="AL929" s="103"/>
      <c r="AM929" s="103"/>
      <c r="AN929" s="103"/>
      <c r="AO929" s="103"/>
      <c r="AP929" s="103"/>
      <c r="AQ929" s="103"/>
      <c r="AR929" s="103"/>
      <c r="AS929" s="103"/>
      <c r="AT929" s="103"/>
      <c r="AU929" s="103"/>
      <c r="AV929" s="103"/>
      <c r="AW929" s="103"/>
      <c r="AX929" s="103"/>
      <c r="AY929" s="103"/>
      <c r="AZ929" s="103"/>
      <c r="BA929" s="103"/>
      <c r="BB929" s="103"/>
      <c r="BC929" s="103"/>
      <c r="BD929" s="103"/>
      <c r="BE929" s="103"/>
      <c r="BF929" s="103"/>
      <c r="BG929" s="103"/>
    </row>
    <row r="930" spans="21:59" ht="15.75" customHeight="1" x14ac:dyDescent="0.2">
      <c r="U930" s="103"/>
      <c r="V930" s="103"/>
      <c r="W930" s="103"/>
      <c r="X930" s="103"/>
      <c r="Y930" s="103"/>
      <c r="Z930" s="103"/>
      <c r="AA930" s="103"/>
      <c r="AB930" s="103"/>
      <c r="AC930" s="103"/>
      <c r="AD930" s="103"/>
      <c r="AE930" s="103"/>
      <c r="AF930" s="103"/>
      <c r="AG930" s="103"/>
      <c r="AH930" s="103"/>
      <c r="AI930" s="103"/>
      <c r="AJ930" s="103"/>
      <c r="AK930" s="103"/>
      <c r="AL930" s="103"/>
      <c r="AM930" s="103"/>
      <c r="AN930" s="103"/>
      <c r="AO930" s="103"/>
      <c r="AP930" s="103"/>
      <c r="AQ930" s="103"/>
      <c r="AR930" s="103"/>
      <c r="AS930" s="103"/>
      <c r="AT930" s="103"/>
      <c r="AU930" s="103"/>
      <c r="AV930" s="103"/>
      <c r="AW930" s="103"/>
      <c r="AX930" s="103"/>
      <c r="AY930" s="103"/>
      <c r="AZ930" s="103"/>
      <c r="BA930" s="103"/>
      <c r="BB930" s="103"/>
      <c r="BC930" s="103"/>
      <c r="BD930" s="103"/>
      <c r="BE930" s="103"/>
      <c r="BF930" s="103"/>
      <c r="BG930" s="103"/>
    </row>
    <row r="931" spans="21:59" ht="15.75" customHeight="1" x14ac:dyDescent="0.2">
      <c r="U931" s="103"/>
      <c r="V931" s="103"/>
      <c r="W931" s="103"/>
      <c r="X931" s="103"/>
      <c r="Y931" s="103"/>
      <c r="Z931" s="103"/>
      <c r="AA931" s="103"/>
      <c r="AB931" s="103"/>
      <c r="AC931" s="103"/>
      <c r="AD931" s="103"/>
      <c r="AE931" s="103"/>
      <c r="AF931" s="103"/>
      <c r="AG931" s="103"/>
      <c r="AH931" s="103"/>
      <c r="AI931" s="103"/>
      <c r="AJ931" s="103"/>
      <c r="AK931" s="103"/>
      <c r="AL931" s="103"/>
      <c r="AM931" s="103"/>
      <c r="AN931" s="103"/>
      <c r="AO931" s="103"/>
      <c r="AP931" s="103"/>
      <c r="AQ931" s="103"/>
      <c r="AR931" s="103"/>
      <c r="AS931" s="103"/>
      <c r="AT931" s="103"/>
      <c r="AU931" s="103"/>
      <c r="AV931" s="103"/>
      <c r="AW931" s="103"/>
      <c r="AX931" s="103"/>
      <c r="AY931" s="103"/>
      <c r="AZ931" s="103"/>
      <c r="BA931" s="103"/>
      <c r="BB931" s="103"/>
      <c r="BC931" s="103"/>
      <c r="BD931" s="103"/>
      <c r="BE931" s="103"/>
      <c r="BF931" s="103"/>
      <c r="BG931" s="103"/>
    </row>
    <row r="932" spans="21:59" ht="15.75" customHeight="1" x14ac:dyDescent="0.2">
      <c r="U932" s="103"/>
      <c r="V932" s="103"/>
      <c r="W932" s="103"/>
      <c r="X932" s="103"/>
      <c r="Y932" s="103"/>
      <c r="Z932" s="103"/>
      <c r="AA932" s="103"/>
      <c r="AB932" s="103"/>
      <c r="AC932" s="103"/>
      <c r="AD932" s="103"/>
      <c r="AE932" s="103"/>
      <c r="AF932" s="103"/>
      <c r="AG932" s="103"/>
      <c r="AH932" s="103"/>
      <c r="AI932" s="103"/>
      <c r="AJ932" s="103"/>
      <c r="AK932" s="103"/>
      <c r="AL932" s="103"/>
      <c r="AM932" s="103"/>
      <c r="AN932" s="103"/>
      <c r="AO932" s="103"/>
      <c r="AP932" s="103"/>
      <c r="AQ932" s="103"/>
      <c r="AR932" s="103"/>
      <c r="AS932" s="103"/>
      <c r="AT932" s="103"/>
      <c r="AU932" s="103"/>
      <c r="AV932" s="103"/>
      <c r="AW932" s="103"/>
      <c r="AX932" s="103"/>
      <c r="AY932" s="103"/>
      <c r="AZ932" s="103"/>
      <c r="BA932" s="103"/>
      <c r="BB932" s="103"/>
      <c r="BC932" s="103"/>
      <c r="BD932" s="103"/>
      <c r="BE932" s="103"/>
      <c r="BF932" s="103"/>
      <c r="BG932" s="103"/>
    </row>
    <row r="933" spans="21:59" ht="15.75" customHeight="1" x14ac:dyDescent="0.2">
      <c r="U933" s="103"/>
      <c r="V933" s="103"/>
      <c r="W933" s="103"/>
      <c r="X933" s="103"/>
      <c r="Y933" s="103"/>
      <c r="Z933" s="103"/>
      <c r="AA933" s="103"/>
      <c r="AB933" s="103"/>
      <c r="AC933" s="103"/>
      <c r="AD933" s="103"/>
      <c r="AE933" s="103"/>
      <c r="AF933" s="103"/>
      <c r="AG933" s="103"/>
      <c r="AH933" s="103"/>
      <c r="AI933" s="103"/>
      <c r="AJ933" s="103"/>
      <c r="AK933" s="103"/>
      <c r="AL933" s="103"/>
      <c r="AM933" s="103"/>
      <c r="AN933" s="103"/>
      <c r="AO933" s="103"/>
      <c r="AP933" s="103"/>
      <c r="AQ933" s="103"/>
      <c r="AR933" s="103"/>
      <c r="AS933" s="103"/>
      <c r="AT933" s="103"/>
      <c r="AU933" s="103"/>
      <c r="AV933" s="103"/>
      <c r="AW933" s="103"/>
      <c r="AX933" s="103"/>
      <c r="AY933" s="103"/>
      <c r="AZ933" s="103"/>
      <c r="BA933" s="103"/>
      <c r="BB933" s="103"/>
      <c r="BC933" s="103"/>
      <c r="BD933" s="103"/>
      <c r="BE933" s="103"/>
      <c r="BF933" s="103"/>
      <c r="BG933" s="103"/>
    </row>
    <row r="934" spans="21:59" ht="15.75" customHeight="1" x14ac:dyDescent="0.2">
      <c r="U934" s="103"/>
      <c r="V934" s="103"/>
      <c r="W934" s="103"/>
      <c r="X934" s="103"/>
      <c r="Y934" s="103"/>
      <c r="Z934" s="103"/>
      <c r="AA934" s="103"/>
      <c r="AB934" s="103"/>
      <c r="AC934" s="103"/>
      <c r="AD934" s="103"/>
      <c r="AE934" s="103"/>
      <c r="AF934" s="103"/>
      <c r="AG934" s="103"/>
      <c r="AH934" s="103"/>
      <c r="AI934" s="103"/>
      <c r="AJ934" s="103"/>
      <c r="AK934" s="103"/>
      <c r="AL934" s="103"/>
      <c r="AM934" s="103"/>
      <c r="AN934" s="103"/>
      <c r="AO934" s="103"/>
      <c r="AP934" s="103"/>
      <c r="AQ934" s="103"/>
      <c r="AR934" s="103"/>
      <c r="AS934" s="103"/>
      <c r="AT934" s="103"/>
      <c r="AU934" s="103"/>
      <c r="AV934" s="103"/>
      <c r="AW934" s="103"/>
      <c r="AX934" s="103"/>
      <c r="AY934" s="103"/>
      <c r="AZ934" s="103"/>
      <c r="BA934" s="103"/>
      <c r="BB934" s="103"/>
      <c r="BC934" s="103"/>
      <c r="BD934" s="103"/>
      <c r="BE934" s="103"/>
      <c r="BF934" s="103"/>
      <c r="BG934" s="103"/>
    </row>
    <row r="935" spans="21:59" ht="15.75" customHeight="1" x14ac:dyDescent="0.2">
      <c r="U935" s="103"/>
      <c r="V935" s="103"/>
      <c r="W935" s="103"/>
      <c r="X935" s="103"/>
      <c r="Y935" s="103"/>
      <c r="Z935" s="103"/>
      <c r="AA935" s="103"/>
      <c r="AB935" s="103"/>
      <c r="AC935" s="103"/>
      <c r="AD935" s="103"/>
      <c r="AE935" s="103"/>
      <c r="AF935" s="103"/>
      <c r="AG935" s="103"/>
      <c r="AH935" s="103"/>
      <c r="AI935" s="103"/>
      <c r="AJ935" s="103"/>
      <c r="AK935" s="103"/>
      <c r="AL935" s="103"/>
      <c r="AM935" s="103"/>
      <c r="AN935" s="103"/>
      <c r="AO935" s="103"/>
      <c r="AP935" s="103"/>
      <c r="AQ935" s="103"/>
      <c r="AR935" s="103"/>
      <c r="AS935" s="103"/>
      <c r="AT935" s="103"/>
      <c r="AU935" s="103"/>
      <c r="AV935" s="103"/>
      <c r="AW935" s="103"/>
      <c r="AX935" s="103"/>
      <c r="AY935" s="103"/>
      <c r="AZ935" s="103"/>
      <c r="BA935" s="103"/>
      <c r="BB935" s="103"/>
      <c r="BC935" s="103"/>
      <c r="BD935" s="103"/>
      <c r="BE935" s="103"/>
      <c r="BF935" s="103"/>
      <c r="BG935" s="103"/>
    </row>
    <row r="936" spans="21:59" ht="15.75" customHeight="1" x14ac:dyDescent="0.2">
      <c r="U936" s="103"/>
      <c r="V936" s="103"/>
      <c r="W936" s="103"/>
      <c r="X936" s="103"/>
      <c r="Y936" s="103"/>
      <c r="Z936" s="103"/>
      <c r="AA936" s="103"/>
      <c r="AB936" s="103"/>
      <c r="AC936" s="103"/>
      <c r="AD936" s="103"/>
      <c r="AE936" s="103"/>
      <c r="AF936" s="103"/>
      <c r="AG936" s="103"/>
      <c r="AH936" s="103"/>
      <c r="AI936" s="103"/>
      <c r="AJ936" s="103"/>
      <c r="AK936" s="103"/>
      <c r="AL936" s="103"/>
      <c r="AM936" s="103"/>
      <c r="AN936" s="103"/>
      <c r="AO936" s="103"/>
      <c r="AP936" s="103"/>
      <c r="AQ936" s="103"/>
      <c r="AR936" s="103"/>
      <c r="AS936" s="103"/>
      <c r="AT936" s="103"/>
      <c r="AU936" s="103"/>
      <c r="AV936" s="103"/>
      <c r="AW936" s="103"/>
      <c r="AX936" s="103"/>
      <c r="AY936" s="103"/>
      <c r="AZ936" s="103"/>
      <c r="BA936" s="103"/>
      <c r="BB936" s="103"/>
      <c r="BC936" s="103"/>
      <c r="BD936" s="103"/>
      <c r="BE936" s="103"/>
      <c r="BF936" s="103"/>
      <c r="BG936" s="103"/>
    </row>
    <row r="937" spans="21:59" ht="15.75" customHeight="1" x14ac:dyDescent="0.2">
      <c r="U937" s="103"/>
      <c r="V937" s="103"/>
      <c r="W937" s="103"/>
      <c r="X937" s="103"/>
      <c r="Y937" s="103"/>
      <c r="Z937" s="103"/>
      <c r="AA937" s="103"/>
      <c r="AB937" s="103"/>
      <c r="AC937" s="103"/>
      <c r="AD937" s="103"/>
      <c r="AE937" s="103"/>
      <c r="AF937" s="103"/>
      <c r="AG937" s="103"/>
      <c r="AH937" s="103"/>
      <c r="AI937" s="103"/>
      <c r="AJ937" s="103"/>
      <c r="AK937" s="103"/>
      <c r="AL937" s="103"/>
      <c r="AM937" s="103"/>
      <c r="AN937" s="103"/>
      <c r="AO937" s="103"/>
      <c r="AP937" s="103"/>
      <c r="AQ937" s="103"/>
      <c r="AR937" s="103"/>
      <c r="AS937" s="103"/>
      <c r="AT937" s="103"/>
      <c r="AU937" s="103"/>
      <c r="AV937" s="103"/>
      <c r="AW937" s="103"/>
      <c r="AX937" s="103"/>
      <c r="AY937" s="103"/>
      <c r="AZ937" s="103"/>
      <c r="BA937" s="103"/>
      <c r="BB937" s="103"/>
      <c r="BC937" s="103"/>
      <c r="BD937" s="103"/>
      <c r="BE937" s="103"/>
      <c r="BF937" s="103"/>
      <c r="BG937" s="103"/>
    </row>
    <row r="938" spans="21:59" ht="15.75" customHeight="1" x14ac:dyDescent="0.2">
      <c r="U938" s="103"/>
      <c r="V938" s="103"/>
      <c r="W938" s="103"/>
      <c r="X938" s="103"/>
      <c r="Y938" s="103"/>
      <c r="Z938" s="103"/>
      <c r="AA938" s="103"/>
      <c r="AB938" s="103"/>
      <c r="AC938" s="103"/>
      <c r="AD938" s="103"/>
      <c r="AE938" s="103"/>
      <c r="AF938" s="103"/>
      <c r="AG938" s="103"/>
      <c r="AH938" s="103"/>
      <c r="AI938" s="103"/>
      <c r="AJ938" s="103"/>
      <c r="AK938" s="103"/>
      <c r="AL938" s="103"/>
      <c r="AM938" s="103"/>
      <c r="AN938" s="103"/>
      <c r="AO938" s="103"/>
      <c r="AP938" s="103"/>
      <c r="AQ938" s="103"/>
      <c r="AR938" s="103"/>
      <c r="AS938" s="103"/>
      <c r="AT938" s="103"/>
      <c r="AU938" s="103"/>
      <c r="AV938" s="103"/>
      <c r="AW938" s="103"/>
      <c r="AX938" s="103"/>
      <c r="AY938" s="103"/>
      <c r="AZ938" s="103"/>
      <c r="BA938" s="103"/>
      <c r="BB938" s="103"/>
      <c r="BC938" s="103"/>
      <c r="BD938" s="103"/>
      <c r="BE938" s="103"/>
      <c r="BF938" s="103"/>
      <c r="BG938" s="103"/>
    </row>
    <row r="939" spans="21:59" ht="15.75" customHeight="1" x14ac:dyDescent="0.2">
      <c r="U939" s="103"/>
      <c r="V939" s="103"/>
      <c r="W939" s="103"/>
      <c r="X939" s="103"/>
      <c r="Y939" s="103"/>
      <c r="Z939" s="103"/>
      <c r="AA939" s="103"/>
      <c r="AB939" s="103"/>
      <c r="AC939" s="103"/>
      <c r="AD939" s="103"/>
      <c r="AE939" s="103"/>
      <c r="AF939" s="103"/>
      <c r="AG939" s="103"/>
      <c r="AH939" s="103"/>
      <c r="AI939" s="103"/>
      <c r="AJ939" s="103"/>
      <c r="AK939" s="103"/>
      <c r="AL939" s="103"/>
      <c r="AM939" s="103"/>
      <c r="AN939" s="103"/>
      <c r="AO939" s="103"/>
      <c r="AP939" s="103"/>
      <c r="AQ939" s="103"/>
      <c r="AR939" s="103"/>
      <c r="AS939" s="103"/>
      <c r="AT939" s="103"/>
      <c r="AU939" s="103"/>
      <c r="AV939" s="103"/>
      <c r="AW939" s="103"/>
      <c r="AX939" s="103"/>
      <c r="AY939" s="103"/>
      <c r="AZ939" s="103"/>
      <c r="BA939" s="103"/>
      <c r="BB939" s="103"/>
      <c r="BC939" s="103"/>
      <c r="BD939" s="103"/>
      <c r="BE939" s="103"/>
      <c r="BF939" s="103"/>
      <c r="BG939" s="103"/>
    </row>
    <row r="940" spans="21:59" ht="15.75" customHeight="1" x14ac:dyDescent="0.2">
      <c r="U940" s="103"/>
      <c r="V940" s="103"/>
      <c r="W940" s="103"/>
      <c r="X940" s="103"/>
      <c r="Y940" s="103"/>
      <c r="Z940" s="103"/>
      <c r="AA940" s="103"/>
      <c r="AB940" s="103"/>
      <c r="AC940" s="103"/>
      <c r="AD940" s="103"/>
      <c r="AE940" s="103"/>
      <c r="AF940" s="103"/>
      <c r="AG940" s="103"/>
      <c r="AH940" s="103"/>
      <c r="AI940" s="103"/>
      <c r="AJ940" s="103"/>
      <c r="AK940" s="103"/>
      <c r="AL940" s="103"/>
      <c r="AM940" s="103"/>
      <c r="AN940" s="103"/>
      <c r="AO940" s="103"/>
      <c r="AP940" s="103"/>
      <c r="AQ940" s="103"/>
      <c r="AR940" s="103"/>
      <c r="AS940" s="103"/>
      <c r="AT940" s="103"/>
      <c r="AU940" s="103"/>
      <c r="AV940" s="103"/>
      <c r="AW940" s="103"/>
      <c r="AX940" s="103"/>
      <c r="AY940" s="103"/>
      <c r="AZ940" s="103"/>
      <c r="BA940" s="103"/>
      <c r="BB940" s="103"/>
      <c r="BC940" s="103"/>
      <c r="BD940" s="103"/>
      <c r="BE940" s="103"/>
      <c r="BF940" s="103"/>
      <c r="BG940" s="103"/>
    </row>
    <row r="941" spans="21:59" ht="15.75" customHeight="1" x14ac:dyDescent="0.2">
      <c r="U941" s="103"/>
      <c r="V941" s="103"/>
      <c r="W941" s="103"/>
      <c r="X941" s="103"/>
      <c r="Y941" s="103"/>
      <c r="Z941" s="103"/>
      <c r="AA941" s="103"/>
      <c r="AB941" s="103"/>
      <c r="AC941" s="103"/>
      <c r="AD941" s="103"/>
      <c r="AE941" s="103"/>
      <c r="AF941" s="103"/>
      <c r="AG941" s="103"/>
      <c r="AH941" s="103"/>
      <c r="AI941" s="103"/>
      <c r="AJ941" s="103"/>
      <c r="AK941" s="103"/>
      <c r="AL941" s="103"/>
      <c r="AM941" s="103"/>
      <c r="AN941" s="103"/>
      <c r="AO941" s="103"/>
      <c r="AP941" s="103"/>
      <c r="AQ941" s="103"/>
      <c r="AR941" s="103"/>
      <c r="AS941" s="103"/>
      <c r="AT941" s="103"/>
      <c r="AU941" s="103"/>
      <c r="AV941" s="103"/>
      <c r="AW941" s="103"/>
      <c r="AX941" s="103"/>
      <c r="AY941" s="103"/>
      <c r="AZ941" s="103"/>
      <c r="BA941" s="103"/>
      <c r="BB941" s="103"/>
      <c r="BC941" s="103"/>
      <c r="BD941" s="103"/>
      <c r="BE941" s="103"/>
      <c r="BF941" s="103"/>
      <c r="BG941" s="103"/>
    </row>
    <row r="942" spans="21:59" ht="15.75" customHeight="1" x14ac:dyDescent="0.2">
      <c r="U942" s="103"/>
      <c r="V942" s="103"/>
      <c r="W942" s="103"/>
      <c r="X942" s="103"/>
      <c r="Y942" s="103"/>
      <c r="Z942" s="103"/>
      <c r="AA942" s="103"/>
      <c r="AB942" s="103"/>
      <c r="AC942" s="103"/>
      <c r="AD942" s="103"/>
      <c r="AE942" s="103"/>
      <c r="AF942" s="103"/>
      <c r="AG942" s="103"/>
      <c r="AH942" s="103"/>
      <c r="AI942" s="103"/>
      <c r="AJ942" s="103"/>
      <c r="AK942" s="103"/>
      <c r="AL942" s="103"/>
      <c r="AM942" s="103"/>
      <c r="AN942" s="103"/>
      <c r="AO942" s="103"/>
      <c r="AP942" s="103"/>
      <c r="AQ942" s="103"/>
      <c r="AR942" s="103"/>
      <c r="AS942" s="103"/>
      <c r="AT942" s="103"/>
      <c r="AU942" s="103"/>
      <c r="AV942" s="103"/>
      <c r="AW942" s="103"/>
      <c r="AX942" s="103"/>
      <c r="AY942" s="103"/>
      <c r="AZ942" s="103"/>
      <c r="BA942" s="103"/>
      <c r="BB942" s="103"/>
      <c r="BC942" s="103"/>
      <c r="BD942" s="103"/>
      <c r="BE942" s="103"/>
      <c r="BF942" s="103"/>
      <c r="BG942" s="103"/>
    </row>
    <row r="943" spans="21:59" ht="15.75" customHeight="1" x14ac:dyDescent="0.2">
      <c r="U943" s="103"/>
      <c r="V943" s="103"/>
      <c r="W943" s="103"/>
      <c r="X943" s="103"/>
      <c r="Y943" s="103"/>
      <c r="Z943" s="103"/>
      <c r="AA943" s="103"/>
      <c r="AB943" s="103"/>
      <c r="AC943" s="103"/>
      <c r="AD943" s="103"/>
      <c r="AE943" s="103"/>
      <c r="AF943" s="103"/>
      <c r="AG943" s="103"/>
      <c r="AH943" s="103"/>
      <c r="AI943" s="103"/>
      <c r="AJ943" s="103"/>
      <c r="AK943" s="103"/>
      <c r="AL943" s="103"/>
      <c r="AM943" s="103"/>
      <c r="AN943" s="103"/>
      <c r="AO943" s="103"/>
      <c r="AP943" s="103"/>
      <c r="AQ943" s="103"/>
      <c r="AR943" s="103"/>
      <c r="AS943" s="103"/>
      <c r="AT943" s="103"/>
      <c r="AU943" s="103"/>
      <c r="AV943" s="103"/>
      <c r="AW943" s="103"/>
      <c r="AX943" s="103"/>
      <c r="AY943" s="103"/>
      <c r="AZ943" s="103"/>
      <c r="BA943" s="103"/>
      <c r="BB943" s="103"/>
      <c r="BC943" s="103"/>
      <c r="BD943" s="103"/>
      <c r="BE943" s="103"/>
      <c r="BF943" s="103"/>
      <c r="BG943" s="103"/>
    </row>
    <row r="944" spans="21:59" ht="15.75" customHeight="1" x14ac:dyDescent="0.2">
      <c r="U944" s="103"/>
      <c r="V944" s="103"/>
      <c r="W944" s="103"/>
      <c r="X944" s="103"/>
      <c r="Y944" s="103"/>
      <c r="Z944" s="103"/>
      <c r="AA944" s="103"/>
      <c r="AB944" s="103"/>
      <c r="AC944" s="103"/>
      <c r="AD944" s="103"/>
      <c r="AE944" s="103"/>
      <c r="AF944" s="103"/>
      <c r="AG944" s="103"/>
      <c r="AH944" s="103"/>
      <c r="AI944" s="103"/>
      <c r="AJ944" s="103"/>
      <c r="AK944" s="103"/>
      <c r="AL944" s="103"/>
      <c r="AM944" s="103"/>
      <c r="AN944" s="103"/>
      <c r="AO944" s="103"/>
      <c r="AP944" s="103"/>
      <c r="AQ944" s="103"/>
      <c r="AR944" s="103"/>
      <c r="AS944" s="103"/>
      <c r="AT944" s="103"/>
      <c r="AU944" s="103"/>
      <c r="AV944" s="103"/>
      <c r="AW944" s="103"/>
      <c r="AX944" s="103"/>
      <c r="AY944" s="103"/>
      <c r="AZ944" s="103"/>
      <c r="BA944" s="103"/>
      <c r="BB944" s="103"/>
      <c r="BC944" s="103"/>
      <c r="BD944" s="103"/>
      <c r="BE944" s="103"/>
      <c r="BF944" s="103"/>
      <c r="BG944" s="103"/>
    </row>
    <row r="945" spans="21:59" ht="15.75" customHeight="1" x14ac:dyDescent="0.2">
      <c r="U945" s="103"/>
      <c r="V945" s="103"/>
      <c r="W945" s="103"/>
      <c r="X945" s="103"/>
      <c r="Y945" s="103"/>
      <c r="Z945" s="103"/>
      <c r="AA945" s="103"/>
      <c r="AB945" s="103"/>
      <c r="AC945" s="103"/>
      <c r="AD945" s="103"/>
      <c r="AE945" s="103"/>
      <c r="AF945" s="103"/>
      <c r="AG945" s="103"/>
      <c r="AH945" s="103"/>
      <c r="AI945" s="103"/>
      <c r="AJ945" s="103"/>
      <c r="AK945" s="103"/>
      <c r="AL945" s="103"/>
      <c r="AM945" s="103"/>
      <c r="AN945" s="103"/>
      <c r="AO945" s="103"/>
      <c r="AP945" s="103"/>
      <c r="AQ945" s="103"/>
      <c r="AR945" s="103"/>
      <c r="AS945" s="103"/>
      <c r="AT945" s="103"/>
      <c r="AU945" s="103"/>
      <c r="AV945" s="103"/>
      <c r="AW945" s="103"/>
      <c r="AX945" s="103"/>
      <c r="AY945" s="103"/>
      <c r="AZ945" s="103"/>
      <c r="BA945" s="103"/>
      <c r="BB945" s="103"/>
      <c r="BC945" s="103"/>
      <c r="BD945" s="103"/>
      <c r="BE945" s="103"/>
      <c r="BF945" s="103"/>
      <c r="BG945" s="103"/>
    </row>
    <row r="946" spans="21:59" ht="15.75" customHeight="1" x14ac:dyDescent="0.2">
      <c r="U946" s="103"/>
      <c r="V946" s="103"/>
      <c r="W946" s="103"/>
      <c r="X946" s="103"/>
      <c r="Y946" s="103"/>
      <c r="Z946" s="103"/>
      <c r="AA946" s="103"/>
      <c r="AB946" s="103"/>
      <c r="AC946" s="103"/>
      <c r="AD946" s="103"/>
      <c r="AE946" s="103"/>
      <c r="AF946" s="103"/>
      <c r="AG946" s="103"/>
      <c r="AH946" s="103"/>
      <c r="AI946" s="103"/>
      <c r="AJ946" s="103"/>
      <c r="AK946" s="103"/>
      <c r="AL946" s="103"/>
      <c r="AM946" s="103"/>
      <c r="AN946" s="103"/>
      <c r="AO946" s="103"/>
      <c r="AP946" s="103"/>
      <c r="AQ946" s="103"/>
      <c r="AR946" s="103"/>
      <c r="AS946" s="103"/>
      <c r="AT946" s="103"/>
      <c r="AU946" s="103"/>
      <c r="AV946" s="103"/>
      <c r="AW946" s="103"/>
      <c r="AX946" s="103"/>
      <c r="AY946" s="103"/>
      <c r="AZ946" s="103"/>
      <c r="BA946" s="103"/>
      <c r="BB946" s="103"/>
      <c r="BC946" s="103"/>
      <c r="BD946" s="103"/>
      <c r="BE946" s="103"/>
      <c r="BF946" s="103"/>
      <c r="BG946" s="103"/>
    </row>
    <row r="947" spans="21:59" ht="15.75" customHeight="1" x14ac:dyDescent="0.2">
      <c r="U947" s="103"/>
      <c r="V947" s="103"/>
      <c r="W947" s="103"/>
      <c r="X947" s="103"/>
      <c r="Y947" s="103"/>
      <c r="Z947" s="103"/>
      <c r="AA947" s="103"/>
      <c r="AB947" s="103"/>
      <c r="AC947" s="103"/>
      <c r="AD947" s="103"/>
      <c r="AE947" s="103"/>
      <c r="AF947" s="103"/>
      <c r="AG947" s="103"/>
      <c r="AH947" s="103"/>
      <c r="AI947" s="103"/>
      <c r="AJ947" s="103"/>
      <c r="AK947" s="103"/>
      <c r="AL947" s="103"/>
      <c r="AM947" s="103"/>
      <c r="AN947" s="103"/>
      <c r="AO947" s="103"/>
      <c r="AP947" s="103"/>
      <c r="AQ947" s="103"/>
      <c r="AR947" s="103"/>
      <c r="AS947" s="103"/>
      <c r="AT947" s="103"/>
      <c r="AU947" s="103"/>
      <c r="AV947" s="103"/>
      <c r="AW947" s="103"/>
      <c r="AX947" s="103"/>
      <c r="AY947" s="103"/>
      <c r="AZ947" s="103"/>
      <c r="BA947" s="103"/>
      <c r="BB947" s="103"/>
      <c r="BC947" s="103"/>
      <c r="BD947" s="103"/>
      <c r="BE947" s="103"/>
      <c r="BF947" s="103"/>
      <c r="BG947" s="103"/>
    </row>
    <row r="948" spans="21:59" ht="15.75" customHeight="1" x14ac:dyDescent="0.2">
      <c r="U948" s="103"/>
      <c r="V948" s="103"/>
      <c r="W948" s="103"/>
      <c r="X948" s="103"/>
      <c r="Y948" s="103"/>
      <c r="Z948" s="103"/>
      <c r="AA948" s="103"/>
      <c r="AB948" s="103"/>
      <c r="AC948" s="103"/>
      <c r="AD948" s="103"/>
      <c r="AE948" s="103"/>
      <c r="AF948" s="103"/>
      <c r="AG948" s="103"/>
      <c r="AH948" s="103"/>
      <c r="AI948" s="103"/>
      <c r="AJ948" s="103"/>
      <c r="AK948" s="103"/>
      <c r="AL948" s="103"/>
      <c r="AM948" s="103"/>
      <c r="AN948" s="103"/>
      <c r="AO948" s="103"/>
      <c r="AP948" s="103"/>
      <c r="AQ948" s="103"/>
      <c r="AR948" s="103"/>
      <c r="AS948" s="103"/>
      <c r="AT948" s="103"/>
      <c r="AU948" s="103"/>
      <c r="AV948" s="103"/>
      <c r="AW948" s="103"/>
      <c r="AX948" s="103"/>
      <c r="AY948" s="103"/>
      <c r="AZ948" s="103"/>
      <c r="BA948" s="103"/>
      <c r="BB948" s="103"/>
      <c r="BC948" s="103"/>
      <c r="BD948" s="103"/>
      <c r="BE948" s="103"/>
      <c r="BF948" s="103"/>
      <c r="BG948" s="103"/>
    </row>
    <row r="949" spans="21:59" ht="15.75" customHeight="1" x14ac:dyDescent="0.2">
      <c r="U949" s="103"/>
      <c r="V949" s="103"/>
      <c r="W949" s="103"/>
      <c r="X949" s="103"/>
      <c r="Y949" s="103"/>
      <c r="Z949" s="103"/>
      <c r="AA949" s="103"/>
      <c r="AB949" s="103"/>
      <c r="AC949" s="103"/>
      <c r="AD949" s="103"/>
      <c r="AE949" s="103"/>
      <c r="AF949" s="103"/>
      <c r="AG949" s="103"/>
      <c r="AH949" s="103"/>
      <c r="AI949" s="103"/>
      <c r="AJ949" s="103"/>
      <c r="AK949" s="103"/>
      <c r="AL949" s="103"/>
      <c r="AM949" s="103"/>
      <c r="AN949" s="103"/>
      <c r="AO949" s="103"/>
      <c r="AP949" s="103"/>
      <c r="AQ949" s="103"/>
      <c r="AR949" s="103"/>
      <c r="AS949" s="103"/>
      <c r="AT949" s="103"/>
      <c r="AU949" s="103"/>
      <c r="AV949" s="103"/>
      <c r="AW949" s="103"/>
      <c r="AX949" s="103"/>
      <c r="AY949" s="103"/>
      <c r="AZ949" s="103"/>
      <c r="BA949" s="103"/>
      <c r="BB949" s="103"/>
      <c r="BC949" s="103"/>
      <c r="BD949" s="103"/>
      <c r="BE949" s="103"/>
      <c r="BF949" s="103"/>
      <c r="BG949" s="103"/>
    </row>
    <row r="950" spans="21:59" ht="15.75" customHeight="1" x14ac:dyDescent="0.2">
      <c r="U950" s="103"/>
      <c r="V950" s="103"/>
      <c r="W950" s="103"/>
      <c r="X950" s="103"/>
      <c r="Y950" s="103"/>
      <c r="Z950" s="103"/>
      <c r="AA950" s="103"/>
      <c r="AB950" s="103"/>
      <c r="AC950" s="103"/>
      <c r="AD950" s="103"/>
      <c r="AE950" s="103"/>
      <c r="AF950" s="103"/>
      <c r="AG950" s="103"/>
      <c r="AH950" s="103"/>
      <c r="AI950" s="103"/>
      <c r="AJ950" s="103"/>
      <c r="AK950" s="103"/>
      <c r="AL950" s="103"/>
      <c r="AM950" s="103"/>
      <c r="AN950" s="103"/>
      <c r="AO950" s="103"/>
      <c r="AP950" s="103"/>
      <c r="AQ950" s="103"/>
      <c r="AR950" s="103"/>
      <c r="AS950" s="103"/>
      <c r="AT950" s="103"/>
      <c r="AU950" s="103"/>
      <c r="AV950" s="103"/>
      <c r="AW950" s="103"/>
      <c r="AX950" s="103"/>
      <c r="AY950" s="103"/>
      <c r="AZ950" s="103"/>
      <c r="BA950" s="103"/>
      <c r="BB950" s="103"/>
      <c r="BC950" s="103"/>
      <c r="BD950" s="103"/>
      <c r="BE950" s="103"/>
      <c r="BF950" s="103"/>
      <c r="BG950" s="103"/>
    </row>
    <row r="951" spans="21:59" ht="15.75" customHeight="1" x14ac:dyDescent="0.2">
      <c r="U951" s="103"/>
      <c r="V951" s="103"/>
      <c r="W951" s="103"/>
      <c r="X951" s="103"/>
      <c r="Y951" s="103"/>
      <c r="Z951" s="103"/>
      <c r="AA951" s="103"/>
      <c r="AB951" s="103"/>
      <c r="AC951" s="103"/>
      <c r="AD951" s="103"/>
      <c r="AE951" s="103"/>
      <c r="AF951" s="103"/>
      <c r="AG951" s="103"/>
      <c r="AH951" s="103"/>
      <c r="AI951" s="103"/>
      <c r="AJ951" s="103"/>
      <c r="AK951" s="103"/>
      <c r="AL951" s="103"/>
      <c r="AM951" s="103"/>
      <c r="AN951" s="103"/>
      <c r="AO951" s="103"/>
      <c r="AP951" s="103"/>
      <c r="AQ951" s="103"/>
      <c r="AR951" s="103"/>
      <c r="AS951" s="103"/>
      <c r="AT951" s="103"/>
      <c r="AU951" s="103"/>
      <c r="AV951" s="103"/>
      <c r="AW951" s="103"/>
      <c r="AX951" s="103"/>
      <c r="AY951" s="103"/>
      <c r="AZ951" s="103"/>
      <c r="BA951" s="103"/>
      <c r="BB951" s="103"/>
      <c r="BC951" s="103"/>
      <c r="BD951" s="103"/>
      <c r="BE951" s="103"/>
      <c r="BF951" s="103"/>
      <c r="BG951" s="103"/>
    </row>
    <row r="952" spans="21:59" ht="15.75" customHeight="1" x14ac:dyDescent="0.2">
      <c r="U952" s="103"/>
      <c r="V952" s="103"/>
      <c r="W952" s="103"/>
      <c r="X952" s="103"/>
      <c r="Y952" s="103"/>
      <c r="Z952" s="103"/>
      <c r="AA952" s="103"/>
      <c r="AB952" s="103"/>
      <c r="AC952" s="103"/>
      <c r="AD952" s="103"/>
      <c r="AE952" s="103"/>
      <c r="AF952" s="103"/>
      <c r="AG952" s="103"/>
      <c r="AH952" s="103"/>
      <c r="AI952" s="103"/>
      <c r="AJ952" s="103"/>
      <c r="AK952" s="103"/>
      <c r="AL952" s="103"/>
      <c r="AM952" s="103"/>
      <c r="AN952" s="103"/>
      <c r="AO952" s="103"/>
      <c r="AP952" s="103"/>
      <c r="AQ952" s="103"/>
      <c r="AR952" s="103"/>
      <c r="AS952" s="103"/>
      <c r="AT952" s="103"/>
      <c r="AU952" s="103"/>
      <c r="AV952" s="103"/>
      <c r="AW952" s="103"/>
      <c r="AX952" s="103"/>
      <c r="AY952" s="103"/>
      <c r="AZ952" s="103"/>
      <c r="BA952" s="103"/>
      <c r="BB952" s="103"/>
      <c r="BC952" s="103"/>
      <c r="BD952" s="103"/>
      <c r="BE952" s="103"/>
      <c r="BF952" s="103"/>
      <c r="BG952" s="103"/>
    </row>
    <row r="953" spans="21:59" ht="15.75" customHeight="1" x14ac:dyDescent="0.2">
      <c r="U953" s="103"/>
      <c r="V953" s="103"/>
      <c r="W953" s="103"/>
      <c r="X953" s="103"/>
      <c r="Y953" s="103"/>
      <c r="Z953" s="103"/>
      <c r="AA953" s="103"/>
      <c r="AB953" s="103"/>
      <c r="AC953" s="103"/>
      <c r="AD953" s="103"/>
      <c r="AE953" s="103"/>
      <c r="AF953" s="103"/>
      <c r="AG953" s="103"/>
      <c r="AH953" s="103"/>
      <c r="AI953" s="103"/>
      <c r="AJ953" s="103"/>
      <c r="AK953" s="103"/>
      <c r="AL953" s="103"/>
      <c r="AM953" s="103"/>
      <c r="AN953" s="103"/>
      <c r="AO953" s="103"/>
      <c r="AP953" s="103"/>
      <c r="AQ953" s="103"/>
      <c r="AR953" s="103"/>
      <c r="AS953" s="103"/>
      <c r="AT953" s="103"/>
      <c r="AU953" s="103"/>
      <c r="AV953" s="103"/>
      <c r="AW953" s="103"/>
      <c r="AX953" s="103"/>
      <c r="AY953" s="103"/>
      <c r="AZ953" s="103"/>
      <c r="BA953" s="103"/>
      <c r="BB953" s="103"/>
      <c r="BC953" s="103"/>
      <c r="BD953" s="103"/>
      <c r="BE953" s="103"/>
      <c r="BF953" s="103"/>
      <c r="BG953" s="103"/>
    </row>
    <row r="954" spans="21:59" ht="15.75" customHeight="1" x14ac:dyDescent="0.2">
      <c r="U954" s="103"/>
      <c r="V954" s="103"/>
      <c r="W954" s="103"/>
      <c r="X954" s="103"/>
      <c r="Y954" s="103"/>
      <c r="Z954" s="103"/>
      <c r="AA954" s="103"/>
      <c r="AB954" s="103"/>
      <c r="AC954" s="103"/>
      <c r="AD954" s="103"/>
      <c r="AE954" s="103"/>
      <c r="AF954" s="103"/>
      <c r="AG954" s="103"/>
      <c r="AH954" s="103"/>
      <c r="AI954" s="103"/>
      <c r="AJ954" s="103"/>
      <c r="AK954" s="103"/>
      <c r="AL954" s="103"/>
      <c r="AM954" s="103"/>
      <c r="AN954" s="103"/>
      <c r="AO954" s="103"/>
      <c r="AP954" s="103"/>
      <c r="AQ954" s="103"/>
      <c r="AR954" s="103"/>
      <c r="AS954" s="103"/>
      <c r="AT954" s="103"/>
      <c r="AU954" s="103"/>
      <c r="AV954" s="103"/>
      <c r="AW954" s="103"/>
      <c r="AX954" s="103"/>
      <c r="AY954" s="103"/>
      <c r="AZ954" s="103"/>
      <c r="BA954" s="103"/>
      <c r="BB954" s="103"/>
      <c r="BC954" s="103"/>
      <c r="BD954" s="103"/>
      <c r="BE954" s="103"/>
      <c r="BF954" s="103"/>
      <c r="BG954" s="103"/>
    </row>
    <row r="955" spans="21:59" ht="15.75" customHeight="1" x14ac:dyDescent="0.2">
      <c r="U955" s="103"/>
      <c r="V955" s="103"/>
      <c r="W955" s="103"/>
      <c r="X955" s="103"/>
      <c r="Y955" s="103"/>
      <c r="Z955" s="103"/>
      <c r="AA955" s="103"/>
      <c r="AB955" s="103"/>
      <c r="AC955" s="103"/>
      <c r="AD955" s="103"/>
      <c r="AE955" s="103"/>
      <c r="AF955" s="103"/>
      <c r="AG955" s="103"/>
      <c r="AH955" s="103"/>
      <c r="AI955" s="103"/>
      <c r="AJ955" s="103"/>
      <c r="AK955" s="103"/>
      <c r="AL955" s="103"/>
      <c r="AM955" s="103"/>
      <c r="AN955" s="103"/>
      <c r="AO955" s="103"/>
      <c r="AP955" s="103"/>
      <c r="AQ955" s="103"/>
      <c r="AR955" s="103"/>
      <c r="AS955" s="103"/>
      <c r="AT955" s="103"/>
      <c r="AU955" s="103"/>
      <c r="AV955" s="103"/>
      <c r="AW955" s="103"/>
      <c r="AX955" s="103"/>
      <c r="AY955" s="103"/>
      <c r="AZ955" s="103"/>
      <c r="BA955" s="103"/>
      <c r="BB955" s="103"/>
      <c r="BC955" s="103"/>
      <c r="BD955" s="103"/>
      <c r="BE955" s="103"/>
      <c r="BF955" s="103"/>
      <c r="BG955" s="103"/>
    </row>
    <row r="956" spans="21:59" ht="15.75" customHeight="1" x14ac:dyDescent="0.2">
      <c r="U956" s="103"/>
      <c r="V956" s="103"/>
      <c r="W956" s="103"/>
      <c r="X956" s="103"/>
      <c r="Y956" s="103"/>
      <c r="Z956" s="103"/>
      <c r="AA956" s="103"/>
      <c r="AB956" s="103"/>
      <c r="AC956" s="103"/>
      <c r="AD956" s="103"/>
      <c r="AE956" s="103"/>
      <c r="AF956" s="103"/>
      <c r="AG956" s="103"/>
      <c r="AH956" s="103"/>
      <c r="AI956" s="103"/>
      <c r="AJ956" s="103"/>
      <c r="AK956" s="103"/>
      <c r="AL956" s="103"/>
      <c r="AM956" s="103"/>
      <c r="AN956" s="103"/>
      <c r="AO956" s="103"/>
      <c r="AP956" s="103"/>
      <c r="AQ956" s="103"/>
      <c r="AR956" s="103"/>
      <c r="AS956" s="103"/>
      <c r="AT956" s="103"/>
      <c r="AU956" s="103"/>
      <c r="AV956" s="103"/>
      <c r="AW956" s="103"/>
      <c r="AX956" s="103"/>
      <c r="AY956" s="103"/>
      <c r="AZ956" s="103"/>
      <c r="BA956" s="103"/>
      <c r="BB956" s="103"/>
      <c r="BC956" s="103"/>
      <c r="BD956" s="103"/>
      <c r="BE956" s="103"/>
      <c r="BF956" s="103"/>
      <c r="BG956" s="103"/>
    </row>
    <row r="957" spans="21:59" ht="15.75" customHeight="1" x14ac:dyDescent="0.2">
      <c r="U957" s="103"/>
      <c r="V957" s="103"/>
      <c r="W957" s="103"/>
      <c r="X957" s="103"/>
      <c r="Y957" s="103"/>
      <c r="Z957" s="103"/>
      <c r="AA957" s="103"/>
      <c r="AB957" s="103"/>
      <c r="AC957" s="103"/>
      <c r="AD957" s="103"/>
      <c r="AE957" s="103"/>
      <c r="AF957" s="103"/>
      <c r="AG957" s="103"/>
      <c r="AH957" s="103"/>
      <c r="AI957" s="103"/>
      <c r="AJ957" s="103"/>
      <c r="AK957" s="103"/>
      <c r="AL957" s="103"/>
      <c r="AM957" s="103"/>
      <c r="AN957" s="103"/>
      <c r="AO957" s="103"/>
      <c r="AP957" s="103"/>
      <c r="AQ957" s="103"/>
      <c r="AR957" s="103"/>
      <c r="AS957" s="103"/>
      <c r="AT957" s="103"/>
      <c r="AU957" s="103"/>
      <c r="AV957" s="103"/>
      <c r="AW957" s="103"/>
      <c r="AX957" s="103"/>
      <c r="AY957" s="103"/>
      <c r="AZ957" s="103"/>
      <c r="BA957" s="103"/>
      <c r="BB957" s="103"/>
      <c r="BC957" s="103"/>
      <c r="BD957" s="103"/>
      <c r="BE957" s="103"/>
      <c r="BF957" s="103"/>
      <c r="BG957" s="103"/>
    </row>
    <row r="958" spans="21:59" ht="15.75" customHeight="1" x14ac:dyDescent="0.2">
      <c r="U958" s="103"/>
      <c r="V958" s="103"/>
      <c r="W958" s="103"/>
      <c r="X958" s="103"/>
      <c r="Y958" s="103"/>
      <c r="Z958" s="103"/>
      <c r="AA958" s="103"/>
      <c r="AB958" s="103"/>
      <c r="AC958" s="103"/>
      <c r="AD958" s="103"/>
      <c r="AE958" s="103"/>
      <c r="AF958" s="103"/>
      <c r="AG958" s="103"/>
      <c r="AH958" s="103"/>
      <c r="AI958" s="103"/>
      <c r="AJ958" s="103"/>
      <c r="AK958" s="103"/>
      <c r="AL958" s="103"/>
      <c r="AM958" s="103"/>
      <c r="AN958" s="103"/>
      <c r="AO958" s="103"/>
      <c r="AP958" s="103"/>
      <c r="AQ958" s="103"/>
      <c r="AR958" s="103"/>
      <c r="AS958" s="103"/>
      <c r="AT958" s="103"/>
      <c r="AU958" s="103"/>
      <c r="AV958" s="103"/>
      <c r="AW958" s="103"/>
      <c r="AX958" s="103"/>
      <c r="AY958" s="103"/>
      <c r="AZ958" s="103"/>
      <c r="BA958" s="103"/>
      <c r="BB958" s="103"/>
      <c r="BC958" s="103"/>
      <c r="BD958" s="103"/>
      <c r="BE958" s="103"/>
      <c r="BF958" s="103"/>
      <c r="BG958" s="103"/>
    </row>
    <row r="959" spans="21:59" ht="15.75" customHeight="1" x14ac:dyDescent="0.2">
      <c r="U959" s="103"/>
      <c r="V959" s="103"/>
      <c r="W959" s="103"/>
      <c r="X959" s="103"/>
      <c r="Y959" s="103"/>
      <c r="Z959" s="103"/>
      <c r="AA959" s="103"/>
      <c r="AB959" s="103"/>
      <c r="AC959" s="103"/>
      <c r="AD959" s="103"/>
      <c r="AE959" s="103"/>
      <c r="AF959" s="103"/>
      <c r="AG959" s="103"/>
      <c r="AH959" s="103"/>
      <c r="AI959" s="103"/>
      <c r="AJ959" s="103"/>
      <c r="AK959" s="103"/>
      <c r="AL959" s="103"/>
      <c r="AM959" s="103"/>
      <c r="AN959" s="103"/>
      <c r="AO959" s="103"/>
      <c r="AP959" s="103"/>
      <c r="AQ959" s="103"/>
      <c r="AR959" s="103"/>
      <c r="AS959" s="103"/>
      <c r="AT959" s="103"/>
      <c r="AU959" s="103"/>
      <c r="AV959" s="103"/>
      <c r="AW959" s="103"/>
      <c r="AX959" s="103"/>
      <c r="AY959" s="103"/>
      <c r="AZ959" s="103"/>
      <c r="BA959" s="103"/>
      <c r="BB959" s="103"/>
      <c r="BC959" s="103"/>
      <c r="BD959" s="103"/>
      <c r="BE959" s="103"/>
      <c r="BF959" s="103"/>
      <c r="BG959" s="103"/>
    </row>
    <row r="960" spans="21:59" ht="15.75" customHeight="1" x14ac:dyDescent="0.2">
      <c r="U960" s="103"/>
      <c r="V960" s="103"/>
      <c r="W960" s="103"/>
      <c r="X960" s="103"/>
      <c r="Y960" s="103"/>
      <c r="Z960" s="103"/>
      <c r="AA960" s="103"/>
      <c r="AB960" s="103"/>
      <c r="AC960" s="103"/>
      <c r="AD960" s="103"/>
      <c r="AE960" s="103"/>
      <c r="AF960" s="103"/>
      <c r="AG960" s="103"/>
      <c r="AH960" s="103"/>
      <c r="AI960" s="103"/>
      <c r="AJ960" s="103"/>
      <c r="AK960" s="103"/>
      <c r="AL960" s="103"/>
      <c r="AM960" s="103"/>
      <c r="AN960" s="103"/>
      <c r="AO960" s="103"/>
      <c r="AP960" s="103"/>
      <c r="AQ960" s="103"/>
      <c r="AR960" s="103"/>
      <c r="AS960" s="103"/>
      <c r="AT960" s="103"/>
      <c r="AU960" s="103"/>
      <c r="AV960" s="103"/>
      <c r="AW960" s="103"/>
      <c r="AX960" s="103"/>
      <c r="AY960" s="103"/>
      <c r="AZ960" s="103"/>
      <c r="BA960" s="103"/>
      <c r="BB960" s="103"/>
      <c r="BC960" s="103"/>
      <c r="BD960" s="103"/>
      <c r="BE960" s="103"/>
      <c r="BF960" s="103"/>
      <c r="BG960" s="103"/>
    </row>
    <row r="961" spans="21:59" ht="15.75" customHeight="1" x14ac:dyDescent="0.2">
      <c r="U961" s="103"/>
      <c r="V961" s="103"/>
      <c r="W961" s="103"/>
      <c r="X961" s="103"/>
      <c r="Y961" s="103"/>
      <c r="Z961" s="103"/>
      <c r="AA961" s="103"/>
      <c r="AB961" s="103"/>
      <c r="AC961" s="103"/>
      <c r="AD961" s="103"/>
      <c r="AE961" s="103"/>
      <c r="AF961" s="103"/>
      <c r="AG961" s="103"/>
      <c r="AH961" s="103"/>
      <c r="AI961" s="103"/>
      <c r="AJ961" s="103"/>
      <c r="AK961" s="103"/>
      <c r="AL961" s="103"/>
      <c r="AM961" s="103"/>
      <c r="AN961" s="103"/>
      <c r="AO961" s="103"/>
      <c r="AP961" s="103"/>
      <c r="AQ961" s="103"/>
      <c r="AR961" s="103"/>
      <c r="AS961" s="103"/>
      <c r="AT961" s="103"/>
      <c r="AU961" s="103"/>
      <c r="AV961" s="103"/>
      <c r="AW961" s="103"/>
      <c r="AX961" s="103"/>
      <c r="AY961" s="103"/>
      <c r="AZ961" s="103"/>
      <c r="BA961" s="103"/>
      <c r="BB961" s="103"/>
      <c r="BC961" s="103"/>
      <c r="BD961" s="103"/>
      <c r="BE961" s="103"/>
      <c r="BF961" s="103"/>
      <c r="BG961" s="103"/>
    </row>
    <row r="962" spans="21:59" ht="15.75" customHeight="1" x14ac:dyDescent="0.2">
      <c r="U962" s="103"/>
      <c r="V962" s="103"/>
      <c r="W962" s="103"/>
      <c r="X962" s="103"/>
      <c r="Y962" s="103"/>
      <c r="Z962" s="103"/>
      <c r="AA962" s="103"/>
      <c r="AB962" s="103"/>
      <c r="AC962" s="103"/>
      <c r="AD962" s="103"/>
      <c r="AE962" s="103"/>
      <c r="AF962" s="103"/>
      <c r="AG962" s="103"/>
      <c r="AH962" s="103"/>
      <c r="AI962" s="103"/>
      <c r="AJ962" s="103"/>
      <c r="AK962" s="103"/>
      <c r="AL962" s="103"/>
      <c r="AM962" s="103"/>
      <c r="AN962" s="103"/>
      <c r="AO962" s="103"/>
      <c r="AP962" s="103"/>
      <c r="AQ962" s="103"/>
      <c r="AR962" s="103"/>
      <c r="AS962" s="103"/>
      <c r="AT962" s="103"/>
      <c r="AU962" s="103"/>
      <c r="AV962" s="103"/>
      <c r="AW962" s="103"/>
      <c r="AX962" s="103"/>
      <c r="AY962" s="103"/>
      <c r="AZ962" s="103"/>
      <c r="BA962" s="103"/>
      <c r="BB962" s="103"/>
      <c r="BC962" s="103"/>
      <c r="BD962" s="103"/>
      <c r="BE962" s="103"/>
      <c r="BF962" s="103"/>
      <c r="BG962" s="103"/>
    </row>
    <row r="963" spans="21:59" ht="15.75" customHeight="1" x14ac:dyDescent="0.2">
      <c r="U963" s="103"/>
      <c r="V963" s="103"/>
      <c r="W963" s="103"/>
      <c r="X963" s="103"/>
      <c r="Y963" s="103"/>
      <c r="Z963" s="103"/>
      <c r="AA963" s="103"/>
      <c r="AB963" s="103"/>
      <c r="AC963" s="103"/>
      <c r="AD963" s="103"/>
      <c r="AE963" s="103"/>
      <c r="AF963" s="103"/>
      <c r="AG963" s="103"/>
      <c r="AH963" s="103"/>
      <c r="AI963" s="103"/>
      <c r="AJ963" s="103"/>
      <c r="AK963" s="103"/>
      <c r="AL963" s="103"/>
      <c r="AM963" s="103"/>
      <c r="AN963" s="103"/>
      <c r="AO963" s="103"/>
      <c r="AP963" s="103"/>
      <c r="AQ963" s="103"/>
      <c r="AR963" s="103"/>
      <c r="AS963" s="103"/>
      <c r="AT963" s="103"/>
      <c r="AU963" s="103"/>
      <c r="AV963" s="103"/>
      <c r="AW963" s="103"/>
      <c r="AX963" s="103"/>
      <c r="AY963" s="103"/>
      <c r="AZ963" s="103"/>
      <c r="BA963" s="103"/>
      <c r="BB963" s="103"/>
      <c r="BC963" s="103"/>
      <c r="BD963" s="103"/>
      <c r="BE963" s="103"/>
      <c r="BF963" s="103"/>
      <c r="BG963" s="103"/>
    </row>
    <row r="964" spans="21:59" ht="15.75" customHeight="1" x14ac:dyDescent="0.2">
      <c r="U964" s="103"/>
      <c r="V964" s="103"/>
      <c r="W964" s="103"/>
      <c r="X964" s="103"/>
      <c r="Y964" s="103"/>
      <c r="Z964" s="103"/>
      <c r="AA964" s="103"/>
      <c r="AB964" s="103"/>
      <c r="AC964" s="103"/>
      <c r="AD964" s="103"/>
      <c r="AE964" s="103"/>
      <c r="AF964" s="103"/>
      <c r="AG964" s="103"/>
      <c r="AH964" s="103"/>
      <c r="AI964" s="103"/>
      <c r="AJ964" s="103"/>
      <c r="AK964" s="103"/>
      <c r="AL964" s="103"/>
      <c r="AM964" s="103"/>
      <c r="AN964" s="103"/>
      <c r="AO964" s="103"/>
      <c r="AP964" s="103"/>
      <c r="AQ964" s="103"/>
      <c r="AR964" s="103"/>
      <c r="AS964" s="103"/>
      <c r="AT964" s="103"/>
      <c r="AU964" s="103"/>
      <c r="AV964" s="103"/>
      <c r="AW964" s="103"/>
      <c r="AX964" s="103"/>
      <c r="AY964" s="103"/>
      <c r="AZ964" s="103"/>
      <c r="BA964" s="103"/>
      <c r="BB964" s="103"/>
      <c r="BC964" s="103"/>
      <c r="BD964" s="103"/>
      <c r="BE964" s="103"/>
      <c r="BF964" s="103"/>
      <c r="BG964" s="103"/>
    </row>
    <row r="965" spans="21:59" ht="15.75" customHeight="1" x14ac:dyDescent="0.2">
      <c r="U965" s="103"/>
      <c r="V965" s="103"/>
      <c r="W965" s="103"/>
      <c r="X965" s="103"/>
      <c r="Y965" s="103"/>
      <c r="Z965" s="103"/>
      <c r="AA965" s="103"/>
      <c r="AB965" s="103"/>
      <c r="AC965" s="103"/>
      <c r="AD965" s="103"/>
      <c r="AE965" s="103"/>
      <c r="AF965" s="103"/>
      <c r="AG965" s="103"/>
      <c r="AH965" s="103"/>
      <c r="AI965" s="103"/>
      <c r="AJ965" s="103"/>
      <c r="AK965" s="103"/>
      <c r="AL965" s="103"/>
      <c r="AM965" s="103"/>
      <c r="AN965" s="103"/>
      <c r="AO965" s="103"/>
      <c r="AP965" s="103"/>
      <c r="AQ965" s="103"/>
      <c r="AR965" s="103"/>
      <c r="AS965" s="103"/>
      <c r="AT965" s="103"/>
      <c r="AU965" s="103"/>
      <c r="AV965" s="103"/>
      <c r="AW965" s="103"/>
      <c r="AX965" s="103"/>
      <c r="AY965" s="103"/>
      <c r="AZ965" s="103"/>
      <c r="BA965" s="103"/>
      <c r="BB965" s="103"/>
      <c r="BC965" s="103"/>
      <c r="BD965" s="103"/>
      <c r="BE965" s="103"/>
      <c r="BF965" s="103"/>
      <c r="BG965" s="103"/>
    </row>
    <row r="966" spans="21:59" ht="15.75" customHeight="1" x14ac:dyDescent="0.2">
      <c r="U966" s="103"/>
      <c r="V966" s="103"/>
      <c r="W966" s="103"/>
      <c r="X966" s="103"/>
      <c r="Y966" s="103"/>
      <c r="Z966" s="103"/>
      <c r="AA966" s="103"/>
      <c r="AB966" s="103"/>
      <c r="AC966" s="103"/>
      <c r="AD966" s="103"/>
      <c r="AE966" s="103"/>
      <c r="AF966" s="103"/>
      <c r="AG966" s="103"/>
      <c r="AH966" s="103"/>
      <c r="AI966" s="103"/>
      <c r="AJ966" s="103"/>
      <c r="AK966" s="103"/>
      <c r="AL966" s="103"/>
      <c r="AM966" s="103"/>
      <c r="AN966" s="103"/>
      <c r="AO966" s="103"/>
      <c r="AP966" s="103"/>
      <c r="AQ966" s="103"/>
      <c r="AR966" s="103"/>
      <c r="AS966" s="103"/>
      <c r="AT966" s="103"/>
      <c r="AU966" s="103"/>
      <c r="AV966" s="103"/>
      <c r="AW966" s="103"/>
      <c r="AX966" s="103"/>
      <c r="AY966" s="103"/>
      <c r="AZ966" s="103"/>
      <c r="BA966" s="103"/>
      <c r="BB966" s="103"/>
      <c r="BC966" s="103"/>
      <c r="BD966" s="103"/>
      <c r="BE966" s="103"/>
      <c r="BF966" s="103"/>
      <c r="BG966" s="103"/>
    </row>
    <row r="967" spans="21:59" ht="15.75" customHeight="1" x14ac:dyDescent="0.2">
      <c r="U967" s="103"/>
      <c r="V967" s="103"/>
      <c r="W967" s="103"/>
      <c r="X967" s="103"/>
      <c r="Y967" s="103"/>
      <c r="Z967" s="103"/>
      <c r="AA967" s="103"/>
      <c r="AB967" s="103"/>
      <c r="AC967" s="103"/>
      <c r="AD967" s="103"/>
      <c r="AE967" s="103"/>
      <c r="AF967" s="103"/>
      <c r="AG967" s="103"/>
      <c r="AH967" s="103"/>
      <c r="AI967" s="103"/>
      <c r="AJ967" s="103"/>
      <c r="AK967" s="103"/>
      <c r="AL967" s="103"/>
      <c r="AM967" s="103"/>
      <c r="AN967" s="103"/>
      <c r="AO967" s="103"/>
      <c r="AP967" s="103"/>
      <c r="AQ967" s="103"/>
      <c r="AR967" s="103"/>
      <c r="AS967" s="103"/>
      <c r="AT967" s="103"/>
      <c r="AU967" s="103"/>
      <c r="AV967" s="103"/>
      <c r="AW967" s="103"/>
      <c r="AX967" s="103"/>
      <c r="AY967" s="103"/>
      <c r="AZ967" s="103"/>
      <c r="BA967" s="103"/>
      <c r="BB967" s="103"/>
      <c r="BC967" s="103"/>
      <c r="BD967" s="103"/>
      <c r="BE967" s="103"/>
      <c r="BF967" s="103"/>
      <c r="BG967" s="103"/>
    </row>
    <row r="968" spans="21:59" ht="15.75" customHeight="1" x14ac:dyDescent="0.2">
      <c r="U968" s="103"/>
      <c r="V968" s="103"/>
      <c r="W968" s="103"/>
      <c r="X968" s="103"/>
      <c r="Y968" s="103"/>
      <c r="Z968" s="103"/>
      <c r="AA968" s="103"/>
      <c r="AB968" s="103"/>
      <c r="AC968" s="103"/>
      <c r="AD968" s="103"/>
      <c r="AE968" s="103"/>
      <c r="AF968" s="103"/>
      <c r="AG968" s="103"/>
      <c r="AH968" s="103"/>
      <c r="AI968" s="103"/>
      <c r="AJ968" s="103"/>
      <c r="AK968" s="103"/>
      <c r="AL968" s="103"/>
      <c r="AM968" s="103"/>
      <c r="AN968" s="103"/>
      <c r="AO968" s="103"/>
      <c r="AP968" s="103"/>
      <c r="AQ968" s="103"/>
      <c r="AR968" s="103"/>
      <c r="AS968" s="103"/>
      <c r="AT968" s="103"/>
      <c r="AU968" s="103"/>
      <c r="AV968" s="103"/>
      <c r="AW968" s="103"/>
      <c r="AX968" s="103"/>
      <c r="AY968" s="103"/>
      <c r="AZ968" s="103"/>
      <c r="BA968" s="103"/>
      <c r="BB968" s="103"/>
      <c r="BC968" s="103"/>
      <c r="BD968" s="103"/>
      <c r="BE968" s="103"/>
      <c r="BF968" s="103"/>
      <c r="BG968" s="103"/>
    </row>
    <row r="969" spans="21:59" ht="15.75" customHeight="1" x14ac:dyDescent="0.2">
      <c r="U969" s="103"/>
      <c r="V969" s="103"/>
      <c r="W969" s="103"/>
      <c r="X969" s="103"/>
      <c r="Y969" s="103"/>
      <c r="Z969" s="103"/>
      <c r="AA969" s="103"/>
      <c r="AB969" s="103"/>
      <c r="AC969" s="103"/>
      <c r="AD969" s="103"/>
      <c r="AE969" s="103"/>
      <c r="AF969" s="103"/>
      <c r="AG969" s="103"/>
      <c r="AH969" s="103"/>
      <c r="AI969" s="103"/>
      <c r="AJ969" s="103"/>
      <c r="AK969" s="103"/>
      <c r="AL969" s="103"/>
      <c r="AM969" s="103"/>
      <c r="AN969" s="103"/>
      <c r="AO969" s="103"/>
      <c r="AP969" s="103"/>
      <c r="AQ969" s="103"/>
      <c r="AR969" s="103"/>
      <c r="AS969" s="103"/>
      <c r="AT969" s="103"/>
      <c r="AU969" s="103"/>
      <c r="AV969" s="103"/>
      <c r="AW969" s="103"/>
      <c r="AX969" s="103"/>
      <c r="AY969" s="103"/>
      <c r="AZ969" s="103"/>
      <c r="BA969" s="103"/>
      <c r="BB969" s="103"/>
      <c r="BC969" s="103"/>
      <c r="BD969" s="103"/>
      <c r="BE969" s="103"/>
      <c r="BF969" s="103"/>
      <c r="BG969" s="103"/>
    </row>
    <row r="970" spans="21:59" ht="15.75" customHeight="1" x14ac:dyDescent="0.2">
      <c r="U970" s="103"/>
      <c r="V970" s="103"/>
      <c r="W970" s="103"/>
      <c r="X970" s="103"/>
      <c r="Y970" s="103"/>
      <c r="Z970" s="103"/>
      <c r="AA970" s="103"/>
      <c r="AB970" s="103"/>
      <c r="AC970" s="103"/>
      <c r="AD970" s="103"/>
      <c r="AE970" s="103"/>
      <c r="AF970" s="103"/>
      <c r="AG970" s="103"/>
      <c r="AH970" s="103"/>
      <c r="AI970" s="103"/>
      <c r="AJ970" s="103"/>
      <c r="AK970" s="103"/>
      <c r="AL970" s="103"/>
      <c r="AM970" s="103"/>
      <c r="AN970" s="103"/>
      <c r="AO970" s="103"/>
      <c r="AP970" s="103"/>
      <c r="AQ970" s="103"/>
      <c r="AR970" s="103"/>
      <c r="AS970" s="103"/>
      <c r="AT970" s="103"/>
      <c r="AU970" s="103"/>
      <c r="AV970" s="103"/>
      <c r="AW970" s="103"/>
      <c r="AX970" s="103"/>
      <c r="AY970" s="103"/>
      <c r="AZ970" s="103"/>
      <c r="BA970" s="103"/>
      <c r="BB970" s="103"/>
      <c r="BC970" s="103"/>
      <c r="BD970" s="103"/>
      <c r="BE970" s="103"/>
      <c r="BF970" s="103"/>
      <c r="BG970" s="103"/>
    </row>
    <row r="971" spans="21:59" ht="15.75" customHeight="1" x14ac:dyDescent="0.2">
      <c r="U971" s="103"/>
      <c r="V971" s="103"/>
      <c r="W971" s="103"/>
      <c r="X971" s="103"/>
      <c r="Y971" s="103"/>
      <c r="Z971" s="103"/>
      <c r="AA971" s="103"/>
      <c r="AB971" s="103"/>
      <c r="AC971" s="103"/>
      <c r="AD971" s="103"/>
      <c r="AE971" s="103"/>
      <c r="AF971" s="103"/>
      <c r="AG971" s="103"/>
      <c r="AH971" s="103"/>
      <c r="AI971" s="103"/>
      <c r="AJ971" s="103"/>
      <c r="AK971" s="103"/>
      <c r="AL971" s="103"/>
      <c r="AM971" s="103"/>
      <c r="AN971" s="103"/>
      <c r="AO971" s="103"/>
      <c r="AP971" s="103"/>
      <c r="AQ971" s="103"/>
      <c r="AR971" s="103"/>
      <c r="AS971" s="103"/>
      <c r="AT971" s="103"/>
      <c r="AU971" s="103"/>
      <c r="AV971" s="103"/>
      <c r="AW971" s="103"/>
      <c r="AX971" s="103"/>
      <c r="AY971" s="103"/>
      <c r="AZ971" s="103"/>
      <c r="BA971" s="103"/>
      <c r="BB971" s="103"/>
      <c r="BC971" s="103"/>
      <c r="BD971" s="103"/>
      <c r="BE971" s="103"/>
      <c r="BF971" s="103"/>
      <c r="BG971" s="103"/>
    </row>
    <row r="972" spans="21:59" ht="15.75" customHeight="1" x14ac:dyDescent="0.2">
      <c r="U972" s="103"/>
      <c r="V972" s="103"/>
      <c r="W972" s="103"/>
      <c r="X972" s="103"/>
      <c r="Y972" s="103"/>
      <c r="Z972" s="103"/>
      <c r="AA972" s="103"/>
      <c r="AB972" s="103"/>
      <c r="AC972" s="103"/>
      <c r="AD972" s="103"/>
      <c r="AE972" s="103"/>
      <c r="AF972" s="103"/>
      <c r="AG972" s="103"/>
      <c r="AH972" s="103"/>
      <c r="AI972" s="103"/>
      <c r="AJ972" s="103"/>
      <c r="AK972" s="103"/>
      <c r="AL972" s="103"/>
      <c r="AM972" s="103"/>
      <c r="AN972" s="103"/>
      <c r="AO972" s="103"/>
      <c r="AP972" s="103"/>
      <c r="AQ972" s="103"/>
      <c r="AR972" s="103"/>
      <c r="AS972" s="103"/>
      <c r="AT972" s="103"/>
      <c r="AU972" s="103"/>
      <c r="AV972" s="103"/>
      <c r="AW972" s="103"/>
      <c r="AX972" s="103"/>
      <c r="AY972" s="103"/>
      <c r="AZ972" s="103"/>
      <c r="BA972" s="103"/>
      <c r="BB972" s="103"/>
      <c r="BC972" s="103"/>
      <c r="BD972" s="103"/>
      <c r="BE972" s="103"/>
      <c r="BF972" s="103"/>
      <c r="BG972" s="103"/>
    </row>
    <row r="973" spans="21:59" ht="15.75" customHeight="1" x14ac:dyDescent="0.2">
      <c r="U973" s="103"/>
      <c r="V973" s="103"/>
      <c r="W973" s="103"/>
      <c r="X973" s="103"/>
      <c r="Y973" s="103"/>
      <c r="Z973" s="103"/>
      <c r="AA973" s="103"/>
      <c r="AB973" s="103"/>
      <c r="AC973" s="103"/>
      <c r="AD973" s="103"/>
      <c r="AE973" s="103"/>
      <c r="AF973" s="103"/>
      <c r="AG973" s="103"/>
      <c r="AH973" s="103"/>
      <c r="AI973" s="103"/>
      <c r="AJ973" s="103"/>
      <c r="AK973" s="103"/>
      <c r="AL973" s="103"/>
      <c r="AM973" s="103"/>
      <c r="AN973" s="103"/>
      <c r="AO973" s="103"/>
      <c r="AP973" s="103"/>
      <c r="AQ973" s="103"/>
      <c r="AR973" s="103"/>
      <c r="AS973" s="103"/>
      <c r="AT973" s="103"/>
      <c r="AU973" s="103"/>
      <c r="AV973" s="103"/>
      <c r="AW973" s="103"/>
      <c r="AX973" s="103"/>
      <c r="AY973" s="103"/>
      <c r="AZ973" s="103"/>
      <c r="BA973" s="103"/>
      <c r="BB973" s="103"/>
      <c r="BC973" s="103"/>
      <c r="BD973" s="103"/>
      <c r="BE973" s="103"/>
      <c r="BF973" s="103"/>
      <c r="BG973" s="103"/>
    </row>
    <row r="974" spans="21:59" ht="15.75" customHeight="1" x14ac:dyDescent="0.2">
      <c r="U974" s="103"/>
      <c r="V974" s="103"/>
      <c r="W974" s="103"/>
      <c r="X974" s="103"/>
      <c r="Y974" s="103"/>
      <c r="Z974" s="103"/>
      <c r="AA974" s="103"/>
      <c r="AB974" s="103"/>
      <c r="AC974" s="103"/>
      <c r="AD974" s="103"/>
      <c r="AE974" s="103"/>
      <c r="AF974" s="103"/>
      <c r="AG974" s="103"/>
      <c r="AH974" s="103"/>
      <c r="AI974" s="103"/>
      <c r="AJ974" s="103"/>
      <c r="AK974" s="103"/>
      <c r="AL974" s="103"/>
      <c r="AM974" s="103"/>
      <c r="AN974" s="103"/>
      <c r="AO974" s="103"/>
      <c r="AP974" s="103"/>
      <c r="AQ974" s="103"/>
      <c r="AR974" s="103"/>
      <c r="AS974" s="103"/>
      <c r="AT974" s="103"/>
      <c r="AU974" s="103"/>
      <c r="AV974" s="103"/>
      <c r="AW974" s="103"/>
      <c r="AX974" s="103"/>
      <c r="AY974" s="103"/>
      <c r="AZ974" s="103"/>
      <c r="BA974" s="103"/>
      <c r="BB974" s="103"/>
      <c r="BC974" s="103"/>
      <c r="BD974" s="103"/>
      <c r="BE974" s="103"/>
      <c r="BF974" s="103"/>
      <c r="BG974" s="103"/>
    </row>
    <row r="975" spans="21:59" ht="15.75" customHeight="1" x14ac:dyDescent="0.2">
      <c r="U975" s="103"/>
      <c r="V975" s="103"/>
      <c r="W975" s="103"/>
      <c r="X975" s="103"/>
      <c r="Y975" s="103"/>
      <c r="Z975" s="103"/>
      <c r="AA975" s="103"/>
      <c r="AB975" s="103"/>
      <c r="AC975" s="103"/>
      <c r="AD975" s="103"/>
      <c r="AE975" s="103"/>
      <c r="AF975" s="103"/>
      <c r="AG975" s="103"/>
      <c r="AH975" s="103"/>
      <c r="AI975" s="103"/>
      <c r="AJ975" s="103"/>
      <c r="AK975" s="103"/>
      <c r="AL975" s="103"/>
      <c r="AM975" s="103"/>
      <c r="AN975" s="103"/>
      <c r="AO975" s="103"/>
      <c r="AP975" s="103"/>
      <c r="AQ975" s="103"/>
      <c r="AR975" s="103"/>
      <c r="AS975" s="103"/>
      <c r="AT975" s="103"/>
      <c r="AU975" s="103"/>
      <c r="AV975" s="103"/>
      <c r="AW975" s="103"/>
      <c r="AX975" s="103"/>
      <c r="AY975" s="103"/>
      <c r="AZ975" s="103"/>
      <c r="BA975" s="103"/>
      <c r="BB975" s="103"/>
      <c r="BC975" s="103"/>
      <c r="BD975" s="103"/>
      <c r="BE975" s="103"/>
      <c r="BF975" s="103"/>
      <c r="BG975" s="103"/>
    </row>
    <row r="976" spans="21:59" ht="15.75" customHeight="1" x14ac:dyDescent="0.2">
      <c r="U976" s="103"/>
      <c r="V976" s="103"/>
      <c r="W976" s="103"/>
      <c r="X976" s="103"/>
      <c r="Y976" s="103"/>
      <c r="Z976" s="103"/>
      <c r="AA976" s="103"/>
      <c r="AB976" s="103"/>
      <c r="AC976" s="103"/>
      <c r="AD976" s="103"/>
      <c r="AE976" s="103"/>
      <c r="AF976" s="103"/>
      <c r="AG976" s="103"/>
      <c r="AH976" s="103"/>
      <c r="AI976" s="103"/>
      <c r="AJ976" s="103"/>
      <c r="AK976" s="103"/>
      <c r="AL976" s="103"/>
      <c r="AM976" s="103"/>
      <c r="AN976" s="103"/>
      <c r="AO976" s="103"/>
      <c r="AP976" s="103"/>
      <c r="AQ976" s="103"/>
      <c r="AR976" s="103"/>
      <c r="AS976" s="103"/>
      <c r="AT976" s="103"/>
      <c r="AU976" s="103"/>
      <c r="AV976" s="103"/>
      <c r="AW976" s="103"/>
      <c r="AX976" s="103"/>
      <c r="AY976" s="103"/>
      <c r="AZ976" s="103"/>
      <c r="BA976" s="103"/>
      <c r="BB976" s="103"/>
      <c r="BC976" s="103"/>
      <c r="BD976" s="103"/>
      <c r="BE976" s="103"/>
      <c r="BF976" s="103"/>
      <c r="BG976" s="103"/>
    </row>
    <row r="977" spans="21:59" ht="15.75" customHeight="1" x14ac:dyDescent="0.2">
      <c r="U977" s="103"/>
      <c r="V977" s="103"/>
      <c r="W977" s="103"/>
      <c r="X977" s="103"/>
      <c r="Y977" s="103"/>
      <c r="Z977" s="103"/>
      <c r="AA977" s="103"/>
      <c r="AB977" s="103"/>
      <c r="AC977" s="103"/>
      <c r="AD977" s="103"/>
      <c r="AE977" s="103"/>
      <c r="AF977" s="103"/>
      <c r="AG977" s="103"/>
      <c r="AH977" s="103"/>
      <c r="AI977" s="103"/>
      <c r="AJ977" s="103"/>
      <c r="AK977" s="103"/>
      <c r="AL977" s="103"/>
      <c r="AM977" s="103"/>
      <c r="AN977" s="103"/>
      <c r="AO977" s="103"/>
      <c r="AP977" s="103"/>
      <c r="AQ977" s="103"/>
      <c r="AR977" s="103"/>
      <c r="AS977" s="103"/>
      <c r="AT977" s="103"/>
      <c r="AU977" s="103"/>
      <c r="AV977" s="103"/>
      <c r="AW977" s="103"/>
      <c r="AX977" s="103"/>
      <c r="AY977" s="103"/>
      <c r="AZ977" s="103"/>
      <c r="BA977" s="103"/>
      <c r="BB977" s="103"/>
      <c r="BC977" s="103"/>
      <c r="BD977" s="103"/>
      <c r="BE977" s="103"/>
      <c r="BF977" s="103"/>
      <c r="BG977" s="103"/>
    </row>
    <row r="978" spans="21:59" ht="15.75" customHeight="1" x14ac:dyDescent="0.2">
      <c r="U978" s="103"/>
      <c r="V978" s="103"/>
      <c r="W978" s="103"/>
      <c r="X978" s="103"/>
      <c r="Y978" s="103"/>
      <c r="Z978" s="103"/>
      <c r="AA978" s="103"/>
      <c r="AB978" s="103"/>
      <c r="AC978" s="103"/>
      <c r="AD978" s="103"/>
      <c r="AE978" s="103"/>
      <c r="AF978" s="103"/>
      <c r="AG978" s="103"/>
      <c r="AH978" s="103"/>
      <c r="AI978" s="103"/>
      <c r="AJ978" s="103"/>
      <c r="AK978" s="103"/>
      <c r="AL978" s="103"/>
      <c r="AM978" s="103"/>
      <c r="AN978" s="103"/>
      <c r="AO978" s="103"/>
      <c r="AP978" s="103"/>
      <c r="AQ978" s="103"/>
      <c r="AR978" s="103"/>
      <c r="AS978" s="103"/>
      <c r="AT978" s="103"/>
      <c r="AU978" s="103"/>
      <c r="AV978" s="103"/>
      <c r="AW978" s="103"/>
      <c r="AX978" s="103"/>
      <c r="AY978" s="103"/>
      <c r="AZ978" s="103"/>
      <c r="BA978" s="103"/>
      <c r="BB978" s="103"/>
      <c r="BC978" s="103"/>
      <c r="BD978" s="103"/>
      <c r="BE978" s="103"/>
      <c r="BF978" s="103"/>
      <c r="BG978" s="103"/>
    </row>
    <row r="979" spans="21:59" ht="15.75" customHeight="1" x14ac:dyDescent="0.2">
      <c r="U979" s="103"/>
      <c r="V979" s="103"/>
      <c r="W979" s="103"/>
      <c r="X979" s="103"/>
      <c r="Y979" s="103"/>
      <c r="Z979" s="103"/>
      <c r="AA979" s="103"/>
      <c r="AB979" s="103"/>
      <c r="AC979" s="103"/>
      <c r="AD979" s="103"/>
      <c r="AE979" s="103"/>
      <c r="AF979" s="103"/>
      <c r="AG979" s="103"/>
      <c r="AH979" s="103"/>
      <c r="AI979" s="103"/>
      <c r="AJ979" s="103"/>
      <c r="AK979" s="103"/>
      <c r="AL979" s="103"/>
      <c r="AM979" s="103"/>
      <c r="AN979" s="103"/>
      <c r="AO979" s="103"/>
      <c r="AP979" s="103"/>
      <c r="AQ979" s="103"/>
      <c r="AR979" s="103"/>
      <c r="AS979" s="103"/>
      <c r="AT979" s="103"/>
      <c r="AU979" s="103"/>
      <c r="AV979" s="103"/>
      <c r="AW979" s="103"/>
      <c r="AX979" s="103"/>
      <c r="AY979" s="103"/>
      <c r="AZ979" s="103"/>
      <c r="BA979" s="103"/>
      <c r="BB979" s="103"/>
      <c r="BC979" s="103"/>
      <c r="BD979" s="103"/>
      <c r="BE979" s="103"/>
      <c r="BF979" s="103"/>
      <c r="BG979" s="103"/>
    </row>
    <row r="980" spans="21:59" ht="15.75" customHeight="1" x14ac:dyDescent="0.2">
      <c r="U980" s="103"/>
      <c r="V980" s="103"/>
      <c r="W980" s="103"/>
      <c r="X980" s="103"/>
      <c r="Y980" s="103"/>
      <c r="Z980" s="103"/>
      <c r="AA980" s="103"/>
      <c r="AB980" s="103"/>
      <c r="AC980" s="103"/>
      <c r="AD980" s="103"/>
      <c r="AE980" s="103"/>
      <c r="AF980" s="103"/>
      <c r="AG980" s="103"/>
      <c r="AH980" s="103"/>
      <c r="AI980" s="103"/>
      <c r="AJ980" s="103"/>
      <c r="AK980" s="103"/>
      <c r="AL980" s="103"/>
      <c r="AM980" s="103"/>
      <c r="AN980" s="103"/>
      <c r="AO980" s="103"/>
      <c r="AP980" s="103"/>
      <c r="AQ980" s="103"/>
      <c r="AR980" s="103"/>
      <c r="AS980" s="103"/>
      <c r="AT980" s="103"/>
      <c r="AU980" s="103"/>
      <c r="AV980" s="103"/>
      <c r="AW980" s="103"/>
      <c r="AX980" s="103"/>
      <c r="AY980" s="103"/>
      <c r="AZ980" s="103"/>
      <c r="BA980" s="103"/>
      <c r="BB980" s="103"/>
      <c r="BC980" s="103"/>
      <c r="BD980" s="103"/>
      <c r="BE980" s="103"/>
      <c r="BF980" s="103"/>
      <c r="BG980" s="103"/>
    </row>
    <row r="981" spans="21:59" ht="15.75" customHeight="1" x14ac:dyDescent="0.2">
      <c r="U981" s="103"/>
      <c r="V981" s="103"/>
      <c r="W981" s="103"/>
      <c r="X981" s="103"/>
      <c r="Y981" s="103"/>
      <c r="Z981" s="103"/>
      <c r="AA981" s="103"/>
      <c r="AB981" s="103"/>
      <c r="AC981" s="103"/>
      <c r="AD981" s="103"/>
      <c r="AE981" s="103"/>
      <c r="AF981" s="103"/>
      <c r="AG981" s="103"/>
      <c r="AH981" s="103"/>
      <c r="AI981" s="103"/>
      <c r="AJ981" s="103"/>
      <c r="AK981" s="103"/>
      <c r="AL981" s="103"/>
      <c r="AM981" s="103"/>
      <c r="AN981" s="103"/>
      <c r="AO981" s="103"/>
      <c r="AP981" s="103"/>
      <c r="AQ981" s="103"/>
      <c r="AR981" s="103"/>
      <c r="AS981" s="103"/>
      <c r="AT981" s="103"/>
      <c r="AU981" s="103"/>
      <c r="AV981" s="103"/>
      <c r="AW981" s="103"/>
      <c r="AX981" s="103"/>
      <c r="AY981" s="103"/>
      <c r="AZ981" s="103"/>
      <c r="BA981" s="103"/>
      <c r="BB981" s="103"/>
      <c r="BC981" s="103"/>
      <c r="BD981" s="103"/>
      <c r="BE981" s="103"/>
      <c r="BF981" s="103"/>
      <c r="BG981" s="103"/>
    </row>
    <row r="982" spans="21:59" ht="15.75" customHeight="1" x14ac:dyDescent="0.2">
      <c r="U982" s="103"/>
      <c r="V982" s="103"/>
      <c r="W982" s="103"/>
      <c r="X982" s="103"/>
      <c r="Y982" s="103"/>
      <c r="Z982" s="103"/>
      <c r="AA982" s="103"/>
      <c r="AB982" s="103"/>
      <c r="AC982" s="103"/>
      <c r="AD982" s="103"/>
      <c r="AE982" s="103"/>
      <c r="AF982" s="103"/>
      <c r="AG982" s="103"/>
      <c r="AH982" s="103"/>
      <c r="AI982" s="103"/>
      <c r="AJ982" s="103"/>
      <c r="AK982" s="103"/>
      <c r="AL982" s="103"/>
      <c r="AM982" s="103"/>
      <c r="AN982" s="103"/>
      <c r="AO982" s="103"/>
      <c r="AP982" s="103"/>
      <c r="AQ982" s="103"/>
      <c r="AR982" s="103"/>
      <c r="AS982" s="103"/>
      <c r="AT982" s="103"/>
      <c r="AU982" s="103"/>
      <c r="AV982" s="103"/>
      <c r="AW982" s="103"/>
      <c r="AX982" s="103"/>
      <c r="AY982" s="103"/>
      <c r="AZ982" s="103"/>
      <c r="BA982" s="103"/>
      <c r="BB982" s="103"/>
      <c r="BC982" s="103"/>
      <c r="BD982" s="103"/>
      <c r="BE982" s="103"/>
      <c r="BF982" s="103"/>
      <c r="BG982" s="103"/>
    </row>
    <row r="983" spans="21:59" ht="15.75" customHeight="1" x14ac:dyDescent="0.2">
      <c r="U983" s="103"/>
      <c r="V983" s="103"/>
      <c r="W983" s="103"/>
      <c r="X983" s="103"/>
      <c r="Y983" s="103"/>
      <c r="Z983" s="103"/>
      <c r="AA983" s="103"/>
      <c r="AB983" s="103"/>
      <c r="AC983" s="103"/>
      <c r="AD983" s="103"/>
      <c r="AE983" s="103"/>
      <c r="AF983" s="103"/>
      <c r="AG983" s="103"/>
      <c r="AH983" s="103"/>
      <c r="AI983" s="103"/>
      <c r="AJ983" s="103"/>
      <c r="AK983" s="103"/>
      <c r="AL983" s="103"/>
      <c r="AM983" s="103"/>
      <c r="AN983" s="103"/>
      <c r="AO983" s="103"/>
      <c r="AP983" s="103"/>
      <c r="AQ983" s="103"/>
      <c r="AR983" s="103"/>
      <c r="AS983" s="103"/>
      <c r="AT983" s="103"/>
      <c r="AU983" s="103"/>
      <c r="AV983" s="103"/>
      <c r="AW983" s="103"/>
      <c r="AX983" s="103"/>
      <c r="AY983" s="103"/>
      <c r="AZ983" s="103"/>
      <c r="BA983" s="103"/>
      <c r="BB983" s="103"/>
      <c r="BC983" s="103"/>
      <c r="BD983" s="103"/>
      <c r="BE983" s="103"/>
      <c r="BF983" s="103"/>
      <c r="BG983" s="103"/>
    </row>
    <row r="984" spans="21:59" ht="15.75" customHeight="1" x14ac:dyDescent="0.2">
      <c r="U984" s="103"/>
      <c r="V984" s="103"/>
      <c r="W984" s="103"/>
      <c r="X984" s="103"/>
      <c r="Y984" s="103"/>
      <c r="Z984" s="103"/>
      <c r="AA984" s="103"/>
      <c r="AB984" s="103"/>
      <c r="AC984" s="103"/>
      <c r="AD984" s="103"/>
      <c r="AE984" s="103"/>
      <c r="AF984" s="103"/>
      <c r="AG984" s="103"/>
      <c r="AH984" s="103"/>
      <c r="AI984" s="103"/>
      <c r="AJ984" s="103"/>
      <c r="AK984" s="103"/>
      <c r="AL984" s="103"/>
      <c r="AM984" s="103"/>
      <c r="AN984" s="103"/>
      <c r="AO984" s="103"/>
      <c r="AP984" s="103"/>
      <c r="AQ984" s="103"/>
      <c r="AR984" s="103"/>
      <c r="AS984" s="103"/>
      <c r="AT984" s="103"/>
      <c r="AU984" s="103"/>
      <c r="AV984" s="103"/>
      <c r="AW984" s="103"/>
      <c r="AX984" s="103"/>
      <c r="AY984" s="103"/>
      <c r="AZ984" s="103"/>
      <c r="BA984" s="103"/>
      <c r="BB984" s="103"/>
      <c r="BC984" s="103"/>
      <c r="BD984" s="103"/>
      <c r="BE984" s="103"/>
      <c r="BF984" s="103"/>
      <c r="BG984" s="103"/>
    </row>
    <row r="985" spans="21:59" ht="15.75" customHeight="1" x14ac:dyDescent="0.2">
      <c r="U985" s="103"/>
      <c r="V985" s="103"/>
      <c r="W985" s="103"/>
      <c r="X985" s="103"/>
      <c r="Y985" s="103"/>
      <c r="Z985" s="103"/>
      <c r="AA985" s="103"/>
      <c r="AB985" s="103"/>
      <c r="AC985" s="103"/>
      <c r="AD985" s="103"/>
      <c r="AE985" s="103"/>
      <c r="AF985" s="103"/>
      <c r="AG985" s="103"/>
      <c r="AH985" s="103"/>
      <c r="AI985" s="103"/>
      <c r="AJ985" s="103"/>
      <c r="AK985" s="103"/>
      <c r="AL985" s="103"/>
      <c r="AM985" s="103"/>
      <c r="AN985" s="103"/>
      <c r="AO985" s="103"/>
      <c r="AP985" s="103"/>
      <c r="AQ985" s="103"/>
      <c r="AR985" s="103"/>
      <c r="AS985" s="103"/>
      <c r="AT985" s="103"/>
      <c r="AU985" s="103"/>
      <c r="AV985" s="103"/>
      <c r="AW985" s="103"/>
      <c r="AX985" s="103"/>
      <c r="AY985" s="103"/>
      <c r="AZ985" s="103"/>
      <c r="BA985" s="103"/>
      <c r="BB985" s="103"/>
      <c r="BC985" s="103"/>
      <c r="BD985" s="103"/>
      <c r="BE985" s="103"/>
      <c r="BF985" s="103"/>
      <c r="BG985" s="103"/>
    </row>
    <row r="986" spans="21:59" ht="15.75" customHeight="1" x14ac:dyDescent="0.2">
      <c r="U986" s="103"/>
      <c r="V986" s="103"/>
      <c r="W986" s="103"/>
      <c r="X986" s="103"/>
      <c r="Y986" s="103"/>
      <c r="Z986" s="103"/>
      <c r="AA986" s="103"/>
      <c r="AB986" s="103"/>
      <c r="AC986" s="103"/>
      <c r="AD986" s="103"/>
      <c r="AE986" s="103"/>
      <c r="AF986" s="103"/>
      <c r="AG986" s="103"/>
      <c r="AH986" s="103"/>
      <c r="AI986" s="103"/>
      <c r="AJ986" s="103"/>
      <c r="AK986" s="103"/>
      <c r="AL986" s="103"/>
      <c r="AM986" s="103"/>
      <c r="AN986" s="103"/>
      <c r="AO986" s="103"/>
      <c r="AP986" s="103"/>
      <c r="AQ986" s="103"/>
      <c r="AR986" s="103"/>
      <c r="AS986" s="103"/>
      <c r="AT986" s="103"/>
      <c r="AU986" s="103"/>
      <c r="AV986" s="103"/>
      <c r="AW986" s="103"/>
      <c r="AX986" s="103"/>
      <c r="AY986" s="103"/>
      <c r="AZ986" s="103"/>
      <c r="BA986" s="103"/>
      <c r="BB986" s="103"/>
      <c r="BC986" s="103"/>
      <c r="BD986" s="103"/>
      <c r="BE986" s="103"/>
      <c r="BF986" s="103"/>
      <c r="BG986" s="103"/>
    </row>
    <row r="987" spans="21:59" ht="15.75" customHeight="1" x14ac:dyDescent="0.2">
      <c r="U987" s="103"/>
      <c r="V987" s="103"/>
      <c r="W987" s="103"/>
      <c r="X987" s="103"/>
      <c r="Y987" s="103"/>
      <c r="Z987" s="103"/>
      <c r="AA987" s="103"/>
      <c r="AB987" s="103"/>
      <c r="AC987" s="103"/>
      <c r="AD987" s="103"/>
      <c r="AE987" s="103"/>
      <c r="AF987" s="103"/>
      <c r="AG987" s="103"/>
      <c r="AH987" s="103"/>
      <c r="AI987" s="103"/>
      <c r="AJ987" s="103"/>
      <c r="AK987" s="103"/>
      <c r="AL987" s="103"/>
      <c r="AM987" s="103"/>
      <c r="AN987" s="103"/>
      <c r="AO987" s="103"/>
      <c r="AP987" s="103"/>
      <c r="AQ987" s="103"/>
      <c r="AR987" s="103"/>
      <c r="AS987" s="103"/>
      <c r="AT987" s="103"/>
      <c r="AU987" s="103"/>
      <c r="AV987" s="103"/>
      <c r="AW987" s="103"/>
      <c r="AX987" s="103"/>
      <c r="AY987" s="103"/>
      <c r="AZ987" s="103"/>
      <c r="BA987" s="103"/>
      <c r="BB987" s="103"/>
      <c r="BC987" s="103"/>
      <c r="BD987" s="103"/>
      <c r="BE987" s="103"/>
      <c r="BF987" s="103"/>
      <c r="BG987" s="103"/>
    </row>
    <row r="988" spans="21:59" ht="15.75" customHeight="1" x14ac:dyDescent="0.2">
      <c r="U988" s="103"/>
      <c r="V988" s="103"/>
      <c r="W988" s="103"/>
      <c r="X988" s="103"/>
      <c r="Y988" s="103"/>
      <c r="Z988" s="103"/>
      <c r="AA988" s="103"/>
      <c r="AB988" s="103"/>
      <c r="AC988" s="103"/>
      <c r="AD988" s="103"/>
      <c r="AE988" s="103"/>
      <c r="AF988" s="103"/>
      <c r="AG988" s="103"/>
      <c r="AH988" s="103"/>
      <c r="AI988" s="103"/>
      <c r="AJ988" s="103"/>
      <c r="AK988" s="103"/>
      <c r="AL988" s="103"/>
      <c r="AM988" s="103"/>
      <c r="AN988" s="103"/>
      <c r="AO988" s="103"/>
      <c r="AP988" s="103"/>
      <c r="AQ988" s="103"/>
      <c r="AR988" s="103"/>
      <c r="AS988" s="103"/>
      <c r="AT988" s="103"/>
      <c r="AU988" s="103"/>
      <c r="AV988" s="103"/>
      <c r="AW988" s="103"/>
      <c r="AX988" s="103"/>
      <c r="AY988" s="103"/>
      <c r="AZ988" s="103"/>
      <c r="BA988" s="103"/>
      <c r="BB988" s="103"/>
      <c r="BC988" s="103"/>
      <c r="BD988" s="103"/>
      <c r="BE988" s="103"/>
      <c r="BF988" s="103"/>
      <c r="BG988" s="103"/>
    </row>
    <row r="989" spans="21:59" ht="15.75" customHeight="1" x14ac:dyDescent="0.2">
      <c r="U989" s="103"/>
      <c r="V989" s="103"/>
      <c r="W989" s="103"/>
      <c r="X989" s="103"/>
      <c r="Y989" s="103"/>
      <c r="Z989" s="103"/>
      <c r="AA989" s="103"/>
      <c r="AB989" s="103"/>
      <c r="AC989" s="103"/>
      <c r="AD989" s="103"/>
      <c r="AE989" s="103"/>
      <c r="AF989" s="103"/>
      <c r="AG989" s="103"/>
      <c r="AH989" s="103"/>
      <c r="AI989" s="103"/>
      <c r="AJ989" s="103"/>
      <c r="AK989" s="103"/>
      <c r="AL989" s="103"/>
      <c r="AM989" s="103"/>
      <c r="AN989" s="103"/>
      <c r="AO989" s="103"/>
      <c r="AP989" s="103"/>
      <c r="AQ989" s="103"/>
      <c r="AR989" s="103"/>
      <c r="AS989" s="103"/>
      <c r="AT989" s="103"/>
      <c r="AU989" s="103"/>
      <c r="AV989" s="103"/>
      <c r="AW989" s="103"/>
      <c r="AX989" s="103"/>
      <c r="AY989" s="103"/>
      <c r="AZ989" s="103"/>
      <c r="BA989" s="103"/>
      <c r="BB989" s="103"/>
      <c r="BC989" s="103"/>
      <c r="BD989" s="103"/>
      <c r="BE989" s="103"/>
      <c r="BF989" s="103"/>
      <c r="BG989" s="103"/>
    </row>
    <row r="990" spans="21:59" ht="15.75" customHeight="1" x14ac:dyDescent="0.2">
      <c r="U990" s="103"/>
      <c r="V990" s="103"/>
      <c r="W990" s="103"/>
      <c r="X990" s="103"/>
      <c r="Y990" s="103"/>
      <c r="Z990" s="103"/>
      <c r="AA990" s="103"/>
      <c r="AB990" s="103"/>
      <c r="AC990" s="103"/>
      <c r="AD990" s="103"/>
      <c r="AE990" s="103"/>
      <c r="AF990" s="103"/>
      <c r="AG990" s="103"/>
      <c r="AH990" s="103"/>
      <c r="AI990" s="103"/>
      <c r="AJ990" s="103"/>
      <c r="AK990" s="103"/>
      <c r="AL990" s="103"/>
      <c r="AM990" s="103"/>
      <c r="AN990" s="103"/>
      <c r="AO990" s="103"/>
      <c r="AP990" s="103"/>
      <c r="AQ990" s="103"/>
      <c r="AR990" s="103"/>
      <c r="AS990" s="103"/>
      <c r="AT990" s="103"/>
      <c r="AU990" s="103"/>
      <c r="AV990" s="103"/>
      <c r="AW990" s="103"/>
      <c r="AX990" s="103"/>
      <c r="AY990" s="103"/>
      <c r="AZ990" s="103"/>
      <c r="BA990" s="103"/>
      <c r="BB990" s="103"/>
      <c r="BC990" s="103"/>
      <c r="BD990" s="103"/>
      <c r="BE990" s="103"/>
      <c r="BF990" s="103"/>
      <c r="BG990" s="103"/>
    </row>
    <row r="991" spans="21:59" ht="15.75" customHeight="1" x14ac:dyDescent="0.2">
      <c r="U991" s="103"/>
      <c r="V991" s="103"/>
      <c r="W991" s="103"/>
      <c r="X991" s="103"/>
      <c r="Y991" s="103"/>
      <c r="Z991" s="103"/>
      <c r="AA991" s="103"/>
      <c r="AB991" s="103"/>
      <c r="AC991" s="103"/>
      <c r="AD991" s="103"/>
      <c r="AE991" s="103"/>
      <c r="AF991" s="103"/>
      <c r="AG991" s="103"/>
      <c r="AH991" s="103"/>
      <c r="AI991" s="103"/>
      <c r="AJ991" s="103"/>
      <c r="AK991" s="103"/>
      <c r="AL991" s="103"/>
      <c r="AM991" s="103"/>
      <c r="AN991" s="103"/>
      <c r="AO991" s="103"/>
      <c r="AP991" s="103"/>
      <c r="AQ991" s="103"/>
      <c r="AR991" s="103"/>
      <c r="AS991" s="103"/>
      <c r="AT991" s="103"/>
      <c r="AU991" s="103"/>
      <c r="AV991" s="103"/>
      <c r="AW991" s="103"/>
      <c r="AX991" s="103"/>
      <c r="AY991" s="103"/>
      <c r="AZ991" s="103"/>
      <c r="BA991" s="103"/>
      <c r="BB991" s="103"/>
      <c r="BC991" s="103"/>
      <c r="BD991" s="103"/>
      <c r="BE991" s="103"/>
      <c r="BF991" s="103"/>
      <c r="BG991" s="103"/>
    </row>
    <row r="992" spans="21:59" ht="15.75" customHeight="1" x14ac:dyDescent="0.2">
      <c r="U992" s="103"/>
      <c r="V992" s="103"/>
      <c r="W992" s="103"/>
      <c r="X992" s="103"/>
      <c r="Y992" s="103"/>
      <c r="Z992" s="103"/>
      <c r="AA992" s="103"/>
      <c r="AB992" s="103"/>
      <c r="AC992" s="103"/>
      <c r="AD992" s="103"/>
      <c r="AE992" s="103"/>
      <c r="AF992" s="103"/>
      <c r="AG992" s="103"/>
      <c r="AH992" s="103"/>
      <c r="AI992" s="103"/>
      <c r="AJ992" s="103"/>
      <c r="AK992" s="103"/>
      <c r="AL992" s="103"/>
      <c r="AM992" s="103"/>
      <c r="AN992" s="103"/>
      <c r="AO992" s="103"/>
      <c r="AP992" s="103"/>
      <c r="AQ992" s="103"/>
      <c r="AR992" s="103"/>
      <c r="AS992" s="103"/>
      <c r="AT992" s="103"/>
      <c r="AU992" s="103"/>
      <c r="AV992" s="103"/>
      <c r="AW992" s="103"/>
      <c r="AX992" s="103"/>
      <c r="AY992" s="103"/>
      <c r="AZ992" s="103"/>
      <c r="BA992" s="103"/>
      <c r="BB992" s="103"/>
      <c r="BC992" s="103"/>
      <c r="BD992" s="103"/>
      <c r="BE992" s="103"/>
      <c r="BF992" s="103"/>
      <c r="BG992" s="103"/>
    </row>
    <row r="993" spans="21:59" ht="15.75" customHeight="1" x14ac:dyDescent="0.2">
      <c r="U993" s="103"/>
      <c r="V993" s="103"/>
      <c r="W993" s="103"/>
      <c r="X993" s="103"/>
      <c r="Y993" s="103"/>
      <c r="Z993" s="103"/>
      <c r="AA993" s="103"/>
      <c r="AB993" s="103"/>
      <c r="AC993" s="103"/>
      <c r="AD993" s="103"/>
      <c r="AE993" s="103"/>
      <c r="AF993" s="103"/>
      <c r="AG993" s="103"/>
      <c r="AH993" s="103"/>
      <c r="AI993" s="103"/>
      <c r="AJ993" s="103"/>
      <c r="AK993" s="103"/>
      <c r="AL993" s="103"/>
      <c r="AM993" s="103"/>
      <c r="AN993" s="103"/>
      <c r="AO993" s="103"/>
      <c r="AP993" s="103"/>
      <c r="AQ993" s="103"/>
      <c r="AR993" s="103"/>
      <c r="AS993" s="103"/>
      <c r="AT993" s="103"/>
      <c r="AU993" s="103"/>
      <c r="AV993" s="103"/>
      <c r="AW993" s="103"/>
      <c r="AX993" s="103"/>
      <c r="AY993" s="103"/>
      <c r="AZ993" s="103"/>
      <c r="BA993" s="103"/>
      <c r="BB993" s="103"/>
      <c r="BC993" s="103"/>
      <c r="BD993" s="103"/>
      <c r="BE993" s="103"/>
      <c r="BF993" s="103"/>
      <c r="BG993" s="103"/>
    </row>
    <row r="994" spans="21:59" ht="15.75" customHeight="1" x14ac:dyDescent="0.2">
      <c r="U994" s="103"/>
      <c r="V994" s="103"/>
      <c r="W994" s="103"/>
      <c r="X994" s="103"/>
      <c r="Y994" s="103"/>
      <c r="Z994" s="103"/>
      <c r="AA994" s="103"/>
      <c r="AB994" s="103"/>
      <c r="AC994" s="103"/>
      <c r="AD994" s="103"/>
      <c r="AE994" s="103"/>
      <c r="AF994" s="103"/>
      <c r="AG994" s="103"/>
      <c r="AH994" s="103"/>
      <c r="AI994" s="103"/>
      <c r="AJ994" s="103"/>
      <c r="AK994" s="103"/>
      <c r="AL994" s="103"/>
      <c r="AM994" s="103"/>
      <c r="AN994" s="103"/>
      <c r="AO994" s="103"/>
      <c r="AP994" s="103"/>
      <c r="AQ994" s="103"/>
      <c r="AR994" s="103"/>
      <c r="AS994" s="103"/>
      <c r="AT994" s="103"/>
      <c r="AU994" s="103"/>
      <c r="AV994" s="103"/>
      <c r="AW994" s="103"/>
      <c r="AX994" s="103"/>
      <c r="AY994" s="103"/>
      <c r="AZ994" s="103"/>
      <c r="BA994" s="103"/>
      <c r="BB994" s="103"/>
      <c r="BC994" s="103"/>
      <c r="BD994" s="103"/>
      <c r="BE994" s="103"/>
      <c r="BF994" s="103"/>
      <c r="BG994" s="103"/>
    </row>
    <row r="995" spans="21:59" ht="15.75" customHeight="1" x14ac:dyDescent="0.2">
      <c r="U995" s="103"/>
      <c r="V995" s="103"/>
      <c r="W995" s="103"/>
      <c r="X995" s="103"/>
      <c r="Y995" s="103"/>
      <c r="Z995" s="103"/>
      <c r="AA995" s="103"/>
      <c r="AB995" s="103"/>
      <c r="AC995" s="103"/>
      <c r="AD995" s="103"/>
      <c r="AE995" s="103"/>
      <c r="AF995" s="103"/>
      <c r="AG995" s="103"/>
      <c r="AH995" s="103"/>
      <c r="AI995" s="103"/>
      <c r="AJ995" s="103"/>
      <c r="AK995" s="103"/>
      <c r="AL995" s="103"/>
      <c r="AM995" s="103"/>
      <c r="AN995" s="103"/>
      <c r="AO995" s="103"/>
      <c r="AP995" s="103"/>
      <c r="AQ995" s="103"/>
      <c r="AR995" s="103"/>
      <c r="AS995" s="103"/>
      <c r="AT995" s="103"/>
      <c r="AU995" s="103"/>
      <c r="AV995" s="103"/>
      <c r="AW995" s="103"/>
      <c r="AX995" s="103"/>
      <c r="AY995" s="103"/>
      <c r="AZ995" s="103"/>
      <c r="BA995" s="103"/>
      <c r="BB995" s="103"/>
      <c r="BC995" s="103"/>
      <c r="BD995" s="103"/>
      <c r="BE995" s="103"/>
      <c r="BF995" s="103"/>
      <c r="BG995" s="103"/>
    </row>
    <row r="996" spans="21:59" ht="15.75" customHeight="1" x14ac:dyDescent="0.2">
      <c r="U996" s="103"/>
      <c r="V996" s="103"/>
      <c r="W996" s="103"/>
      <c r="X996" s="103"/>
      <c r="Y996" s="103"/>
      <c r="Z996" s="103"/>
      <c r="AA996" s="103"/>
      <c r="AB996" s="103"/>
      <c r="AC996" s="103"/>
      <c r="AD996" s="103"/>
      <c r="AE996" s="103"/>
      <c r="AF996" s="103"/>
      <c r="AG996" s="103"/>
      <c r="AH996" s="103"/>
      <c r="AI996" s="103"/>
      <c r="AJ996" s="103"/>
      <c r="AK996" s="103"/>
      <c r="AL996" s="103"/>
      <c r="AM996" s="103"/>
      <c r="AN996" s="103"/>
      <c r="AO996" s="103"/>
      <c r="AP996" s="103"/>
      <c r="AQ996" s="103"/>
      <c r="AR996" s="103"/>
      <c r="AS996" s="103"/>
      <c r="AT996" s="103"/>
      <c r="AU996" s="103"/>
      <c r="AV996" s="103"/>
      <c r="AW996" s="103"/>
      <c r="AX996" s="103"/>
      <c r="AY996" s="103"/>
      <c r="AZ996" s="103"/>
      <c r="BA996" s="103"/>
      <c r="BB996" s="103"/>
      <c r="BC996" s="103"/>
      <c r="BD996" s="103"/>
      <c r="BE996" s="103"/>
      <c r="BF996" s="103"/>
      <c r="BG996" s="103"/>
    </row>
    <row r="997" spans="21:59" ht="15.75" customHeight="1" x14ac:dyDescent="0.2">
      <c r="U997" s="103"/>
      <c r="V997" s="103"/>
      <c r="W997" s="103"/>
      <c r="X997" s="103"/>
      <c r="Y997" s="103"/>
      <c r="Z997" s="103"/>
      <c r="AA997" s="103"/>
      <c r="AB997" s="103"/>
      <c r="AC997" s="103"/>
      <c r="AD997" s="103"/>
      <c r="AE997" s="103"/>
      <c r="AF997" s="103"/>
      <c r="AG997" s="103"/>
      <c r="AH997" s="103"/>
      <c r="AI997" s="103"/>
      <c r="AJ997" s="103"/>
      <c r="AK997" s="103"/>
      <c r="AL997" s="103"/>
      <c r="AM997" s="103"/>
      <c r="AN997" s="103"/>
      <c r="AO997" s="103"/>
      <c r="AP997" s="103"/>
      <c r="AQ997" s="103"/>
      <c r="AR997" s="103"/>
      <c r="AS997" s="103"/>
      <c r="AT997" s="103"/>
      <c r="AU997" s="103"/>
      <c r="AV997" s="103"/>
      <c r="AW997" s="103"/>
      <c r="AX997" s="103"/>
      <c r="AY997" s="103"/>
      <c r="AZ997" s="103"/>
      <c r="BA997" s="103"/>
      <c r="BB997" s="103"/>
      <c r="BC997" s="103"/>
      <c r="BD997" s="103"/>
      <c r="BE997" s="103"/>
      <c r="BF997" s="103"/>
      <c r="BG997" s="103"/>
    </row>
    <row r="998" spans="21:59" ht="15.75" customHeight="1" x14ac:dyDescent="0.2">
      <c r="U998" s="103"/>
      <c r="V998" s="103"/>
      <c r="W998" s="103"/>
      <c r="X998" s="103"/>
      <c r="Y998" s="103"/>
      <c r="Z998" s="103"/>
      <c r="AA998" s="103"/>
      <c r="AB998" s="103"/>
      <c r="AC998" s="103"/>
      <c r="AD998" s="103"/>
      <c r="AE998" s="103"/>
      <c r="AF998" s="103"/>
      <c r="AG998" s="103"/>
      <c r="AH998" s="103"/>
      <c r="AI998" s="103"/>
      <c r="AJ998" s="103"/>
      <c r="AK998" s="103"/>
      <c r="AL998" s="103"/>
      <c r="AM998" s="103"/>
      <c r="AN998" s="103"/>
      <c r="AO998" s="103"/>
      <c r="AP998" s="103"/>
      <c r="AQ998" s="103"/>
      <c r="AR998" s="103"/>
      <c r="AS998" s="103"/>
      <c r="AT998" s="103"/>
      <c r="AU998" s="103"/>
      <c r="AV998" s="103"/>
      <c r="AW998" s="103"/>
      <c r="AX998" s="103"/>
      <c r="AY998" s="103"/>
      <c r="AZ998" s="103"/>
      <c r="BA998" s="103"/>
      <c r="BB998" s="103"/>
      <c r="BC998" s="103"/>
      <c r="BD998" s="103"/>
      <c r="BE998" s="103"/>
      <c r="BF998" s="103"/>
      <c r="BG998" s="103"/>
    </row>
    <row r="999" spans="21:59" ht="15.75" customHeight="1" x14ac:dyDescent="0.2">
      <c r="U999" s="103"/>
      <c r="V999" s="103"/>
      <c r="W999" s="103"/>
      <c r="X999" s="103"/>
      <c r="Y999" s="103"/>
      <c r="Z999" s="103"/>
      <c r="AA999" s="103"/>
      <c r="AB999" s="103"/>
      <c r="AC999" s="103"/>
      <c r="AD999" s="103"/>
      <c r="AE999" s="103"/>
      <c r="AF999" s="103"/>
      <c r="AG999" s="103"/>
      <c r="AH999" s="103"/>
      <c r="AI999" s="103"/>
      <c r="AJ999" s="103"/>
      <c r="AK999" s="103"/>
      <c r="AL999" s="103"/>
      <c r="AM999" s="103"/>
      <c r="AN999" s="103"/>
      <c r="AO999" s="103"/>
      <c r="AP999" s="103"/>
      <c r="AQ999" s="103"/>
      <c r="AR999" s="103"/>
      <c r="AS999" s="103"/>
      <c r="AT999" s="103"/>
      <c r="AU999" s="103"/>
      <c r="AV999" s="103"/>
      <c r="AW999" s="103"/>
      <c r="AX999" s="103"/>
      <c r="AY999" s="103"/>
      <c r="AZ999" s="103"/>
      <c r="BA999" s="103"/>
      <c r="BB999" s="103"/>
      <c r="BC999" s="103"/>
      <c r="BD999" s="103"/>
      <c r="BE999" s="103"/>
      <c r="BF999" s="103"/>
      <c r="BG999" s="103"/>
    </row>
    <row r="1000" spans="21:59" ht="15.75" customHeight="1" x14ac:dyDescent="0.2">
      <c r="U1000" s="103"/>
      <c r="V1000" s="103"/>
      <c r="W1000" s="103"/>
      <c r="X1000" s="103"/>
      <c r="Y1000" s="103"/>
      <c r="Z1000" s="103"/>
      <c r="AA1000" s="103"/>
      <c r="AB1000" s="103"/>
      <c r="AC1000" s="103"/>
      <c r="AD1000" s="103"/>
      <c r="AE1000" s="103"/>
      <c r="AF1000" s="103"/>
      <c r="AG1000" s="103"/>
      <c r="AH1000" s="103"/>
      <c r="AI1000" s="103"/>
      <c r="AJ1000" s="103"/>
      <c r="AK1000" s="103"/>
      <c r="AL1000" s="103"/>
      <c r="AM1000" s="103"/>
      <c r="AN1000" s="103"/>
      <c r="AO1000" s="103"/>
      <c r="AP1000" s="103"/>
      <c r="AQ1000" s="103"/>
      <c r="AR1000" s="103"/>
      <c r="AS1000" s="103"/>
      <c r="AT1000" s="103"/>
      <c r="AU1000" s="103"/>
      <c r="AV1000" s="103"/>
      <c r="AW1000" s="103"/>
      <c r="AX1000" s="103"/>
      <c r="AY1000" s="103"/>
      <c r="AZ1000" s="103"/>
      <c r="BA1000" s="103"/>
      <c r="BB1000" s="103"/>
      <c r="BC1000" s="103"/>
      <c r="BD1000" s="103"/>
      <c r="BE1000" s="103"/>
      <c r="BF1000" s="103"/>
      <c r="BG1000" s="103"/>
    </row>
  </sheetData>
  <mergeCells count="41">
    <mergeCell ref="A28:B28"/>
    <mergeCell ref="C26:S26"/>
    <mergeCell ref="U26:V26"/>
    <mergeCell ref="W26:AM26"/>
    <mergeCell ref="A27:S27"/>
    <mergeCell ref="U27:AM27"/>
    <mergeCell ref="C28:S28"/>
    <mergeCell ref="U28:V28"/>
    <mergeCell ref="W28:AM28"/>
    <mergeCell ref="U15:V15"/>
    <mergeCell ref="U17:V17"/>
    <mergeCell ref="U21:V21"/>
    <mergeCell ref="A24:B24"/>
    <mergeCell ref="A26:B26"/>
    <mergeCell ref="A22:S23"/>
    <mergeCell ref="U22:AM23"/>
    <mergeCell ref="C24:S24"/>
    <mergeCell ref="U24:V24"/>
    <mergeCell ref="W24:AM24"/>
    <mergeCell ref="A25:S25"/>
    <mergeCell ref="U25:AM25"/>
    <mergeCell ref="A9:B9"/>
    <mergeCell ref="U7:Y8"/>
    <mergeCell ref="U9:V9"/>
    <mergeCell ref="U11:V11"/>
    <mergeCell ref="U13:V13"/>
    <mergeCell ref="U4:AM4"/>
    <mergeCell ref="Z7:AM7"/>
    <mergeCell ref="Z8:AM8"/>
    <mergeCell ref="A4:S4"/>
    <mergeCell ref="A5:S6"/>
    <mergeCell ref="U5:AM6"/>
    <mergeCell ref="A7:E8"/>
    <mergeCell ref="F7:S7"/>
    <mergeCell ref="F8:S8"/>
    <mergeCell ref="A1:S1"/>
    <mergeCell ref="U1:AM1"/>
    <mergeCell ref="A2:S2"/>
    <mergeCell ref="U2:AM2"/>
    <mergeCell ref="A3:S3"/>
    <mergeCell ref="U3:AM3"/>
  </mergeCells>
  <printOptions horizontalCentered="1"/>
  <pageMargins left="0" right="0" top="0.3" bottom="0.15" header="0" footer="0"/>
  <pageSetup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K1002"/>
  <sheetViews>
    <sheetView workbookViewId="0">
      <selection activeCell="F24" sqref="F24"/>
    </sheetView>
  </sheetViews>
  <sheetFormatPr defaultColWidth="10.109375" defaultRowHeight="15" customHeight="1" x14ac:dyDescent="0.2"/>
  <cols>
    <col min="1" max="1" width="7.33203125" customWidth="1"/>
    <col min="2" max="2" width="31.5546875" customWidth="1"/>
    <col min="3" max="3" width="10" customWidth="1"/>
    <col min="4" max="4" width="9.44140625" customWidth="1"/>
    <col min="5" max="5" width="8.77734375" customWidth="1"/>
    <col min="6" max="6" width="9" customWidth="1"/>
    <col min="7" max="17" width="8.77734375" customWidth="1"/>
    <col min="18" max="18" width="8.88671875" customWidth="1"/>
    <col min="19" max="19" width="1.88671875" customWidth="1"/>
    <col min="20" max="37" width="10.109375" customWidth="1"/>
  </cols>
  <sheetData>
    <row r="1" spans="1:37" ht="24" customHeight="1" x14ac:dyDescent="0.25">
      <c r="A1" s="149" t="s">
        <v>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/>
      <c r="S1" s="64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</row>
    <row r="2" spans="1:37" ht="24" customHeight="1" x14ac:dyDescent="0.25">
      <c r="A2" s="149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1"/>
      <c r="S2" s="64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</row>
    <row r="3" spans="1:37" ht="24" customHeight="1" x14ac:dyDescent="0.25">
      <c r="A3" s="149" t="s">
        <v>68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1"/>
      <c r="S3" s="64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</row>
    <row r="4" spans="1:37" ht="24" customHeight="1" x14ac:dyDescent="0.25">
      <c r="A4" s="149" t="s">
        <v>93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1"/>
      <c r="S4" s="64"/>
      <c r="T4" s="181" t="s">
        <v>38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</row>
    <row r="5" spans="1:37" ht="12" customHeight="1" x14ac:dyDescent="0.25">
      <c r="A5" s="198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64"/>
      <c r="T5" s="199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2" customHeight="1" x14ac:dyDescent="0.25">
      <c r="A6" s="156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64"/>
      <c r="T6" s="156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</row>
    <row r="7" spans="1:37" ht="24" hidden="1" customHeight="1" x14ac:dyDescent="0.25">
      <c r="A7" s="184"/>
      <c r="B7" s="155"/>
      <c r="C7" s="155"/>
      <c r="D7" s="155"/>
      <c r="E7" s="152" t="s">
        <v>3</v>
      </c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64"/>
      <c r="T7" s="186"/>
      <c r="U7" s="155"/>
      <c r="V7" s="155"/>
      <c r="W7" s="155"/>
      <c r="X7" s="181" t="s">
        <v>3</v>
      </c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</row>
    <row r="8" spans="1:37" ht="24" hidden="1" customHeight="1" x14ac:dyDescent="0.25">
      <c r="A8" s="156"/>
      <c r="B8" s="157"/>
      <c r="C8" s="157"/>
      <c r="D8" s="157"/>
      <c r="E8" s="166" t="s">
        <v>4</v>
      </c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64"/>
      <c r="T8" s="156"/>
      <c r="U8" s="157"/>
      <c r="V8" s="157"/>
      <c r="W8" s="157"/>
      <c r="X8" s="182" t="s">
        <v>4</v>
      </c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</row>
    <row r="9" spans="1:37" ht="54" hidden="1" customHeight="1" x14ac:dyDescent="0.25">
      <c r="A9" s="66"/>
      <c r="B9" s="6" t="s">
        <v>5</v>
      </c>
      <c r="C9" s="7" t="s">
        <v>6</v>
      </c>
      <c r="D9" s="7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8" t="s">
        <v>17</v>
      </c>
      <c r="O9" s="8" t="s">
        <v>18</v>
      </c>
      <c r="P9" s="8" t="s">
        <v>19</v>
      </c>
      <c r="Q9" s="8" t="s">
        <v>20</v>
      </c>
      <c r="R9" s="67" t="s">
        <v>21</v>
      </c>
      <c r="S9" s="68"/>
      <c r="T9" s="69"/>
      <c r="U9" s="70" t="s">
        <v>5</v>
      </c>
      <c r="V9" s="71" t="s">
        <v>6</v>
      </c>
      <c r="W9" s="71" t="s">
        <v>7</v>
      </c>
      <c r="X9" s="72" t="s">
        <v>8</v>
      </c>
      <c r="Y9" s="72" t="s">
        <v>9</v>
      </c>
      <c r="Z9" s="72" t="s">
        <v>10</v>
      </c>
      <c r="AA9" s="72" t="s">
        <v>11</v>
      </c>
      <c r="AB9" s="72" t="s">
        <v>12</v>
      </c>
      <c r="AC9" s="72" t="s">
        <v>13</v>
      </c>
      <c r="AD9" s="72" t="s">
        <v>14</v>
      </c>
      <c r="AE9" s="72" t="s">
        <v>15</v>
      </c>
      <c r="AF9" s="72" t="s">
        <v>16</v>
      </c>
      <c r="AG9" s="72" t="s">
        <v>17</v>
      </c>
      <c r="AH9" s="72" t="s">
        <v>18</v>
      </c>
      <c r="AI9" s="72" t="s">
        <v>19</v>
      </c>
      <c r="AJ9" s="72" t="s">
        <v>20</v>
      </c>
      <c r="AK9" s="73" t="s">
        <v>21</v>
      </c>
    </row>
    <row r="10" spans="1:37" ht="24" hidden="1" customHeight="1" x14ac:dyDescent="0.25">
      <c r="A10" s="74" t="s">
        <v>69</v>
      </c>
      <c r="B10" s="75" t="s">
        <v>70</v>
      </c>
      <c r="C10" s="76">
        <v>240</v>
      </c>
      <c r="D10" s="77">
        <v>8</v>
      </c>
      <c r="E10" s="77">
        <f t="shared" ref="E10:R10" si="0">ROUND((E18/$C18)/$D18,2)</f>
        <v>26.75</v>
      </c>
      <c r="F10" s="77">
        <f t="shared" si="0"/>
        <v>27.05</v>
      </c>
      <c r="G10" s="77">
        <f t="shared" si="0"/>
        <v>27.35</v>
      </c>
      <c r="H10" s="77">
        <f t="shared" si="0"/>
        <v>27.65</v>
      </c>
      <c r="I10" s="77">
        <f t="shared" si="0"/>
        <v>27.95</v>
      </c>
      <c r="J10" s="77">
        <f t="shared" si="0"/>
        <v>28.25</v>
      </c>
      <c r="K10" s="77">
        <f t="shared" si="0"/>
        <v>28.54</v>
      </c>
      <c r="L10" s="77">
        <f t="shared" si="0"/>
        <v>28.84</v>
      </c>
      <c r="M10" s="77">
        <f t="shared" si="0"/>
        <v>29.14</v>
      </c>
      <c r="N10" s="77">
        <f t="shared" si="0"/>
        <v>29.44</v>
      </c>
      <c r="O10" s="77">
        <f t="shared" si="0"/>
        <v>29.74</v>
      </c>
      <c r="P10" s="77">
        <f t="shared" si="0"/>
        <v>30.04</v>
      </c>
      <c r="Q10" s="77">
        <f t="shared" si="0"/>
        <v>30.33</v>
      </c>
      <c r="R10" s="77">
        <f t="shared" si="0"/>
        <v>30.64</v>
      </c>
      <c r="S10" s="64"/>
      <c r="T10" s="78" t="s">
        <v>69</v>
      </c>
      <c r="U10" s="79" t="s">
        <v>70</v>
      </c>
      <c r="V10" s="80">
        <v>240</v>
      </c>
      <c r="W10" s="81">
        <v>8</v>
      </c>
      <c r="X10" s="81">
        <f t="shared" ref="X10:AK10" si="1">ROUND((X18/$C18)/$D18,2)</f>
        <v>26.23</v>
      </c>
      <c r="Y10" s="81">
        <f t="shared" si="1"/>
        <v>26.52</v>
      </c>
      <c r="Z10" s="81">
        <f t="shared" si="1"/>
        <v>26.81</v>
      </c>
      <c r="AA10" s="81">
        <f t="shared" si="1"/>
        <v>27.11</v>
      </c>
      <c r="AB10" s="81">
        <f t="shared" si="1"/>
        <v>27.4</v>
      </c>
      <c r="AC10" s="81">
        <f t="shared" si="1"/>
        <v>27.69</v>
      </c>
      <c r="AD10" s="81">
        <f t="shared" si="1"/>
        <v>27.98</v>
      </c>
      <c r="AE10" s="81">
        <f t="shared" si="1"/>
        <v>28.28</v>
      </c>
      <c r="AF10" s="81">
        <f t="shared" si="1"/>
        <v>28.57</v>
      </c>
      <c r="AG10" s="81">
        <f t="shared" si="1"/>
        <v>28.86</v>
      </c>
      <c r="AH10" s="81">
        <f t="shared" si="1"/>
        <v>29.15</v>
      </c>
      <c r="AI10" s="81">
        <f t="shared" si="1"/>
        <v>29.45</v>
      </c>
      <c r="AJ10" s="81">
        <f t="shared" si="1"/>
        <v>29.74</v>
      </c>
      <c r="AK10" s="81">
        <f t="shared" si="1"/>
        <v>30.04</v>
      </c>
    </row>
    <row r="11" spans="1:37" ht="24" hidden="1" customHeight="1" x14ac:dyDescent="0.25">
      <c r="A11" s="74" t="s">
        <v>71</v>
      </c>
      <c r="B11" s="75" t="s">
        <v>72</v>
      </c>
      <c r="C11" s="76">
        <v>240</v>
      </c>
      <c r="D11" s="77">
        <v>8</v>
      </c>
      <c r="E11" s="77">
        <f t="shared" ref="E11:R11" si="2">ROUND((E20/$C20)/$D20,2)</f>
        <v>17.850000000000001</v>
      </c>
      <c r="F11" s="77">
        <f t="shared" si="2"/>
        <v>18.03</v>
      </c>
      <c r="G11" s="77">
        <f t="shared" si="2"/>
        <v>18.22</v>
      </c>
      <c r="H11" s="77">
        <f t="shared" si="2"/>
        <v>18.399999999999999</v>
      </c>
      <c r="I11" s="77">
        <f t="shared" si="2"/>
        <v>18.579999999999998</v>
      </c>
      <c r="J11" s="77">
        <f t="shared" si="2"/>
        <v>18.77</v>
      </c>
      <c r="K11" s="77">
        <f t="shared" si="2"/>
        <v>18.95</v>
      </c>
      <c r="L11" s="77">
        <f t="shared" si="2"/>
        <v>19.149999999999999</v>
      </c>
      <c r="M11" s="77">
        <f t="shared" si="2"/>
        <v>19.34</v>
      </c>
      <c r="N11" s="77">
        <f t="shared" si="2"/>
        <v>19.53</v>
      </c>
      <c r="O11" s="77">
        <f t="shared" si="2"/>
        <v>19.73</v>
      </c>
      <c r="P11" s="77">
        <f t="shared" si="2"/>
        <v>19.920000000000002</v>
      </c>
      <c r="Q11" s="77">
        <f t="shared" si="2"/>
        <v>20.12</v>
      </c>
      <c r="R11" s="77">
        <f t="shared" si="2"/>
        <v>20.329999999999998</v>
      </c>
      <c r="S11" s="64"/>
      <c r="T11" s="78" t="s">
        <v>71</v>
      </c>
      <c r="U11" s="79" t="s">
        <v>72</v>
      </c>
      <c r="V11" s="80">
        <v>240</v>
      </c>
      <c r="W11" s="81">
        <v>8</v>
      </c>
      <c r="X11" s="81">
        <f t="shared" ref="X11:AK11" si="3">ROUND((X20/$C20)/$D20,2)</f>
        <v>17.5</v>
      </c>
      <c r="Y11" s="81">
        <f t="shared" si="3"/>
        <v>17.68</v>
      </c>
      <c r="Z11" s="81">
        <f t="shared" si="3"/>
        <v>17.86</v>
      </c>
      <c r="AA11" s="81">
        <f t="shared" si="3"/>
        <v>18.04</v>
      </c>
      <c r="AB11" s="81">
        <f t="shared" si="3"/>
        <v>18.22</v>
      </c>
      <c r="AC11" s="81">
        <f t="shared" si="3"/>
        <v>18.399999999999999</v>
      </c>
      <c r="AD11" s="81">
        <f t="shared" si="3"/>
        <v>18.579999999999998</v>
      </c>
      <c r="AE11" s="81">
        <f t="shared" si="3"/>
        <v>18.77</v>
      </c>
      <c r="AF11" s="81">
        <f t="shared" si="3"/>
        <v>18.96</v>
      </c>
      <c r="AG11" s="81">
        <f t="shared" si="3"/>
        <v>19.149999999999999</v>
      </c>
      <c r="AH11" s="81">
        <f t="shared" si="3"/>
        <v>19.34</v>
      </c>
      <c r="AI11" s="81">
        <f t="shared" si="3"/>
        <v>19.53</v>
      </c>
      <c r="AJ11" s="81">
        <f t="shared" si="3"/>
        <v>19.73</v>
      </c>
      <c r="AK11" s="81">
        <f t="shared" si="3"/>
        <v>19.93</v>
      </c>
    </row>
    <row r="12" spans="1:37" ht="24" hidden="1" customHeight="1" x14ac:dyDescent="0.25">
      <c r="A12" s="74" t="s">
        <v>73</v>
      </c>
      <c r="B12" s="75" t="s">
        <v>74</v>
      </c>
      <c r="C12" s="76">
        <v>240</v>
      </c>
      <c r="D12" s="77">
        <v>8</v>
      </c>
      <c r="E12" s="77">
        <f t="shared" ref="E12:R12" si="4">ROUND((E22/$C22)/$D22,2)</f>
        <v>21.68</v>
      </c>
      <c r="F12" s="77">
        <f t="shared" si="4"/>
        <v>21.89</v>
      </c>
      <c r="G12" s="77">
        <f t="shared" si="4"/>
        <v>22.1</v>
      </c>
      <c r="H12" s="77">
        <f t="shared" si="4"/>
        <v>22.33</v>
      </c>
      <c r="I12" s="77">
        <f t="shared" si="4"/>
        <v>22.55</v>
      </c>
      <c r="J12" s="77">
        <f t="shared" si="4"/>
        <v>22.78</v>
      </c>
      <c r="K12" s="77">
        <f t="shared" si="4"/>
        <v>23</v>
      </c>
      <c r="L12" s="77">
        <f t="shared" si="4"/>
        <v>23.24</v>
      </c>
      <c r="M12" s="77">
        <f t="shared" si="4"/>
        <v>23.47</v>
      </c>
      <c r="N12" s="77">
        <f t="shared" si="4"/>
        <v>23.7</v>
      </c>
      <c r="O12" s="77">
        <f t="shared" si="4"/>
        <v>23.94</v>
      </c>
      <c r="P12" s="77">
        <f t="shared" si="4"/>
        <v>24.17</v>
      </c>
      <c r="Q12" s="77">
        <f t="shared" si="4"/>
        <v>24.42</v>
      </c>
      <c r="R12" s="77">
        <f t="shared" si="4"/>
        <v>24.66</v>
      </c>
      <c r="S12" s="64"/>
      <c r="T12" s="78" t="s">
        <v>73</v>
      </c>
      <c r="U12" s="79" t="s">
        <v>74</v>
      </c>
      <c r="V12" s="80">
        <v>240</v>
      </c>
      <c r="W12" s="81">
        <v>8</v>
      </c>
      <c r="X12" s="81">
        <f t="shared" ref="X12:AK12" si="5">ROUND((X22/$C22)/$D22,2)</f>
        <v>21.25</v>
      </c>
      <c r="Y12" s="81">
        <f t="shared" si="5"/>
        <v>21.46</v>
      </c>
      <c r="Z12" s="81">
        <f t="shared" si="5"/>
        <v>21.67</v>
      </c>
      <c r="AA12" s="81">
        <f t="shared" si="5"/>
        <v>21.89</v>
      </c>
      <c r="AB12" s="81">
        <f t="shared" si="5"/>
        <v>22.11</v>
      </c>
      <c r="AC12" s="81">
        <f t="shared" si="5"/>
        <v>22.33</v>
      </c>
      <c r="AD12" s="81">
        <f t="shared" si="5"/>
        <v>22.55</v>
      </c>
      <c r="AE12" s="81">
        <f t="shared" si="5"/>
        <v>22.78</v>
      </c>
      <c r="AF12" s="81">
        <f t="shared" si="5"/>
        <v>23.01</v>
      </c>
      <c r="AG12" s="81">
        <f t="shared" si="5"/>
        <v>23.24</v>
      </c>
      <c r="AH12" s="81">
        <f t="shared" si="5"/>
        <v>23.47</v>
      </c>
      <c r="AI12" s="81">
        <f t="shared" si="5"/>
        <v>23.7</v>
      </c>
      <c r="AJ12" s="81">
        <f t="shared" si="5"/>
        <v>23.94</v>
      </c>
      <c r="AK12" s="81">
        <f t="shared" si="5"/>
        <v>24.18</v>
      </c>
    </row>
    <row r="13" spans="1:37" ht="21.75" hidden="1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64"/>
      <c r="T13" s="120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</row>
    <row r="14" spans="1:37" ht="21.75" hidden="1" customHeight="1" x14ac:dyDescent="0.25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64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</row>
    <row r="15" spans="1:37" ht="24" hidden="1" customHeight="1" x14ac:dyDescent="0.25">
      <c r="A15" s="184"/>
      <c r="B15" s="155"/>
      <c r="C15" s="155"/>
      <c r="D15" s="164"/>
      <c r="E15" s="152" t="s">
        <v>30</v>
      </c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64"/>
      <c r="T15" s="186"/>
      <c r="U15" s="155"/>
      <c r="V15" s="155"/>
      <c r="W15" s="164"/>
      <c r="X15" s="181" t="s">
        <v>30</v>
      </c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</row>
    <row r="16" spans="1:37" ht="24" customHeight="1" x14ac:dyDescent="0.25">
      <c r="A16" s="156"/>
      <c r="B16" s="157"/>
      <c r="C16" s="157"/>
      <c r="D16" s="165"/>
      <c r="E16" s="166" t="s">
        <v>4</v>
      </c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64"/>
      <c r="T16" s="156"/>
      <c r="U16" s="157"/>
      <c r="V16" s="157"/>
      <c r="W16" s="165"/>
      <c r="X16" s="182" t="s">
        <v>4</v>
      </c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</row>
    <row r="17" spans="1:37" ht="18" customHeight="1" x14ac:dyDescent="0.25">
      <c r="A17" s="66"/>
      <c r="B17" s="6" t="s">
        <v>5</v>
      </c>
      <c r="C17" s="7" t="s">
        <v>6</v>
      </c>
      <c r="D17" s="7" t="s">
        <v>7</v>
      </c>
      <c r="E17" s="8" t="s">
        <v>8</v>
      </c>
      <c r="F17" s="8" t="s">
        <v>9</v>
      </c>
      <c r="G17" s="8" t="s">
        <v>10</v>
      </c>
      <c r="H17" s="8" t="s">
        <v>11</v>
      </c>
      <c r="I17" s="8" t="s">
        <v>12</v>
      </c>
      <c r="J17" s="8" t="s">
        <v>13</v>
      </c>
      <c r="K17" s="8" t="s">
        <v>14</v>
      </c>
      <c r="L17" s="8" t="s">
        <v>15</v>
      </c>
      <c r="M17" s="8" t="s">
        <v>16</v>
      </c>
      <c r="N17" s="8" t="s">
        <v>17</v>
      </c>
      <c r="O17" s="8" t="s">
        <v>18</v>
      </c>
      <c r="P17" s="8" t="s">
        <v>19</v>
      </c>
      <c r="Q17" s="8" t="s">
        <v>20</v>
      </c>
      <c r="R17" s="67" t="s">
        <v>21</v>
      </c>
      <c r="S17" s="68"/>
      <c r="T17" s="69"/>
      <c r="U17" s="70" t="s">
        <v>5</v>
      </c>
      <c r="V17" s="71" t="s">
        <v>6</v>
      </c>
      <c r="W17" s="71" t="s">
        <v>7</v>
      </c>
      <c r="X17" s="72" t="s">
        <v>8</v>
      </c>
      <c r="Y17" s="72" t="s">
        <v>9</v>
      </c>
      <c r="Z17" s="72" t="s">
        <v>10</v>
      </c>
      <c r="AA17" s="72" t="s">
        <v>11</v>
      </c>
      <c r="AB17" s="72" t="s">
        <v>12</v>
      </c>
      <c r="AC17" s="72" t="s">
        <v>13</v>
      </c>
      <c r="AD17" s="72" t="s">
        <v>14</v>
      </c>
      <c r="AE17" s="72" t="s">
        <v>15</v>
      </c>
      <c r="AF17" s="72" t="s">
        <v>16</v>
      </c>
      <c r="AG17" s="72" t="s">
        <v>17</v>
      </c>
      <c r="AH17" s="72" t="s">
        <v>18</v>
      </c>
      <c r="AI17" s="72" t="s">
        <v>19</v>
      </c>
      <c r="AJ17" s="72" t="s">
        <v>20</v>
      </c>
      <c r="AK17" s="73" t="s">
        <v>21</v>
      </c>
    </row>
    <row r="18" spans="1:37" ht="24" customHeight="1" x14ac:dyDescent="0.25">
      <c r="A18" s="122"/>
      <c r="B18" s="75" t="s">
        <v>70</v>
      </c>
      <c r="C18" s="110">
        <v>240</v>
      </c>
      <c r="D18" s="77">
        <v>8</v>
      </c>
      <c r="E18" s="90">
        <f t="shared" ref="E18:R18" si="6">+X18*1.02</f>
        <v>51366.18</v>
      </c>
      <c r="F18" s="90">
        <f t="shared" si="6"/>
        <v>51938.400000000001</v>
      </c>
      <c r="G18" s="90">
        <f t="shared" si="6"/>
        <v>52511.64</v>
      </c>
      <c r="H18" s="90">
        <f t="shared" si="6"/>
        <v>53083.86</v>
      </c>
      <c r="I18" s="90">
        <f t="shared" si="6"/>
        <v>53657.1</v>
      </c>
      <c r="J18" s="90">
        <f t="shared" si="6"/>
        <v>54231.360000000001</v>
      </c>
      <c r="K18" s="90">
        <f t="shared" si="6"/>
        <v>54804.6</v>
      </c>
      <c r="L18" s="90">
        <f t="shared" si="6"/>
        <v>55377.840000000004</v>
      </c>
      <c r="M18" s="90">
        <f t="shared" si="6"/>
        <v>55950.06</v>
      </c>
      <c r="N18" s="90">
        <f t="shared" si="6"/>
        <v>56523.3</v>
      </c>
      <c r="O18" s="90">
        <f t="shared" si="6"/>
        <v>57096.54</v>
      </c>
      <c r="P18" s="90">
        <f t="shared" si="6"/>
        <v>57668.76</v>
      </c>
      <c r="Q18" s="90">
        <f t="shared" si="6"/>
        <v>58242</v>
      </c>
      <c r="R18" s="90">
        <f t="shared" si="6"/>
        <v>58825.440000000002</v>
      </c>
      <c r="S18" s="64"/>
      <c r="T18" s="123"/>
      <c r="U18" s="79" t="s">
        <v>70</v>
      </c>
      <c r="V18" s="80">
        <v>240</v>
      </c>
      <c r="W18" s="81">
        <v>8</v>
      </c>
      <c r="X18" s="91">
        <v>50359</v>
      </c>
      <c r="Y18" s="91">
        <v>50920</v>
      </c>
      <c r="Z18" s="91">
        <v>51482</v>
      </c>
      <c r="AA18" s="91">
        <v>52043</v>
      </c>
      <c r="AB18" s="91">
        <v>52605</v>
      </c>
      <c r="AC18" s="91">
        <v>53168</v>
      </c>
      <c r="AD18" s="91">
        <v>53730</v>
      </c>
      <c r="AE18" s="91">
        <v>54292</v>
      </c>
      <c r="AF18" s="91">
        <v>54853</v>
      </c>
      <c r="AG18" s="91">
        <v>55415</v>
      </c>
      <c r="AH18" s="91">
        <v>55977</v>
      </c>
      <c r="AI18" s="91">
        <v>56538</v>
      </c>
      <c r="AJ18" s="91">
        <v>57100</v>
      </c>
      <c r="AK18" s="91">
        <v>57672</v>
      </c>
    </row>
    <row r="19" spans="1:37" ht="24" customHeight="1" x14ac:dyDescent="0.25">
      <c r="A19" s="74"/>
      <c r="B19" s="75"/>
      <c r="C19" s="110"/>
      <c r="D19" s="77"/>
      <c r="E19" s="77">
        <f t="shared" ref="E19:R19" si="7">+E18/$D18/$C18</f>
        <v>26.753218749999998</v>
      </c>
      <c r="F19" s="77">
        <f t="shared" si="7"/>
        <v>27.05125</v>
      </c>
      <c r="G19" s="77">
        <f t="shared" si="7"/>
        <v>27.349812499999999</v>
      </c>
      <c r="H19" s="77">
        <f t="shared" si="7"/>
        <v>27.64784375</v>
      </c>
      <c r="I19" s="77">
        <f t="shared" si="7"/>
        <v>27.946406249999999</v>
      </c>
      <c r="J19" s="77">
        <f t="shared" si="7"/>
        <v>28.2455</v>
      </c>
      <c r="K19" s="77">
        <f t="shared" si="7"/>
        <v>28.544062499999999</v>
      </c>
      <c r="L19" s="77">
        <f t="shared" si="7"/>
        <v>28.842625000000002</v>
      </c>
      <c r="M19" s="77">
        <f t="shared" si="7"/>
        <v>29.140656249999999</v>
      </c>
      <c r="N19" s="77">
        <f t="shared" si="7"/>
        <v>29.439218750000002</v>
      </c>
      <c r="O19" s="77">
        <f t="shared" si="7"/>
        <v>29.737781250000001</v>
      </c>
      <c r="P19" s="77">
        <f t="shared" si="7"/>
        <v>30.035812500000002</v>
      </c>
      <c r="Q19" s="77">
        <f t="shared" si="7"/>
        <v>30.334375000000001</v>
      </c>
      <c r="R19" s="77">
        <f t="shared" si="7"/>
        <v>30.638250000000003</v>
      </c>
      <c r="S19" s="64"/>
      <c r="T19" s="78"/>
      <c r="U19" s="79"/>
      <c r="V19" s="80"/>
      <c r="W19" s="81"/>
      <c r="X19" s="81">
        <v>26.23</v>
      </c>
      <c r="Y19" s="81">
        <v>26.52</v>
      </c>
      <c r="Z19" s="81">
        <v>26.81</v>
      </c>
      <c r="AA19" s="81">
        <v>27.11</v>
      </c>
      <c r="AB19" s="81">
        <v>27.4</v>
      </c>
      <c r="AC19" s="81">
        <v>27.69</v>
      </c>
      <c r="AD19" s="81">
        <v>27.98</v>
      </c>
      <c r="AE19" s="81">
        <v>28.28</v>
      </c>
      <c r="AF19" s="81">
        <v>28.57</v>
      </c>
      <c r="AG19" s="81">
        <v>28.86</v>
      </c>
      <c r="AH19" s="81">
        <v>29.15</v>
      </c>
      <c r="AI19" s="81">
        <v>29.45</v>
      </c>
      <c r="AJ19" s="81">
        <v>29.74</v>
      </c>
      <c r="AK19" s="81">
        <v>30.04</v>
      </c>
    </row>
    <row r="20" spans="1:37" ht="24" customHeight="1" x14ac:dyDescent="0.25">
      <c r="A20" s="122"/>
      <c r="B20" s="75" t="s">
        <v>72</v>
      </c>
      <c r="C20" s="110">
        <v>240</v>
      </c>
      <c r="D20" s="77">
        <v>8</v>
      </c>
      <c r="E20" s="90">
        <f t="shared" ref="E20:R20" si="8">+X20*1.02</f>
        <v>34272</v>
      </c>
      <c r="F20" s="90">
        <f t="shared" si="8"/>
        <v>34624.512000000002</v>
      </c>
      <c r="G20" s="90">
        <f t="shared" si="8"/>
        <v>34977.023999999998</v>
      </c>
      <c r="H20" s="90">
        <f t="shared" si="8"/>
        <v>35329.535999999993</v>
      </c>
      <c r="I20" s="90">
        <f t="shared" si="8"/>
        <v>35682.047999999995</v>
      </c>
      <c r="J20" s="90">
        <f t="shared" si="8"/>
        <v>36034.559999999998</v>
      </c>
      <c r="K20" s="90">
        <f t="shared" si="8"/>
        <v>36387.072</v>
      </c>
      <c r="L20" s="90">
        <f t="shared" si="8"/>
        <v>36759.168000000005</v>
      </c>
      <c r="M20" s="90">
        <f t="shared" si="8"/>
        <v>37131.264000000003</v>
      </c>
      <c r="N20" s="90">
        <f t="shared" si="8"/>
        <v>37503.360000000001</v>
      </c>
      <c r="O20" s="90">
        <f t="shared" si="8"/>
        <v>37875.456000000006</v>
      </c>
      <c r="P20" s="90">
        <f t="shared" si="8"/>
        <v>38247.552000000003</v>
      </c>
      <c r="Q20" s="90">
        <f t="shared" si="8"/>
        <v>38639.231999999996</v>
      </c>
      <c r="R20" s="90">
        <f t="shared" si="8"/>
        <v>39030.911999999997</v>
      </c>
      <c r="S20" s="64"/>
      <c r="T20" s="123"/>
      <c r="U20" s="79" t="s">
        <v>72</v>
      </c>
      <c r="V20" s="80">
        <v>240</v>
      </c>
      <c r="W20" s="81">
        <v>8</v>
      </c>
      <c r="X20" s="91">
        <f t="shared" ref="X20:AK20" si="9">X21*1920</f>
        <v>33600</v>
      </c>
      <c r="Y20" s="91">
        <f t="shared" si="9"/>
        <v>33945.599999999999</v>
      </c>
      <c r="Z20" s="91">
        <f t="shared" si="9"/>
        <v>34291.199999999997</v>
      </c>
      <c r="AA20" s="91">
        <f t="shared" si="9"/>
        <v>34636.799999999996</v>
      </c>
      <c r="AB20" s="91">
        <f t="shared" si="9"/>
        <v>34982.399999999994</v>
      </c>
      <c r="AC20" s="91">
        <f t="shared" si="9"/>
        <v>35328</v>
      </c>
      <c r="AD20" s="91">
        <f t="shared" si="9"/>
        <v>35673.599999999999</v>
      </c>
      <c r="AE20" s="91">
        <f t="shared" si="9"/>
        <v>36038.400000000001</v>
      </c>
      <c r="AF20" s="91">
        <f t="shared" si="9"/>
        <v>36403.200000000004</v>
      </c>
      <c r="AG20" s="91">
        <f t="shared" si="9"/>
        <v>36768</v>
      </c>
      <c r="AH20" s="91">
        <f t="shared" si="9"/>
        <v>37132.800000000003</v>
      </c>
      <c r="AI20" s="91">
        <f t="shared" si="9"/>
        <v>37497.600000000006</v>
      </c>
      <c r="AJ20" s="91">
        <f t="shared" si="9"/>
        <v>37881.599999999999</v>
      </c>
      <c r="AK20" s="91">
        <f t="shared" si="9"/>
        <v>38265.599999999999</v>
      </c>
    </row>
    <row r="21" spans="1:37" ht="24" customHeight="1" x14ac:dyDescent="0.25">
      <c r="A21" s="74"/>
      <c r="B21" s="75"/>
      <c r="C21" s="110"/>
      <c r="D21" s="77"/>
      <c r="E21" s="77">
        <f t="shared" ref="E21:R21" si="10">+E20/$D20/$C20</f>
        <v>17.850000000000001</v>
      </c>
      <c r="F21" s="77">
        <f t="shared" si="10"/>
        <v>18.0336</v>
      </c>
      <c r="G21" s="77">
        <f t="shared" si="10"/>
        <v>18.217199999999998</v>
      </c>
      <c r="H21" s="77">
        <f t="shared" si="10"/>
        <v>18.400799999999997</v>
      </c>
      <c r="I21" s="77">
        <f t="shared" si="10"/>
        <v>18.584399999999999</v>
      </c>
      <c r="J21" s="77">
        <f t="shared" si="10"/>
        <v>18.767999999999997</v>
      </c>
      <c r="K21" s="77">
        <f t="shared" si="10"/>
        <v>18.951599999999999</v>
      </c>
      <c r="L21" s="77">
        <f t="shared" si="10"/>
        <v>19.145400000000002</v>
      </c>
      <c r="M21" s="77">
        <f t="shared" si="10"/>
        <v>19.339200000000002</v>
      </c>
      <c r="N21" s="77">
        <f t="shared" si="10"/>
        <v>19.533000000000001</v>
      </c>
      <c r="O21" s="77">
        <f t="shared" si="10"/>
        <v>19.726800000000004</v>
      </c>
      <c r="P21" s="77">
        <f t="shared" si="10"/>
        <v>19.9206</v>
      </c>
      <c r="Q21" s="77">
        <f t="shared" si="10"/>
        <v>20.124599999999997</v>
      </c>
      <c r="R21" s="77">
        <f t="shared" si="10"/>
        <v>20.328599999999998</v>
      </c>
      <c r="S21" s="64"/>
      <c r="T21" s="78"/>
      <c r="U21" s="79"/>
      <c r="V21" s="80"/>
      <c r="W21" s="81"/>
      <c r="X21" s="81">
        <v>17.5</v>
      </c>
      <c r="Y21" s="81">
        <v>17.68</v>
      </c>
      <c r="Z21" s="81">
        <v>17.86</v>
      </c>
      <c r="AA21" s="81">
        <v>18.04</v>
      </c>
      <c r="AB21" s="81">
        <v>18.22</v>
      </c>
      <c r="AC21" s="81">
        <v>18.399999999999999</v>
      </c>
      <c r="AD21" s="81">
        <v>18.579999999999998</v>
      </c>
      <c r="AE21" s="81">
        <v>18.77</v>
      </c>
      <c r="AF21" s="81">
        <v>18.96</v>
      </c>
      <c r="AG21" s="81">
        <v>19.149999999999999</v>
      </c>
      <c r="AH21" s="81">
        <v>19.34</v>
      </c>
      <c r="AI21" s="81">
        <v>19.53</v>
      </c>
      <c r="AJ21" s="81">
        <v>19.73</v>
      </c>
      <c r="AK21" s="81">
        <v>19.93</v>
      </c>
    </row>
    <row r="22" spans="1:37" ht="24" customHeight="1" x14ac:dyDescent="0.25">
      <c r="A22" s="122"/>
      <c r="B22" s="75" t="s">
        <v>74</v>
      </c>
      <c r="C22" s="110">
        <v>240</v>
      </c>
      <c r="D22" s="77">
        <v>8</v>
      </c>
      <c r="E22" s="90">
        <f t="shared" ref="E22:R22" si="11">+X22*1.02</f>
        <v>41616</v>
      </c>
      <c r="F22" s="90">
        <f t="shared" si="11"/>
        <v>42027.264000000003</v>
      </c>
      <c r="G22" s="90">
        <f t="shared" si="11"/>
        <v>42438.528000000006</v>
      </c>
      <c r="H22" s="90">
        <f t="shared" si="11"/>
        <v>42869.376000000004</v>
      </c>
      <c r="I22" s="90">
        <f t="shared" si="11"/>
        <v>43300.223999999995</v>
      </c>
      <c r="J22" s="90">
        <f t="shared" si="11"/>
        <v>43731.072</v>
      </c>
      <c r="K22" s="90">
        <f t="shared" si="11"/>
        <v>44161.919999999998</v>
      </c>
      <c r="L22" s="90">
        <f t="shared" si="11"/>
        <v>44612.352000000006</v>
      </c>
      <c r="M22" s="90">
        <f t="shared" si="11"/>
        <v>45062.784000000007</v>
      </c>
      <c r="N22" s="90">
        <f t="shared" si="11"/>
        <v>45513.215999999993</v>
      </c>
      <c r="O22" s="90">
        <f t="shared" si="11"/>
        <v>45963.647999999994</v>
      </c>
      <c r="P22" s="90">
        <f t="shared" si="11"/>
        <v>46414.080000000002</v>
      </c>
      <c r="Q22" s="90">
        <f t="shared" si="11"/>
        <v>46884.096000000005</v>
      </c>
      <c r="R22" s="90">
        <f t="shared" si="11"/>
        <v>47354.112000000001</v>
      </c>
      <c r="S22" s="64"/>
      <c r="T22" s="123"/>
      <c r="U22" s="79" t="s">
        <v>74</v>
      </c>
      <c r="V22" s="80">
        <v>240</v>
      </c>
      <c r="W22" s="81">
        <v>8</v>
      </c>
      <c r="X22" s="91">
        <f t="shared" ref="X22:AK22" si="12">X23*1920</f>
        <v>40800</v>
      </c>
      <c r="Y22" s="91">
        <f t="shared" si="12"/>
        <v>41203.200000000004</v>
      </c>
      <c r="Z22" s="91">
        <f t="shared" si="12"/>
        <v>41606.400000000001</v>
      </c>
      <c r="AA22" s="91">
        <f t="shared" si="12"/>
        <v>42028.800000000003</v>
      </c>
      <c r="AB22" s="91">
        <f t="shared" si="12"/>
        <v>42451.199999999997</v>
      </c>
      <c r="AC22" s="91">
        <f t="shared" si="12"/>
        <v>42873.599999999999</v>
      </c>
      <c r="AD22" s="91">
        <f t="shared" si="12"/>
        <v>43296</v>
      </c>
      <c r="AE22" s="91">
        <f t="shared" si="12"/>
        <v>43737.600000000006</v>
      </c>
      <c r="AF22" s="91">
        <f t="shared" si="12"/>
        <v>44179.200000000004</v>
      </c>
      <c r="AG22" s="91">
        <f t="shared" si="12"/>
        <v>44620.799999999996</v>
      </c>
      <c r="AH22" s="91">
        <f t="shared" si="12"/>
        <v>45062.399999999994</v>
      </c>
      <c r="AI22" s="91">
        <f t="shared" si="12"/>
        <v>45504</v>
      </c>
      <c r="AJ22" s="91">
        <f t="shared" si="12"/>
        <v>45964.800000000003</v>
      </c>
      <c r="AK22" s="91">
        <f t="shared" si="12"/>
        <v>46425.599999999999</v>
      </c>
    </row>
    <row r="23" spans="1:37" ht="24" customHeight="1" x14ac:dyDescent="0.25">
      <c r="A23" s="74"/>
      <c r="B23" s="75"/>
      <c r="C23" s="110"/>
      <c r="D23" s="77"/>
      <c r="E23" s="77">
        <f t="shared" ref="E23:R23" si="13">+E22/$D22/$C22</f>
        <v>21.675000000000001</v>
      </c>
      <c r="F23" s="77">
        <f t="shared" si="13"/>
        <v>21.889200000000002</v>
      </c>
      <c r="G23" s="77">
        <f t="shared" si="13"/>
        <v>22.103400000000004</v>
      </c>
      <c r="H23" s="77">
        <f t="shared" si="13"/>
        <v>22.327800000000003</v>
      </c>
      <c r="I23" s="77">
        <f t="shared" si="13"/>
        <v>22.552199999999996</v>
      </c>
      <c r="J23" s="77">
        <f t="shared" si="13"/>
        <v>22.776599999999998</v>
      </c>
      <c r="K23" s="77">
        <f t="shared" si="13"/>
        <v>23.000999999999998</v>
      </c>
      <c r="L23" s="77">
        <f t="shared" si="13"/>
        <v>23.235600000000002</v>
      </c>
      <c r="M23" s="77">
        <f t="shared" si="13"/>
        <v>23.470200000000002</v>
      </c>
      <c r="N23" s="77">
        <f t="shared" si="13"/>
        <v>23.704799999999995</v>
      </c>
      <c r="O23" s="77">
        <f t="shared" si="13"/>
        <v>23.939399999999996</v>
      </c>
      <c r="P23" s="77">
        <f t="shared" si="13"/>
        <v>24.173999999999999</v>
      </c>
      <c r="Q23" s="77">
        <f t="shared" si="13"/>
        <v>24.418800000000001</v>
      </c>
      <c r="R23" s="77">
        <f t="shared" si="13"/>
        <v>24.663599999999999</v>
      </c>
      <c r="S23" s="64"/>
      <c r="T23" s="78"/>
      <c r="U23" s="79"/>
      <c r="V23" s="80"/>
      <c r="W23" s="81"/>
      <c r="X23" s="81">
        <v>21.25</v>
      </c>
      <c r="Y23" s="81">
        <v>21.46</v>
      </c>
      <c r="Z23" s="81">
        <v>21.67</v>
      </c>
      <c r="AA23" s="81">
        <v>21.89</v>
      </c>
      <c r="AB23" s="81">
        <v>22.11</v>
      </c>
      <c r="AC23" s="81">
        <v>22.33</v>
      </c>
      <c r="AD23" s="81">
        <v>22.55</v>
      </c>
      <c r="AE23" s="81">
        <v>22.78</v>
      </c>
      <c r="AF23" s="81">
        <v>23.01</v>
      </c>
      <c r="AG23" s="81">
        <v>23.24</v>
      </c>
      <c r="AH23" s="81">
        <v>23.47</v>
      </c>
      <c r="AI23" s="81">
        <v>23.7</v>
      </c>
      <c r="AJ23" s="81">
        <v>23.94</v>
      </c>
      <c r="AK23" s="81">
        <v>24.18</v>
      </c>
    </row>
    <row r="24" spans="1:37" ht="21.75" customHeight="1" x14ac:dyDescent="0.25">
      <c r="A24" s="122"/>
      <c r="B24" s="75" t="s">
        <v>74</v>
      </c>
      <c r="C24" s="110">
        <v>240</v>
      </c>
      <c r="D24" s="77">
        <v>4</v>
      </c>
      <c r="E24" s="90">
        <v>20808</v>
      </c>
      <c r="F24" s="90">
        <v>21014</v>
      </c>
      <c r="G24" s="90">
        <v>21219</v>
      </c>
      <c r="H24" s="90">
        <v>21435</v>
      </c>
      <c r="I24" s="90">
        <v>21650</v>
      </c>
      <c r="J24" s="90">
        <v>21866</v>
      </c>
      <c r="K24" s="90">
        <v>22081</v>
      </c>
      <c r="L24" s="90">
        <v>22306</v>
      </c>
      <c r="M24" s="90">
        <v>22531</v>
      </c>
      <c r="N24" s="90">
        <v>22757</v>
      </c>
      <c r="O24" s="90">
        <v>22982</v>
      </c>
      <c r="P24" s="90">
        <v>23207</v>
      </c>
      <c r="Q24" s="90">
        <v>23442</v>
      </c>
      <c r="R24" s="90">
        <v>23677</v>
      </c>
      <c r="S24" s="64"/>
      <c r="T24" s="123"/>
      <c r="U24" s="121"/>
      <c r="V24" s="124"/>
      <c r="W24" s="8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</row>
    <row r="25" spans="1:37" ht="21.75" customHeight="1" x14ac:dyDescent="0.25">
      <c r="A25" s="122"/>
      <c r="B25" s="118"/>
      <c r="C25" s="110"/>
      <c r="D25" s="77"/>
      <c r="E25" s="125">
        <v>21.68</v>
      </c>
      <c r="F25" s="125">
        <v>21.89</v>
      </c>
      <c r="G25" s="125">
        <v>22.1</v>
      </c>
      <c r="H25" s="125">
        <v>22.33</v>
      </c>
      <c r="I25" s="125">
        <v>22.55</v>
      </c>
      <c r="J25" s="125">
        <v>22.78</v>
      </c>
      <c r="K25" s="125">
        <v>23</v>
      </c>
      <c r="L25" s="125">
        <v>23.24</v>
      </c>
      <c r="M25" s="125">
        <v>23.47</v>
      </c>
      <c r="N25" s="125">
        <v>23.7</v>
      </c>
      <c r="O25" s="125">
        <v>23.94</v>
      </c>
      <c r="P25" s="125">
        <v>24.17</v>
      </c>
      <c r="Q25" s="125">
        <v>24.42</v>
      </c>
      <c r="R25" s="125">
        <v>24.66</v>
      </c>
      <c r="S25" s="64"/>
      <c r="T25" s="123"/>
      <c r="U25" s="121"/>
      <c r="V25" s="124"/>
      <c r="W25" s="8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</row>
    <row r="26" spans="1:37" ht="21.75" customHeight="1" x14ac:dyDescent="0.25">
      <c r="A26" s="118"/>
      <c r="B26" s="118" t="s">
        <v>75</v>
      </c>
      <c r="C26" s="110">
        <v>240</v>
      </c>
      <c r="D26" s="77">
        <v>8</v>
      </c>
      <c r="E26" s="90">
        <f t="shared" ref="E26:R26" si="14">+X26*1.02</f>
        <v>29376</v>
      </c>
      <c r="F26" s="90">
        <f t="shared" si="14"/>
        <v>29571.84</v>
      </c>
      <c r="G26" s="90">
        <f t="shared" si="14"/>
        <v>29748.096000000001</v>
      </c>
      <c r="H26" s="90">
        <f t="shared" si="14"/>
        <v>29943.936000000002</v>
      </c>
      <c r="I26" s="90">
        <f t="shared" si="14"/>
        <v>30120.192000000003</v>
      </c>
      <c r="J26" s="90">
        <f t="shared" si="14"/>
        <v>30316.032000000003</v>
      </c>
      <c r="K26" s="90">
        <f t="shared" si="14"/>
        <v>30511.871999999999</v>
      </c>
      <c r="L26" s="90">
        <f t="shared" si="14"/>
        <v>31275.648000000001</v>
      </c>
      <c r="M26" s="90">
        <f t="shared" si="14"/>
        <v>31491.072</v>
      </c>
      <c r="N26" s="90">
        <f t="shared" si="14"/>
        <v>31628.159999999996</v>
      </c>
      <c r="O26" s="90">
        <f t="shared" si="14"/>
        <v>31863.167999999998</v>
      </c>
      <c r="P26" s="90">
        <f t="shared" si="14"/>
        <v>32039.423999999999</v>
      </c>
      <c r="Q26" s="90">
        <f t="shared" si="14"/>
        <v>32254.847999999998</v>
      </c>
      <c r="R26" s="90">
        <f t="shared" si="14"/>
        <v>32489.856</v>
      </c>
      <c r="S26" s="64"/>
      <c r="T26" s="120"/>
      <c r="U26" s="121" t="s">
        <v>75</v>
      </c>
      <c r="V26" s="124">
        <v>240</v>
      </c>
      <c r="W26" s="81">
        <v>8</v>
      </c>
      <c r="X26" s="91">
        <f t="shared" ref="X26:AK26" si="15">X27*1920</f>
        <v>28800</v>
      </c>
      <c r="Y26" s="91">
        <f t="shared" si="15"/>
        <v>28992</v>
      </c>
      <c r="Z26" s="91">
        <f t="shared" si="15"/>
        <v>29164.799999999999</v>
      </c>
      <c r="AA26" s="91">
        <f t="shared" si="15"/>
        <v>29356.799999999999</v>
      </c>
      <c r="AB26" s="91">
        <f t="shared" si="15"/>
        <v>29529.600000000002</v>
      </c>
      <c r="AC26" s="91">
        <f t="shared" si="15"/>
        <v>29721.600000000002</v>
      </c>
      <c r="AD26" s="91">
        <f t="shared" si="15"/>
        <v>29913.599999999999</v>
      </c>
      <c r="AE26" s="91">
        <f t="shared" si="15"/>
        <v>30662.400000000001</v>
      </c>
      <c r="AF26" s="91">
        <f t="shared" si="15"/>
        <v>30873.599999999999</v>
      </c>
      <c r="AG26" s="91">
        <f t="shared" si="15"/>
        <v>31007.999999999996</v>
      </c>
      <c r="AH26" s="91">
        <f t="shared" si="15"/>
        <v>31238.399999999998</v>
      </c>
      <c r="AI26" s="91">
        <f t="shared" si="15"/>
        <v>31411.199999999997</v>
      </c>
      <c r="AJ26" s="91">
        <f t="shared" si="15"/>
        <v>31622.399999999998</v>
      </c>
      <c r="AK26" s="91">
        <f t="shared" si="15"/>
        <v>31852.799999999999</v>
      </c>
    </row>
    <row r="27" spans="1:37" ht="21.75" customHeight="1" x14ac:dyDescent="0.25">
      <c r="A27" s="118"/>
      <c r="B27" s="118"/>
      <c r="C27" s="110"/>
      <c r="D27" s="77"/>
      <c r="E27" s="77">
        <f t="shared" ref="E27:R27" si="16">+E26/$D26/$C26</f>
        <v>15.3</v>
      </c>
      <c r="F27" s="77">
        <f t="shared" si="16"/>
        <v>15.401999999999999</v>
      </c>
      <c r="G27" s="77">
        <f t="shared" si="16"/>
        <v>15.4938</v>
      </c>
      <c r="H27" s="77">
        <f t="shared" si="16"/>
        <v>15.595800000000001</v>
      </c>
      <c r="I27" s="77">
        <f t="shared" si="16"/>
        <v>15.687600000000002</v>
      </c>
      <c r="J27" s="77">
        <f t="shared" si="16"/>
        <v>15.789600000000002</v>
      </c>
      <c r="K27" s="77">
        <f t="shared" si="16"/>
        <v>15.8916</v>
      </c>
      <c r="L27" s="77">
        <f t="shared" si="16"/>
        <v>16.289400000000001</v>
      </c>
      <c r="M27" s="77">
        <f t="shared" si="16"/>
        <v>16.401599999999998</v>
      </c>
      <c r="N27" s="77">
        <f t="shared" si="16"/>
        <v>16.472999999999999</v>
      </c>
      <c r="O27" s="77">
        <f t="shared" si="16"/>
        <v>16.595399999999998</v>
      </c>
      <c r="P27" s="77">
        <f t="shared" si="16"/>
        <v>16.687200000000001</v>
      </c>
      <c r="Q27" s="77">
        <f t="shared" si="16"/>
        <v>16.799399999999999</v>
      </c>
      <c r="R27" s="77">
        <f t="shared" si="16"/>
        <v>16.921800000000001</v>
      </c>
      <c r="S27" s="64"/>
      <c r="T27" s="120"/>
      <c r="U27" s="121"/>
      <c r="V27" s="124"/>
      <c r="W27" s="81"/>
      <c r="X27" s="81">
        <v>15</v>
      </c>
      <c r="Y27" s="81">
        <v>15.1</v>
      </c>
      <c r="Z27" s="81">
        <v>15.19</v>
      </c>
      <c r="AA27" s="81">
        <v>15.29</v>
      </c>
      <c r="AB27" s="81">
        <v>15.38</v>
      </c>
      <c r="AC27" s="81">
        <v>15.48</v>
      </c>
      <c r="AD27" s="81">
        <v>15.58</v>
      </c>
      <c r="AE27" s="81">
        <v>15.97</v>
      </c>
      <c r="AF27" s="81">
        <v>16.079999999999998</v>
      </c>
      <c r="AG27" s="81">
        <v>16.149999999999999</v>
      </c>
      <c r="AH27" s="81">
        <v>16.27</v>
      </c>
      <c r="AI27" s="81">
        <v>16.36</v>
      </c>
      <c r="AJ27" s="81">
        <v>16.47</v>
      </c>
      <c r="AK27" s="81">
        <v>16.59</v>
      </c>
    </row>
    <row r="28" spans="1:37" ht="21.75" customHeight="1" x14ac:dyDescent="0.25">
      <c r="A28" s="119"/>
      <c r="B28" s="118" t="s">
        <v>76</v>
      </c>
      <c r="C28" s="110">
        <v>240</v>
      </c>
      <c r="D28" s="77">
        <v>8</v>
      </c>
      <c r="E28" s="90">
        <f t="shared" ref="E28:R28" si="17">+X28*1.02</f>
        <v>33292.800000000003</v>
      </c>
      <c r="F28" s="90">
        <f t="shared" si="17"/>
        <v>33625.728000000003</v>
      </c>
      <c r="G28" s="90">
        <f t="shared" si="17"/>
        <v>33958.656000000003</v>
      </c>
      <c r="H28" s="90">
        <f t="shared" si="17"/>
        <v>34291.584000000003</v>
      </c>
      <c r="I28" s="90">
        <f t="shared" si="17"/>
        <v>34644.096000000005</v>
      </c>
      <c r="J28" s="90">
        <f t="shared" si="17"/>
        <v>34996.608</v>
      </c>
      <c r="K28" s="90">
        <f t="shared" si="17"/>
        <v>35349.120000000003</v>
      </c>
      <c r="L28" s="90">
        <f t="shared" si="17"/>
        <v>35701.631999999998</v>
      </c>
      <c r="M28" s="90">
        <f t="shared" si="17"/>
        <v>36054.144</v>
      </c>
      <c r="N28" s="90">
        <f t="shared" si="17"/>
        <v>36406.656000000003</v>
      </c>
      <c r="O28" s="90">
        <f t="shared" si="17"/>
        <v>36778.752000000008</v>
      </c>
      <c r="P28" s="90">
        <f t="shared" si="17"/>
        <v>37150.847999999998</v>
      </c>
      <c r="Q28" s="90">
        <f t="shared" si="17"/>
        <v>37522.943999999996</v>
      </c>
      <c r="R28" s="90">
        <f t="shared" si="17"/>
        <v>37895.040000000001</v>
      </c>
      <c r="S28" s="64"/>
      <c r="T28" s="121"/>
      <c r="U28" s="121" t="s">
        <v>76</v>
      </c>
      <c r="V28" s="124">
        <v>240</v>
      </c>
      <c r="W28" s="81">
        <v>8</v>
      </c>
      <c r="X28" s="91">
        <f t="shared" ref="X28:AK28" si="18">X29*1920</f>
        <v>32640</v>
      </c>
      <c r="Y28" s="91">
        <f t="shared" si="18"/>
        <v>32966.400000000001</v>
      </c>
      <c r="Z28" s="91">
        <f t="shared" si="18"/>
        <v>33292.800000000003</v>
      </c>
      <c r="AA28" s="91">
        <f t="shared" si="18"/>
        <v>33619.200000000004</v>
      </c>
      <c r="AB28" s="91">
        <f t="shared" si="18"/>
        <v>33964.800000000003</v>
      </c>
      <c r="AC28" s="91">
        <f t="shared" si="18"/>
        <v>34310.400000000001</v>
      </c>
      <c r="AD28" s="91">
        <f t="shared" si="18"/>
        <v>34656</v>
      </c>
      <c r="AE28" s="91">
        <f t="shared" si="18"/>
        <v>35001.599999999999</v>
      </c>
      <c r="AF28" s="91">
        <f t="shared" si="18"/>
        <v>35347.199999999997</v>
      </c>
      <c r="AG28" s="91">
        <f t="shared" si="18"/>
        <v>35692.800000000003</v>
      </c>
      <c r="AH28" s="91">
        <f t="shared" si="18"/>
        <v>36057.600000000006</v>
      </c>
      <c r="AI28" s="91">
        <f t="shared" si="18"/>
        <v>36422.399999999994</v>
      </c>
      <c r="AJ28" s="91">
        <f t="shared" si="18"/>
        <v>36787.199999999997</v>
      </c>
      <c r="AK28" s="91">
        <f t="shared" si="18"/>
        <v>37152</v>
      </c>
    </row>
    <row r="29" spans="1:37" ht="21.75" customHeight="1" x14ac:dyDescent="0.25">
      <c r="A29" s="119"/>
      <c r="B29" s="118"/>
      <c r="C29" s="110"/>
      <c r="D29" s="77"/>
      <c r="E29" s="77">
        <f t="shared" ref="E29:R29" si="19">+E28/$D28/$C28</f>
        <v>17.34</v>
      </c>
      <c r="F29" s="77">
        <f t="shared" si="19"/>
        <v>17.513400000000001</v>
      </c>
      <c r="G29" s="77">
        <f t="shared" si="19"/>
        <v>17.686800000000002</v>
      </c>
      <c r="H29" s="77">
        <f t="shared" si="19"/>
        <v>17.860200000000003</v>
      </c>
      <c r="I29" s="77">
        <f t="shared" si="19"/>
        <v>18.043800000000001</v>
      </c>
      <c r="J29" s="77">
        <f t="shared" si="19"/>
        <v>18.227399999999999</v>
      </c>
      <c r="K29" s="77">
        <f t="shared" si="19"/>
        <v>18.411000000000001</v>
      </c>
      <c r="L29" s="77">
        <f t="shared" si="19"/>
        <v>18.5946</v>
      </c>
      <c r="M29" s="77">
        <f t="shared" si="19"/>
        <v>18.778200000000002</v>
      </c>
      <c r="N29" s="77">
        <f t="shared" si="19"/>
        <v>18.9618</v>
      </c>
      <c r="O29" s="77">
        <f t="shared" si="19"/>
        <v>19.155600000000003</v>
      </c>
      <c r="P29" s="77">
        <f t="shared" si="19"/>
        <v>19.349399999999999</v>
      </c>
      <c r="Q29" s="77">
        <f t="shared" si="19"/>
        <v>19.543199999999999</v>
      </c>
      <c r="R29" s="77">
        <f t="shared" si="19"/>
        <v>19.737000000000002</v>
      </c>
      <c r="S29" s="64"/>
      <c r="T29" s="121"/>
      <c r="U29" s="121"/>
      <c r="V29" s="124"/>
      <c r="W29" s="81"/>
      <c r="X29" s="81">
        <v>17</v>
      </c>
      <c r="Y29" s="81">
        <v>17.170000000000002</v>
      </c>
      <c r="Z29" s="81">
        <v>17.34</v>
      </c>
      <c r="AA29" s="81">
        <v>17.510000000000002</v>
      </c>
      <c r="AB29" s="81">
        <v>17.690000000000001</v>
      </c>
      <c r="AC29" s="81">
        <v>17.87</v>
      </c>
      <c r="AD29" s="81">
        <v>18.05</v>
      </c>
      <c r="AE29" s="81">
        <v>18.23</v>
      </c>
      <c r="AF29" s="81">
        <v>18.41</v>
      </c>
      <c r="AG29" s="81">
        <v>18.59</v>
      </c>
      <c r="AH29" s="81">
        <v>18.78</v>
      </c>
      <c r="AI29" s="81">
        <v>18.97</v>
      </c>
      <c r="AJ29" s="81">
        <v>19.16</v>
      </c>
      <c r="AK29" s="81">
        <v>19.350000000000001</v>
      </c>
    </row>
    <row r="30" spans="1:37" ht="21.75" customHeight="1" x14ac:dyDescent="0.25">
      <c r="A30" s="106"/>
      <c r="B30" s="106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15"/>
      <c r="S30" s="64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</row>
    <row r="31" spans="1:37" ht="21.75" customHeight="1" x14ac:dyDescent="0.25">
      <c r="A31" s="106"/>
      <c r="B31" s="106"/>
      <c r="C31" s="126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15"/>
      <c r="S31" s="64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</row>
    <row r="32" spans="1:37" ht="24" customHeight="1" x14ac:dyDescent="0.25">
      <c r="A32" s="105" t="s">
        <v>32</v>
      </c>
      <c r="B32" s="37" t="s">
        <v>33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09"/>
      <c r="S32" s="104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</row>
    <row r="33" spans="1:37" ht="7.5" customHeight="1" x14ac:dyDescent="0.2">
      <c r="A33" s="129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09"/>
      <c r="S33" s="104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</row>
    <row r="34" spans="1:37" ht="24" customHeight="1" x14ac:dyDescent="0.25">
      <c r="A34" s="105" t="s">
        <v>34</v>
      </c>
      <c r="B34" s="37" t="s">
        <v>35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09"/>
      <c r="S34" s="104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</row>
    <row r="35" spans="1:37" ht="7.5" customHeight="1" x14ac:dyDescent="0.2">
      <c r="A35" s="129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09"/>
      <c r="S35" s="104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</row>
    <row r="36" spans="1:37" ht="24" customHeight="1" x14ac:dyDescent="0.25">
      <c r="A36" s="105" t="s">
        <v>36</v>
      </c>
      <c r="B36" s="37" t="s">
        <v>37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09"/>
      <c r="S36" s="104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</row>
    <row r="37" spans="1:37" ht="15" customHeight="1" x14ac:dyDescent="0.25">
      <c r="A37" s="64"/>
      <c r="B37" s="64"/>
      <c r="C37" s="64"/>
      <c r="D37" s="64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64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</row>
    <row r="38" spans="1:37" ht="18" customHeight="1" x14ac:dyDescent="0.25">
      <c r="A38" s="64"/>
      <c r="B38" s="64"/>
      <c r="C38" s="64"/>
      <c r="D38" s="64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64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</row>
    <row r="39" spans="1:37" ht="18" customHeight="1" x14ac:dyDescent="0.25">
      <c r="A39" s="64"/>
      <c r="B39" s="64"/>
      <c r="C39" s="64"/>
      <c r="D39" s="64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64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</row>
    <row r="40" spans="1:37" ht="18" customHeight="1" x14ac:dyDescent="0.25">
      <c r="A40" s="64"/>
      <c r="B40" s="64"/>
      <c r="C40" s="64"/>
      <c r="D40" s="64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64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</row>
    <row r="41" spans="1:37" ht="18" customHeight="1" x14ac:dyDescent="0.25">
      <c r="A41" s="64"/>
      <c r="B41" s="64"/>
      <c r="C41" s="64"/>
      <c r="D41" s="64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64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</row>
    <row r="42" spans="1:37" ht="18" customHeight="1" x14ac:dyDescent="0.25">
      <c r="A42" s="64"/>
      <c r="B42" s="64"/>
      <c r="C42" s="64"/>
      <c r="D42" s="64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64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</row>
    <row r="43" spans="1:37" ht="18" customHeight="1" x14ac:dyDescent="0.25">
      <c r="A43" s="64"/>
      <c r="B43" s="64"/>
      <c r="C43" s="64"/>
      <c r="D43" s="64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64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</row>
    <row r="44" spans="1:37" ht="18" customHeight="1" x14ac:dyDescent="0.25">
      <c r="A44" s="64"/>
      <c r="B44" s="64"/>
      <c r="C44" s="64"/>
      <c r="D44" s="64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64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</row>
    <row r="45" spans="1:37" ht="18" customHeight="1" x14ac:dyDescent="0.25">
      <c r="A45" s="64"/>
      <c r="B45" s="64"/>
      <c r="C45" s="64"/>
      <c r="D45" s="64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64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</row>
    <row r="46" spans="1:37" ht="18" customHeight="1" x14ac:dyDescent="0.25">
      <c r="A46" s="64"/>
      <c r="B46" s="64"/>
      <c r="C46" s="64"/>
      <c r="D46" s="64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64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8" customHeight="1" x14ac:dyDescent="0.25">
      <c r="A47" s="64"/>
      <c r="B47" s="64"/>
      <c r="C47" s="64"/>
      <c r="D47" s="64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64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</row>
    <row r="48" spans="1:37" ht="18" customHeight="1" x14ac:dyDescent="0.25">
      <c r="A48" s="64"/>
      <c r="B48" s="64"/>
      <c r="C48" s="64"/>
      <c r="D48" s="64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64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</row>
    <row r="49" spans="1:37" ht="18" customHeight="1" x14ac:dyDescent="0.25">
      <c r="A49" s="64"/>
      <c r="B49" s="64"/>
      <c r="C49" s="64"/>
      <c r="D49" s="64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64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</row>
    <row r="50" spans="1:37" ht="18" customHeight="1" x14ac:dyDescent="0.25">
      <c r="A50" s="64"/>
      <c r="B50" s="64"/>
      <c r="C50" s="64"/>
      <c r="D50" s="64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64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</row>
    <row r="51" spans="1:37" ht="18" customHeight="1" x14ac:dyDescent="0.25">
      <c r="A51" s="64"/>
      <c r="B51" s="64"/>
      <c r="C51" s="64"/>
      <c r="D51" s="64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64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</row>
    <row r="52" spans="1:37" ht="18" customHeight="1" x14ac:dyDescent="0.25">
      <c r="A52" s="64"/>
      <c r="B52" s="64"/>
      <c r="C52" s="64"/>
      <c r="D52" s="64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64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</row>
    <row r="53" spans="1:37" ht="18" customHeight="1" x14ac:dyDescent="0.25">
      <c r="A53" s="64"/>
      <c r="B53" s="64"/>
      <c r="C53" s="64"/>
      <c r="D53" s="64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64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</row>
    <row r="54" spans="1:37" ht="18" customHeight="1" x14ac:dyDescent="0.25">
      <c r="A54" s="64"/>
      <c r="B54" s="64"/>
      <c r="C54" s="64"/>
      <c r="D54" s="64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64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</row>
    <row r="55" spans="1:37" ht="18" customHeight="1" x14ac:dyDescent="0.25">
      <c r="A55" s="64"/>
      <c r="B55" s="64"/>
      <c r="C55" s="64"/>
      <c r="D55" s="64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64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</row>
    <row r="56" spans="1:37" ht="18" customHeight="1" x14ac:dyDescent="0.25">
      <c r="A56" s="64"/>
      <c r="B56" s="64"/>
      <c r="C56" s="64"/>
      <c r="D56" s="64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64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</row>
    <row r="57" spans="1:37" ht="18" customHeight="1" x14ac:dyDescent="0.25">
      <c r="A57" s="64"/>
      <c r="B57" s="64"/>
      <c r="C57" s="64"/>
      <c r="D57" s="64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64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</row>
    <row r="58" spans="1:37" ht="18" customHeight="1" x14ac:dyDescent="0.25">
      <c r="A58" s="64"/>
      <c r="B58" s="64"/>
      <c r="C58" s="64"/>
      <c r="D58" s="64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64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</row>
    <row r="59" spans="1:37" ht="18" customHeight="1" x14ac:dyDescent="0.25">
      <c r="A59" s="64"/>
      <c r="B59" s="64"/>
      <c r="C59" s="64"/>
      <c r="D59" s="64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64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</row>
    <row r="60" spans="1:37" ht="18" customHeight="1" x14ac:dyDescent="0.25">
      <c r="A60" s="64"/>
      <c r="B60" s="64"/>
      <c r="C60" s="64"/>
      <c r="D60" s="64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64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</row>
    <row r="61" spans="1:37" ht="18" customHeight="1" x14ac:dyDescent="0.25">
      <c r="A61" s="64"/>
      <c r="B61" s="64"/>
      <c r="C61" s="64"/>
      <c r="D61" s="64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64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</row>
    <row r="62" spans="1:37" ht="18" customHeight="1" x14ac:dyDescent="0.25">
      <c r="A62" s="64"/>
      <c r="B62" s="64"/>
      <c r="C62" s="64"/>
      <c r="D62" s="64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64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</row>
    <row r="63" spans="1:37" ht="18" customHeight="1" x14ac:dyDescent="0.25">
      <c r="A63" s="64"/>
      <c r="B63" s="64"/>
      <c r="C63" s="64"/>
      <c r="D63" s="64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64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</row>
    <row r="64" spans="1:37" ht="18" customHeight="1" x14ac:dyDescent="0.25">
      <c r="A64" s="64"/>
      <c r="B64" s="64"/>
      <c r="C64" s="64"/>
      <c r="D64" s="64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64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</row>
    <row r="65" spans="1:37" ht="18" customHeight="1" x14ac:dyDescent="0.25">
      <c r="A65" s="64"/>
      <c r="B65" s="64"/>
      <c r="C65" s="64"/>
      <c r="D65" s="64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64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</row>
    <row r="66" spans="1:37" ht="18" customHeight="1" x14ac:dyDescent="0.25">
      <c r="A66" s="64"/>
      <c r="B66" s="64"/>
      <c r="C66" s="64"/>
      <c r="D66" s="64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64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</row>
    <row r="67" spans="1:37" ht="18" customHeight="1" x14ac:dyDescent="0.25">
      <c r="A67" s="64"/>
      <c r="B67" s="64"/>
      <c r="C67" s="64"/>
      <c r="D67" s="64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64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</row>
    <row r="68" spans="1:37" ht="18" customHeight="1" x14ac:dyDescent="0.25">
      <c r="A68" s="64"/>
      <c r="B68" s="64"/>
      <c r="C68" s="64"/>
      <c r="D68" s="64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64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</row>
    <row r="69" spans="1:37" ht="18" customHeight="1" x14ac:dyDescent="0.25">
      <c r="A69" s="64"/>
      <c r="B69" s="64"/>
      <c r="C69" s="64"/>
      <c r="D69" s="64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64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</row>
    <row r="70" spans="1:37" ht="18" customHeight="1" x14ac:dyDescent="0.25">
      <c r="A70" s="64"/>
      <c r="B70" s="64"/>
      <c r="C70" s="64"/>
      <c r="D70" s="64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64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</row>
    <row r="71" spans="1:37" ht="18" customHeight="1" x14ac:dyDescent="0.25">
      <c r="A71" s="64"/>
      <c r="B71" s="64"/>
      <c r="C71" s="64"/>
      <c r="D71" s="64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64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</row>
    <row r="72" spans="1:37" ht="18" customHeight="1" x14ac:dyDescent="0.25">
      <c r="A72" s="64"/>
      <c r="B72" s="64"/>
      <c r="C72" s="64"/>
      <c r="D72" s="64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64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</row>
    <row r="73" spans="1:37" ht="18" customHeight="1" x14ac:dyDescent="0.25">
      <c r="A73" s="64"/>
      <c r="B73" s="64"/>
      <c r="C73" s="64"/>
      <c r="D73" s="64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64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</row>
    <row r="74" spans="1:37" ht="18" customHeight="1" x14ac:dyDescent="0.25">
      <c r="A74" s="64"/>
      <c r="B74" s="64"/>
      <c r="C74" s="64"/>
      <c r="D74" s="64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64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</row>
    <row r="75" spans="1:37" ht="18" customHeight="1" x14ac:dyDescent="0.25">
      <c r="A75" s="64"/>
      <c r="B75" s="64"/>
      <c r="C75" s="64"/>
      <c r="D75" s="64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64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</row>
    <row r="76" spans="1:37" ht="18" customHeight="1" x14ac:dyDescent="0.25">
      <c r="A76" s="64"/>
      <c r="B76" s="64"/>
      <c r="C76" s="64"/>
      <c r="D76" s="64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64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</row>
    <row r="77" spans="1:37" ht="18" customHeight="1" x14ac:dyDescent="0.25">
      <c r="A77" s="64"/>
      <c r="B77" s="64"/>
      <c r="C77" s="64"/>
      <c r="D77" s="64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64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</row>
    <row r="78" spans="1:37" ht="18" customHeight="1" x14ac:dyDescent="0.25">
      <c r="A78" s="64"/>
      <c r="B78" s="64"/>
      <c r="C78" s="64"/>
      <c r="D78" s="64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64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</row>
    <row r="79" spans="1:37" ht="18" customHeight="1" x14ac:dyDescent="0.25">
      <c r="A79" s="64"/>
      <c r="B79" s="64"/>
      <c r="C79" s="64"/>
      <c r="D79" s="64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64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</row>
    <row r="80" spans="1:37" ht="18" customHeight="1" x14ac:dyDescent="0.25">
      <c r="A80" s="64"/>
      <c r="B80" s="64"/>
      <c r="C80" s="64"/>
      <c r="D80" s="64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64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</row>
    <row r="81" spans="1:37" ht="18" customHeight="1" x14ac:dyDescent="0.25">
      <c r="A81" s="64"/>
      <c r="B81" s="64"/>
      <c r="C81" s="64"/>
      <c r="D81" s="64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64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</row>
    <row r="82" spans="1:37" ht="18" customHeight="1" x14ac:dyDescent="0.25">
      <c r="A82" s="64"/>
      <c r="B82" s="64"/>
      <c r="C82" s="64"/>
      <c r="D82" s="64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64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</row>
    <row r="83" spans="1:37" ht="18" customHeight="1" x14ac:dyDescent="0.25">
      <c r="A83" s="64"/>
      <c r="B83" s="64"/>
      <c r="C83" s="64"/>
      <c r="D83" s="64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64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</row>
    <row r="84" spans="1:37" ht="18" customHeight="1" x14ac:dyDescent="0.25">
      <c r="A84" s="64"/>
      <c r="B84" s="64"/>
      <c r="C84" s="64"/>
      <c r="D84" s="64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64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</row>
    <row r="85" spans="1:37" ht="18" customHeight="1" x14ac:dyDescent="0.25">
      <c r="A85" s="64"/>
      <c r="B85" s="64"/>
      <c r="C85" s="64"/>
      <c r="D85" s="64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64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</row>
    <row r="86" spans="1:37" ht="18" customHeight="1" x14ac:dyDescent="0.25">
      <c r="A86" s="64"/>
      <c r="B86" s="64"/>
      <c r="C86" s="64"/>
      <c r="D86" s="64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64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</row>
    <row r="87" spans="1:37" ht="18" customHeight="1" x14ac:dyDescent="0.25">
      <c r="A87" s="64"/>
      <c r="B87" s="64"/>
      <c r="C87" s="64"/>
      <c r="D87" s="64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64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</row>
    <row r="88" spans="1:37" ht="18" customHeight="1" x14ac:dyDescent="0.25">
      <c r="A88" s="64"/>
      <c r="B88" s="64"/>
      <c r="C88" s="64"/>
      <c r="D88" s="64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64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</row>
    <row r="89" spans="1:37" ht="18" customHeight="1" x14ac:dyDescent="0.25">
      <c r="A89" s="64"/>
      <c r="B89" s="64"/>
      <c r="C89" s="64"/>
      <c r="D89" s="64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64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</row>
    <row r="90" spans="1:37" ht="18" customHeight="1" x14ac:dyDescent="0.25">
      <c r="A90" s="64"/>
      <c r="B90" s="64"/>
      <c r="C90" s="64"/>
      <c r="D90" s="64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64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</row>
    <row r="91" spans="1:37" ht="18" customHeight="1" x14ac:dyDescent="0.25">
      <c r="A91" s="64"/>
      <c r="B91" s="64"/>
      <c r="C91" s="64"/>
      <c r="D91" s="64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64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</row>
    <row r="92" spans="1:37" ht="18" customHeight="1" x14ac:dyDescent="0.25">
      <c r="A92" s="64"/>
      <c r="B92" s="64"/>
      <c r="C92" s="64"/>
      <c r="D92" s="64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64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</row>
    <row r="93" spans="1:37" ht="18" customHeight="1" x14ac:dyDescent="0.25">
      <c r="A93" s="64"/>
      <c r="B93" s="64"/>
      <c r="C93" s="64"/>
      <c r="D93" s="64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64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</row>
    <row r="94" spans="1:37" ht="18" customHeight="1" x14ac:dyDescent="0.25">
      <c r="A94" s="64"/>
      <c r="B94" s="64"/>
      <c r="C94" s="64"/>
      <c r="D94" s="64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64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</row>
    <row r="95" spans="1:37" ht="18" customHeight="1" x14ac:dyDescent="0.25">
      <c r="A95" s="64"/>
      <c r="B95" s="64"/>
      <c r="C95" s="64"/>
      <c r="D95" s="64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64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</row>
    <row r="96" spans="1:37" ht="18" customHeight="1" x14ac:dyDescent="0.25">
      <c r="A96" s="64"/>
      <c r="B96" s="64"/>
      <c r="C96" s="64"/>
      <c r="D96" s="64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64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</row>
    <row r="97" spans="1:37" ht="18" customHeight="1" x14ac:dyDescent="0.25">
      <c r="A97" s="64"/>
      <c r="B97" s="64"/>
      <c r="C97" s="64"/>
      <c r="D97" s="64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64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</row>
    <row r="98" spans="1:37" ht="18" customHeight="1" x14ac:dyDescent="0.25">
      <c r="A98" s="64"/>
      <c r="B98" s="64"/>
      <c r="C98" s="64"/>
      <c r="D98" s="64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64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</row>
    <row r="99" spans="1:37" ht="18" customHeight="1" x14ac:dyDescent="0.25">
      <c r="A99" s="64"/>
      <c r="B99" s="64"/>
      <c r="C99" s="64"/>
      <c r="D99" s="64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64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</row>
    <row r="100" spans="1:37" ht="18" customHeight="1" x14ac:dyDescent="0.25">
      <c r="A100" s="64"/>
      <c r="B100" s="64"/>
      <c r="C100" s="64"/>
      <c r="D100" s="64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64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</row>
    <row r="101" spans="1:37" ht="18" customHeight="1" x14ac:dyDescent="0.25">
      <c r="A101" s="64"/>
      <c r="B101" s="64"/>
      <c r="C101" s="64"/>
      <c r="D101" s="64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64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</row>
    <row r="102" spans="1:37" ht="18" customHeight="1" x14ac:dyDescent="0.25">
      <c r="A102" s="64"/>
      <c r="B102" s="64"/>
      <c r="C102" s="64"/>
      <c r="D102" s="64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64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</row>
    <row r="103" spans="1:37" ht="18" customHeight="1" x14ac:dyDescent="0.25">
      <c r="A103" s="64"/>
      <c r="B103" s="64"/>
      <c r="C103" s="64"/>
      <c r="D103" s="64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64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</row>
    <row r="104" spans="1:37" ht="18" customHeight="1" x14ac:dyDescent="0.25">
      <c r="A104" s="64"/>
      <c r="B104" s="64"/>
      <c r="C104" s="64"/>
      <c r="D104" s="64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64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</row>
    <row r="105" spans="1:37" ht="18" customHeight="1" x14ac:dyDescent="0.25">
      <c r="A105" s="64"/>
      <c r="B105" s="64"/>
      <c r="C105" s="64"/>
      <c r="D105" s="64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64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</row>
    <row r="106" spans="1:37" ht="18" customHeight="1" x14ac:dyDescent="0.25">
      <c r="A106" s="64"/>
      <c r="B106" s="64"/>
      <c r="C106" s="64"/>
      <c r="D106" s="64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64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</row>
    <row r="107" spans="1:37" ht="18" customHeight="1" x14ac:dyDescent="0.25">
      <c r="A107" s="64"/>
      <c r="B107" s="64"/>
      <c r="C107" s="64"/>
      <c r="D107" s="64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64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</row>
    <row r="108" spans="1:37" ht="18" customHeight="1" x14ac:dyDescent="0.25">
      <c r="A108" s="64"/>
      <c r="B108" s="64"/>
      <c r="C108" s="64"/>
      <c r="D108" s="64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64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</row>
    <row r="109" spans="1:37" ht="18" customHeight="1" x14ac:dyDescent="0.25">
      <c r="A109" s="64"/>
      <c r="B109" s="64"/>
      <c r="C109" s="64"/>
      <c r="D109" s="64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64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</row>
    <row r="110" spans="1:37" ht="18" customHeight="1" x14ac:dyDescent="0.25">
      <c r="A110" s="64"/>
      <c r="B110" s="64"/>
      <c r="C110" s="64"/>
      <c r="D110" s="64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64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</row>
    <row r="111" spans="1:37" ht="18" customHeight="1" x14ac:dyDescent="0.25">
      <c r="A111" s="64"/>
      <c r="B111" s="64"/>
      <c r="C111" s="64"/>
      <c r="D111" s="64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64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</row>
    <row r="112" spans="1:37" ht="18" customHeight="1" x14ac:dyDescent="0.25">
      <c r="A112" s="64"/>
      <c r="B112" s="64"/>
      <c r="C112" s="64"/>
      <c r="D112" s="64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64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</row>
    <row r="113" spans="1:37" ht="18" customHeight="1" x14ac:dyDescent="0.25">
      <c r="A113" s="64"/>
      <c r="B113" s="64"/>
      <c r="C113" s="64"/>
      <c r="D113" s="64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64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</row>
    <row r="114" spans="1:37" ht="18" customHeight="1" x14ac:dyDescent="0.25">
      <c r="A114" s="64"/>
      <c r="B114" s="64"/>
      <c r="C114" s="64"/>
      <c r="D114" s="64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64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</row>
    <row r="115" spans="1:37" ht="18" customHeight="1" x14ac:dyDescent="0.25">
      <c r="A115" s="64"/>
      <c r="B115" s="64"/>
      <c r="C115" s="64"/>
      <c r="D115" s="64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64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</row>
    <row r="116" spans="1:37" ht="18" customHeight="1" x14ac:dyDescent="0.25">
      <c r="A116" s="64"/>
      <c r="B116" s="64"/>
      <c r="C116" s="64"/>
      <c r="D116" s="64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64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</row>
    <row r="117" spans="1:37" ht="18" customHeight="1" x14ac:dyDescent="0.25">
      <c r="A117" s="64"/>
      <c r="B117" s="64"/>
      <c r="C117" s="64"/>
      <c r="D117" s="64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64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</row>
    <row r="118" spans="1:37" ht="18" customHeight="1" x14ac:dyDescent="0.25">
      <c r="A118" s="64"/>
      <c r="B118" s="64"/>
      <c r="C118" s="64"/>
      <c r="D118" s="64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64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</row>
    <row r="119" spans="1:37" ht="18" customHeight="1" x14ac:dyDescent="0.25">
      <c r="A119" s="64"/>
      <c r="B119" s="64"/>
      <c r="C119" s="64"/>
      <c r="D119" s="64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64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</row>
    <row r="120" spans="1:37" ht="18" customHeight="1" x14ac:dyDescent="0.25">
      <c r="A120" s="64"/>
      <c r="B120" s="64"/>
      <c r="C120" s="64"/>
      <c r="D120" s="64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64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</row>
    <row r="121" spans="1:37" ht="18" customHeight="1" x14ac:dyDescent="0.25">
      <c r="A121" s="64"/>
      <c r="B121" s="64"/>
      <c r="C121" s="64"/>
      <c r="D121" s="64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64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</row>
    <row r="122" spans="1:37" ht="18" customHeight="1" x14ac:dyDescent="0.25">
      <c r="A122" s="64"/>
      <c r="B122" s="64"/>
      <c r="C122" s="64"/>
      <c r="D122" s="64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64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</row>
    <row r="123" spans="1:37" ht="18" customHeight="1" x14ac:dyDescent="0.25">
      <c r="A123" s="64"/>
      <c r="B123" s="64"/>
      <c r="C123" s="64"/>
      <c r="D123" s="64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64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</row>
    <row r="124" spans="1:37" ht="18" customHeight="1" x14ac:dyDescent="0.25">
      <c r="A124" s="64"/>
      <c r="B124" s="64"/>
      <c r="C124" s="64"/>
      <c r="D124" s="64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64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</row>
    <row r="125" spans="1:37" ht="18" customHeight="1" x14ac:dyDescent="0.25">
      <c r="A125" s="64"/>
      <c r="B125" s="64"/>
      <c r="C125" s="64"/>
      <c r="D125" s="64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64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</row>
    <row r="126" spans="1:37" ht="18" customHeight="1" x14ac:dyDescent="0.25">
      <c r="A126" s="64"/>
      <c r="B126" s="64"/>
      <c r="C126" s="64"/>
      <c r="D126" s="64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64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</row>
    <row r="127" spans="1:37" ht="18" customHeight="1" x14ac:dyDescent="0.25">
      <c r="A127" s="64"/>
      <c r="B127" s="64"/>
      <c r="C127" s="64"/>
      <c r="D127" s="64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64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</row>
    <row r="128" spans="1:37" ht="18" customHeight="1" x14ac:dyDescent="0.25">
      <c r="A128" s="64"/>
      <c r="B128" s="64"/>
      <c r="C128" s="64"/>
      <c r="D128" s="64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64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</row>
    <row r="129" spans="1:37" ht="18" customHeight="1" x14ac:dyDescent="0.25">
      <c r="A129" s="64"/>
      <c r="B129" s="64"/>
      <c r="C129" s="64"/>
      <c r="D129" s="64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64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</row>
    <row r="130" spans="1:37" ht="18" customHeight="1" x14ac:dyDescent="0.25">
      <c r="A130" s="64"/>
      <c r="B130" s="64"/>
      <c r="C130" s="64"/>
      <c r="D130" s="64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64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</row>
    <row r="131" spans="1:37" ht="18" customHeight="1" x14ac:dyDescent="0.25">
      <c r="A131" s="64"/>
      <c r="B131" s="64"/>
      <c r="C131" s="64"/>
      <c r="D131" s="64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64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</row>
    <row r="132" spans="1:37" ht="18" customHeight="1" x14ac:dyDescent="0.25">
      <c r="A132" s="64"/>
      <c r="B132" s="64"/>
      <c r="C132" s="64"/>
      <c r="D132" s="64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64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</row>
    <row r="133" spans="1:37" ht="18" customHeight="1" x14ac:dyDescent="0.25">
      <c r="A133" s="64"/>
      <c r="B133" s="64"/>
      <c r="C133" s="64"/>
      <c r="D133" s="64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64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</row>
    <row r="134" spans="1:37" ht="18" customHeight="1" x14ac:dyDescent="0.25">
      <c r="A134" s="64"/>
      <c r="B134" s="64"/>
      <c r="C134" s="64"/>
      <c r="D134" s="64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64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</row>
    <row r="135" spans="1:37" ht="18" customHeight="1" x14ac:dyDescent="0.25">
      <c r="A135" s="64"/>
      <c r="B135" s="64"/>
      <c r="C135" s="64"/>
      <c r="D135" s="64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64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</row>
    <row r="136" spans="1:37" ht="18" customHeight="1" x14ac:dyDescent="0.25">
      <c r="A136" s="64"/>
      <c r="B136" s="64"/>
      <c r="C136" s="64"/>
      <c r="D136" s="64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64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</row>
    <row r="137" spans="1:37" ht="18" customHeight="1" x14ac:dyDescent="0.25">
      <c r="A137" s="64"/>
      <c r="B137" s="64"/>
      <c r="C137" s="64"/>
      <c r="D137" s="64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64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</row>
    <row r="138" spans="1:37" ht="18" customHeight="1" x14ac:dyDescent="0.25">
      <c r="A138" s="64"/>
      <c r="B138" s="64"/>
      <c r="C138" s="64"/>
      <c r="D138" s="64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64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</row>
    <row r="139" spans="1:37" ht="18" customHeight="1" x14ac:dyDescent="0.25">
      <c r="A139" s="64"/>
      <c r="B139" s="64"/>
      <c r="C139" s="64"/>
      <c r="D139" s="64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64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</row>
    <row r="140" spans="1:37" ht="18" customHeight="1" x14ac:dyDescent="0.25">
      <c r="A140" s="64"/>
      <c r="B140" s="64"/>
      <c r="C140" s="64"/>
      <c r="D140" s="64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64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</row>
    <row r="141" spans="1:37" ht="18" customHeight="1" x14ac:dyDescent="0.25">
      <c r="A141" s="64"/>
      <c r="B141" s="64"/>
      <c r="C141" s="64"/>
      <c r="D141" s="64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64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</row>
    <row r="142" spans="1:37" ht="18" customHeight="1" x14ac:dyDescent="0.25">
      <c r="A142" s="64"/>
      <c r="B142" s="64"/>
      <c r="C142" s="64"/>
      <c r="D142" s="64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64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</row>
    <row r="143" spans="1:37" ht="18" customHeight="1" x14ac:dyDescent="0.25">
      <c r="A143" s="64"/>
      <c r="B143" s="64"/>
      <c r="C143" s="64"/>
      <c r="D143" s="64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64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</row>
    <row r="144" spans="1:37" ht="18" customHeight="1" x14ac:dyDescent="0.25">
      <c r="A144" s="64"/>
      <c r="B144" s="64"/>
      <c r="C144" s="64"/>
      <c r="D144" s="64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64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</row>
    <row r="145" spans="1:37" ht="18" customHeight="1" x14ac:dyDescent="0.25">
      <c r="A145" s="64"/>
      <c r="B145" s="64"/>
      <c r="C145" s="64"/>
      <c r="D145" s="64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64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</row>
    <row r="146" spans="1:37" ht="18" customHeight="1" x14ac:dyDescent="0.25">
      <c r="A146" s="64"/>
      <c r="B146" s="64"/>
      <c r="C146" s="64"/>
      <c r="D146" s="64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64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</row>
    <row r="147" spans="1:37" ht="18" customHeight="1" x14ac:dyDescent="0.25">
      <c r="A147" s="64"/>
      <c r="B147" s="64"/>
      <c r="C147" s="64"/>
      <c r="D147" s="64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64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</row>
    <row r="148" spans="1:37" ht="18" customHeight="1" x14ac:dyDescent="0.25">
      <c r="A148" s="64"/>
      <c r="B148" s="64"/>
      <c r="C148" s="64"/>
      <c r="D148" s="64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64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</row>
    <row r="149" spans="1:37" ht="18" customHeight="1" x14ac:dyDescent="0.25">
      <c r="A149" s="64"/>
      <c r="B149" s="64"/>
      <c r="C149" s="64"/>
      <c r="D149" s="64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64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</row>
    <row r="150" spans="1:37" ht="18" customHeight="1" x14ac:dyDescent="0.25">
      <c r="A150" s="64"/>
      <c r="B150" s="64"/>
      <c r="C150" s="64"/>
      <c r="D150" s="64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64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</row>
    <row r="151" spans="1:37" ht="18" customHeight="1" x14ac:dyDescent="0.25">
      <c r="A151" s="64"/>
      <c r="B151" s="64"/>
      <c r="C151" s="64"/>
      <c r="D151" s="64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64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</row>
    <row r="152" spans="1:37" ht="18" customHeight="1" x14ac:dyDescent="0.25">
      <c r="A152" s="64"/>
      <c r="B152" s="64"/>
      <c r="C152" s="64"/>
      <c r="D152" s="64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64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</row>
    <row r="153" spans="1:37" ht="18" customHeight="1" x14ac:dyDescent="0.25">
      <c r="A153" s="64"/>
      <c r="B153" s="64"/>
      <c r="C153" s="64"/>
      <c r="D153" s="64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64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</row>
    <row r="154" spans="1:37" ht="18" customHeight="1" x14ac:dyDescent="0.25">
      <c r="A154" s="64"/>
      <c r="B154" s="64"/>
      <c r="C154" s="64"/>
      <c r="D154" s="64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64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</row>
    <row r="155" spans="1:37" ht="18" customHeight="1" x14ac:dyDescent="0.25">
      <c r="A155" s="64"/>
      <c r="B155" s="64"/>
      <c r="C155" s="64"/>
      <c r="D155" s="6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64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</row>
    <row r="156" spans="1:37" ht="18" customHeight="1" x14ac:dyDescent="0.25">
      <c r="A156" s="64"/>
      <c r="B156" s="64"/>
      <c r="C156" s="64"/>
      <c r="D156" s="6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64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</row>
    <row r="157" spans="1:37" ht="18" customHeight="1" x14ac:dyDescent="0.25">
      <c r="A157" s="64"/>
      <c r="B157" s="64"/>
      <c r="C157" s="64"/>
      <c r="D157" s="64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64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</row>
    <row r="158" spans="1:37" ht="18" customHeight="1" x14ac:dyDescent="0.25">
      <c r="A158" s="64"/>
      <c r="B158" s="64"/>
      <c r="C158" s="64"/>
      <c r="D158" s="6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64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</row>
    <row r="159" spans="1:37" ht="18" customHeight="1" x14ac:dyDescent="0.25">
      <c r="A159" s="64"/>
      <c r="B159" s="64"/>
      <c r="C159" s="64"/>
      <c r="D159" s="64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64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</row>
    <row r="160" spans="1:37" ht="18" customHeight="1" x14ac:dyDescent="0.25">
      <c r="A160" s="64"/>
      <c r="B160" s="64"/>
      <c r="C160" s="64"/>
      <c r="D160" s="6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64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</row>
    <row r="161" spans="1:37" ht="18" customHeight="1" x14ac:dyDescent="0.25">
      <c r="A161" s="64"/>
      <c r="B161" s="64"/>
      <c r="C161" s="64"/>
      <c r="D161" s="64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64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</row>
    <row r="162" spans="1:37" ht="18" customHeight="1" x14ac:dyDescent="0.25">
      <c r="A162" s="64"/>
      <c r="B162" s="64"/>
      <c r="C162" s="64"/>
      <c r="D162" s="6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64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</row>
    <row r="163" spans="1:37" ht="18" customHeight="1" x14ac:dyDescent="0.25">
      <c r="A163" s="64"/>
      <c r="B163" s="64"/>
      <c r="C163" s="64"/>
      <c r="D163" s="6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64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</row>
    <row r="164" spans="1:37" ht="18" customHeight="1" x14ac:dyDescent="0.25">
      <c r="A164" s="64"/>
      <c r="B164" s="64"/>
      <c r="C164" s="64"/>
      <c r="D164" s="6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64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</row>
    <row r="165" spans="1:37" ht="18" customHeight="1" x14ac:dyDescent="0.25">
      <c r="A165" s="64"/>
      <c r="B165" s="64"/>
      <c r="C165" s="64"/>
      <c r="D165" s="6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64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</row>
    <row r="166" spans="1:37" ht="18" customHeight="1" x14ac:dyDescent="0.25">
      <c r="A166" s="64"/>
      <c r="B166" s="64"/>
      <c r="C166" s="64"/>
      <c r="D166" s="64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64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</row>
    <row r="167" spans="1:37" ht="18" customHeight="1" x14ac:dyDescent="0.25">
      <c r="A167" s="64"/>
      <c r="B167" s="64"/>
      <c r="C167" s="64"/>
      <c r="D167" s="64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64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</row>
    <row r="168" spans="1:37" ht="18" customHeight="1" x14ac:dyDescent="0.25">
      <c r="A168" s="64"/>
      <c r="B168" s="64"/>
      <c r="C168" s="64"/>
      <c r="D168" s="6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64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</row>
    <row r="169" spans="1:37" ht="18" customHeight="1" x14ac:dyDescent="0.25">
      <c r="A169" s="64"/>
      <c r="B169" s="64"/>
      <c r="C169" s="64"/>
      <c r="D169" s="6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64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</row>
    <row r="170" spans="1:37" ht="18" customHeight="1" x14ac:dyDescent="0.25">
      <c r="A170" s="64"/>
      <c r="B170" s="64"/>
      <c r="C170" s="64"/>
      <c r="D170" s="6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64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</row>
    <row r="171" spans="1:37" ht="18" customHeight="1" x14ac:dyDescent="0.25">
      <c r="A171" s="64"/>
      <c r="B171" s="64"/>
      <c r="C171" s="64"/>
      <c r="D171" s="64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64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</row>
    <row r="172" spans="1:37" ht="18" customHeight="1" x14ac:dyDescent="0.25">
      <c r="A172" s="64"/>
      <c r="B172" s="64"/>
      <c r="C172" s="64"/>
      <c r="D172" s="64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64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</row>
    <row r="173" spans="1:37" ht="18" customHeight="1" x14ac:dyDescent="0.25">
      <c r="A173" s="64"/>
      <c r="B173" s="64"/>
      <c r="C173" s="64"/>
      <c r="D173" s="64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64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</row>
    <row r="174" spans="1:37" ht="18" customHeight="1" x14ac:dyDescent="0.25">
      <c r="A174" s="64"/>
      <c r="B174" s="64"/>
      <c r="C174" s="64"/>
      <c r="D174" s="64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64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</row>
    <row r="175" spans="1:37" ht="18" customHeight="1" x14ac:dyDescent="0.25">
      <c r="A175" s="64"/>
      <c r="B175" s="64"/>
      <c r="C175" s="64"/>
      <c r="D175" s="64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64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</row>
    <row r="176" spans="1:37" ht="18" customHeight="1" x14ac:dyDescent="0.25">
      <c r="A176" s="64"/>
      <c r="B176" s="64"/>
      <c r="C176" s="64"/>
      <c r="D176" s="64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64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</row>
    <row r="177" spans="1:37" ht="18" customHeight="1" x14ac:dyDescent="0.25">
      <c r="A177" s="64"/>
      <c r="B177" s="64"/>
      <c r="C177" s="64"/>
      <c r="D177" s="64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64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</row>
    <row r="178" spans="1:37" ht="18" customHeight="1" x14ac:dyDescent="0.25">
      <c r="A178" s="64"/>
      <c r="B178" s="64"/>
      <c r="C178" s="64"/>
      <c r="D178" s="64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64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</row>
    <row r="179" spans="1:37" ht="18" customHeight="1" x14ac:dyDescent="0.25">
      <c r="A179" s="64"/>
      <c r="B179" s="64"/>
      <c r="C179" s="64"/>
      <c r="D179" s="64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64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</row>
    <row r="180" spans="1:37" ht="18" customHeight="1" x14ac:dyDescent="0.25">
      <c r="A180" s="64"/>
      <c r="B180" s="64"/>
      <c r="C180" s="64"/>
      <c r="D180" s="64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64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</row>
    <row r="181" spans="1:37" ht="18" customHeight="1" x14ac:dyDescent="0.25">
      <c r="A181" s="64"/>
      <c r="B181" s="64"/>
      <c r="C181" s="64"/>
      <c r="D181" s="64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64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</row>
    <row r="182" spans="1:37" ht="18" customHeight="1" x14ac:dyDescent="0.25">
      <c r="A182" s="64"/>
      <c r="B182" s="64"/>
      <c r="C182" s="64"/>
      <c r="D182" s="64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64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</row>
    <row r="183" spans="1:37" ht="18" customHeight="1" x14ac:dyDescent="0.25">
      <c r="A183" s="64"/>
      <c r="B183" s="64"/>
      <c r="C183" s="64"/>
      <c r="D183" s="64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64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</row>
    <row r="184" spans="1:37" ht="18" customHeight="1" x14ac:dyDescent="0.25">
      <c r="A184" s="64"/>
      <c r="B184" s="64"/>
      <c r="C184" s="64"/>
      <c r="D184" s="64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64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</row>
    <row r="185" spans="1:37" ht="18" customHeight="1" x14ac:dyDescent="0.25">
      <c r="A185" s="64"/>
      <c r="B185" s="64"/>
      <c r="C185" s="64"/>
      <c r="D185" s="64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64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</row>
    <row r="186" spans="1:37" ht="18" customHeight="1" x14ac:dyDescent="0.25">
      <c r="A186" s="64"/>
      <c r="B186" s="64"/>
      <c r="C186" s="64"/>
      <c r="D186" s="64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64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</row>
    <row r="187" spans="1:37" ht="18" customHeight="1" x14ac:dyDescent="0.25">
      <c r="A187" s="64"/>
      <c r="B187" s="64"/>
      <c r="C187" s="64"/>
      <c r="D187" s="64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64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</row>
    <row r="188" spans="1:37" ht="18" customHeight="1" x14ac:dyDescent="0.25">
      <c r="A188" s="64"/>
      <c r="B188" s="64"/>
      <c r="C188" s="64"/>
      <c r="D188" s="64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64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</row>
    <row r="189" spans="1:37" ht="18" customHeight="1" x14ac:dyDescent="0.25">
      <c r="A189" s="64"/>
      <c r="B189" s="64"/>
      <c r="C189" s="64"/>
      <c r="D189" s="64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64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</row>
    <row r="190" spans="1:37" ht="18" customHeight="1" x14ac:dyDescent="0.25">
      <c r="A190" s="64"/>
      <c r="B190" s="64"/>
      <c r="C190" s="64"/>
      <c r="D190" s="64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64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</row>
    <row r="191" spans="1:37" ht="18" customHeight="1" x14ac:dyDescent="0.25">
      <c r="A191" s="64"/>
      <c r="B191" s="64"/>
      <c r="C191" s="64"/>
      <c r="D191" s="64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64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</row>
    <row r="192" spans="1:37" ht="18" customHeight="1" x14ac:dyDescent="0.25">
      <c r="A192" s="64"/>
      <c r="B192" s="64"/>
      <c r="C192" s="64"/>
      <c r="D192" s="64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64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</row>
    <row r="193" spans="1:37" ht="18" customHeight="1" x14ac:dyDescent="0.25">
      <c r="A193" s="64"/>
      <c r="B193" s="64"/>
      <c r="C193" s="64"/>
      <c r="D193" s="64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64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</row>
    <row r="194" spans="1:37" ht="18" customHeight="1" x14ac:dyDescent="0.25">
      <c r="A194" s="64"/>
      <c r="B194" s="64"/>
      <c r="C194" s="64"/>
      <c r="D194" s="64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64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</row>
    <row r="195" spans="1:37" ht="18" customHeight="1" x14ac:dyDescent="0.25">
      <c r="A195" s="64"/>
      <c r="B195" s="64"/>
      <c r="C195" s="64"/>
      <c r="D195" s="64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64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</row>
    <row r="196" spans="1:37" ht="18" customHeight="1" x14ac:dyDescent="0.25">
      <c r="A196" s="64"/>
      <c r="B196" s="64"/>
      <c r="C196" s="64"/>
      <c r="D196" s="64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64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</row>
    <row r="197" spans="1:37" ht="18" customHeight="1" x14ac:dyDescent="0.25">
      <c r="A197" s="64"/>
      <c r="B197" s="64"/>
      <c r="C197" s="64"/>
      <c r="D197" s="64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64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</row>
    <row r="198" spans="1:37" ht="18" customHeight="1" x14ac:dyDescent="0.25">
      <c r="A198" s="64"/>
      <c r="B198" s="64"/>
      <c r="C198" s="64"/>
      <c r="D198" s="64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64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</row>
    <row r="199" spans="1:37" ht="18" customHeight="1" x14ac:dyDescent="0.25">
      <c r="A199" s="64"/>
      <c r="B199" s="64"/>
      <c r="C199" s="64"/>
      <c r="D199" s="64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64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</row>
    <row r="200" spans="1:37" ht="18" customHeight="1" x14ac:dyDescent="0.25">
      <c r="A200" s="64"/>
      <c r="B200" s="64"/>
      <c r="C200" s="64"/>
      <c r="D200" s="64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64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</row>
    <row r="201" spans="1:37" ht="18" customHeight="1" x14ac:dyDescent="0.25">
      <c r="A201" s="64"/>
      <c r="B201" s="64"/>
      <c r="C201" s="64"/>
      <c r="D201" s="64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64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</row>
    <row r="202" spans="1:37" ht="18" customHeight="1" x14ac:dyDescent="0.25">
      <c r="A202" s="64"/>
      <c r="B202" s="64"/>
      <c r="C202" s="64"/>
      <c r="D202" s="64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64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</row>
    <row r="203" spans="1:37" ht="18" customHeight="1" x14ac:dyDescent="0.25">
      <c r="A203" s="64"/>
      <c r="B203" s="64"/>
      <c r="C203" s="64"/>
      <c r="D203" s="64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64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</row>
    <row r="204" spans="1:37" ht="18" customHeight="1" x14ac:dyDescent="0.25">
      <c r="A204" s="64"/>
      <c r="B204" s="64"/>
      <c r="C204" s="64"/>
      <c r="D204" s="64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64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</row>
    <row r="205" spans="1:37" ht="18" customHeight="1" x14ac:dyDescent="0.25">
      <c r="A205" s="64"/>
      <c r="B205" s="64"/>
      <c r="C205" s="64"/>
      <c r="D205" s="64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64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</row>
    <row r="206" spans="1:37" ht="18" customHeight="1" x14ac:dyDescent="0.25">
      <c r="A206" s="64"/>
      <c r="B206" s="64"/>
      <c r="C206" s="64"/>
      <c r="D206" s="64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64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</row>
    <row r="207" spans="1:37" ht="18" customHeight="1" x14ac:dyDescent="0.25">
      <c r="A207" s="64"/>
      <c r="B207" s="64"/>
      <c r="C207" s="64"/>
      <c r="D207" s="64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64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</row>
    <row r="208" spans="1:37" ht="18" customHeight="1" x14ac:dyDescent="0.25">
      <c r="A208" s="64"/>
      <c r="B208" s="64"/>
      <c r="C208" s="64"/>
      <c r="D208" s="64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64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</row>
    <row r="209" spans="1:37" ht="18" customHeight="1" x14ac:dyDescent="0.25">
      <c r="A209" s="64"/>
      <c r="B209" s="64"/>
      <c r="C209" s="64"/>
      <c r="D209" s="64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64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</row>
    <row r="210" spans="1:37" ht="18" customHeight="1" x14ac:dyDescent="0.25">
      <c r="A210" s="64"/>
      <c r="B210" s="64"/>
      <c r="C210" s="64"/>
      <c r="D210" s="64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64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</row>
    <row r="211" spans="1:37" ht="18" customHeight="1" x14ac:dyDescent="0.25">
      <c r="A211" s="64"/>
      <c r="B211" s="64"/>
      <c r="C211" s="64"/>
      <c r="D211" s="64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64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</row>
    <row r="212" spans="1:37" ht="18" customHeight="1" x14ac:dyDescent="0.25">
      <c r="A212" s="64"/>
      <c r="B212" s="64"/>
      <c r="C212" s="64"/>
      <c r="D212" s="64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64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</row>
    <row r="213" spans="1:37" ht="18" customHeight="1" x14ac:dyDescent="0.25">
      <c r="A213" s="64"/>
      <c r="B213" s="64"/>
      <c r="C213" s="64"/>
      <c r="D213" s="64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64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</row>
    <row r="214" spans="1:37" ht="18" customHeight="1" x14ac:dyDescent="0.25">
      <c r="A214" s="64"/>
      <c r="B214" s="64"/>
      <c r="C214" s="64"/>
      <c r="D214" s="64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64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</row>
    <row r="215" spans="1:37" ht="18" customHeight="1" x14ac:dyDescent="0.25">
      <c r="A215" s="64"/>
      <c r="B215" s="64"/>
      <c r="C215" s="64"/>
      <c r="D215" s="64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64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</row>
    <row r="216" spans="1:37" ht="18" customHeight="1" x14ac:dyDescent="0.25">
      <c r="A216" s="64"/>
      <c r="B216" s="64"/>
      <c r="C216" s="64"/>
      <c r="D216" s="64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64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</row>
    <row r="217" spans="1:37" ht="18" customHeight="1" x14ac:dyDescent="0.25">
      <c r="A217" s="64"/>
      <c r="B217" s="64"/>
      <c r="C217" s="64"/>
      <c r="D217" s="64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64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</row>
    <row r="218" spans="1:37" ht="18" customHeight="1" x14ac:dyDescent="0.25">
      <c r="A218" s="64"/>
      <c r="B218" s="64"/>
      <c r="C218" s="64"/>
      <c r="D218" s="64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64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</row>
    <row r="219" spans="1:37" ht="18" customHeight="1" x14ac:dyDescent="0.25">
      <c r="A219" s="64"/>
      <c r="B219" s="64"/>
      <c r="C219" s="64"/>
      <c r="D219" s="64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64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</row>
    <row r="220" spans="1:37" ht="18" customHeight="1" x14ac:dyDescent="0.25">
      <c r="A220" s="64"/>
      <c r="B220" s="64"/>
      <c r="C220" s="64"/>
      <c r="D220" s="64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64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</row>
    <row r="221" spans="1:37" ht="18" customHeight="1" x14ac:dyDescent="0.25">
      <c r="A221" s="64"/>
      <c r="B221" s="64"/>
      <c r="C221" s="64"/>
      <c r="D221" s="64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64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</row>
    <row r="222" spans="1:37" ht="18" customHeight="1" x14ac:dyDescent="0.25">
      <c r="A222" s="64"/>
      <c r="B222" s="64"/>
      <c r="C222" s="64"/>
      <c r="D222" s="64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64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</row>
    <row r="223" spans="1:37" ht="18" customHeight="1" x14ac:dyDescent="0.25">
      <c r="A223" s="64"/>
      <c r="B223" s="64"/>
      <c r="C223" s="64"/>
      <c r="D223" s="64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64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</row>
    <row r="224" spans="1:37" ht="18" customHeight="1" x14ac:dyDescent="0.25">
      <c r="A224" s="64"/>
      <c r="B224" s="64"/>
      <c r="C224" s="64"/>
      <c r="D224" s="64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64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</row>
    <row r="225" spans="1:37" ht="18" customHeight="1" x14ac:dyDescent="0.25">
      <c r="A225" s="64"/>
      <c r="B225" s="64"/>
      <c r="C225" s="64"/>
      <c r="D225" s="64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64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</row>
    <row r="226" spans="1:37" ht="18" customHeight="1" x14ac:dyDescent="0.25">
      <c r="A226" s="64"/>
      <c r="B226" s="64"/>
      <c r="C226" s="64"/>
      <c r="D226" s="64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64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</row>
    <row r="227" spans="1:37" ht="18" customHeight="1" x14ac:dyDescent="0.25">
      <c r="A227" s="64"/>
      <c r="B227" s="64"/>
      <c r="C227" s="64"/>
      <c r="D227" s="64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64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</row>
    <row r="228" spans="1:37" ht="18" customHeight="1" x14ac:dyDescent="0.25">
      <c r="A228" s="64"/>
      <c r="B228" s="64"/>
      <c r="C228" s="64"/>
      <c r="D228" s="64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64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</row>
    <row r="229" spans="1:37" ht="18" customHeight="1" x14ac:dyDescent="0.25">
      <c r="A229" s="64"/>
      <c r="B229" s="64"/>
      <c r="C229" s="64"/>
      <c r="D229" s="64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64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</row>
    <row r="230" spans="1:37" ht="18" customHeight="1" x14ac:dyDescent="0.25">
      <c r="A230" s="64"/>
      <c r="B230" s="64"/>
      <c r="C230" s="64"/>
      <c r="D230" s="64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64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</row>
    <row r="231" spans="1:37" ht="18" customHeight="1" x14ac:dyDescent="0.25">
      <c r="A231" s="64"/>
      <c r="B231" s="64"/>
      <c r="C231" s="64"/>
      <c r="D231" s="64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64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</row>
    <row r="232" spans="1:37" ht="18" customHeight="1" x14ac:dyDescent="0.25">
      <c r="A232" s="64"/>
      <c r="B232" s="64"/>
      <c r="C232" s="64"/>
      <c r="D232" s="64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64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</row>
    <row r="233" spans="1:37" ht="18" customHeight="1" x14ac:dyDescent="0.25">
      <c r="A233" s="64"/>
      <c r="B233" s="64"/>
      <c r="C233" s="64"/>
      <c r="D233" s="64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64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</row>
    <row r="234" spans="1:37" ht="18" customHeight="1" x14ac:dyDescent="0.25">
      <c r="A234" s="64"/>
      <c r="B234" s="64"/>
      <c r="C234" s="64"/>
      <c r="D234" s="64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64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</row>
    <row r="235" spans="1:37" ht="18" customHeight="1" x14ac:dyDescent="0.25">
      <c r="A235" s="64"/>
      <c r="B235" s="64"/>
      <c r="C235" s="64"/>
      <c r="D235" s="64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64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</row>
    <row r="236" spans="1:37" ht="18" customHeight="1" x14ac:dyDescent="0.25">
      <c r="A236" s="64"/>
      <c r="B236" s="64"/>
      <c r="C236" s="64"/>
      <c r="D236" s="64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64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</row>
    <row r="237" spans="1:37" ht="15.75" customHeight="1" x14ac:dyDescent="0.2"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</row>
    <row r="238" spans="1:37" ht="15.75" customHeight="1" x14ac:dyDescent="0.2"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</row>
    <row r="239" spans="1:37" ht="15.75" customHeight="1" x14ac:dyDescent="0.2"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</row>
    <row r="240" spans="1:37" ht="15.75" customHeight="1" x14ac:dyDescent="0.2"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</row>
    <row r="241" spans="20:37" ht="15.75" customHeight="1" x14ac:dyDescent="0.2"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</row>
    <row r="242" spans="20:37" ht="15.75" customHeight="1" x14ac:dyDescent="0.2"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</row>
    <row r="243" spans="20:37" ht="15.75" customHeight="1" x14ac:dyDescent="0.2"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</row>
    <row r="244" spans="20:37" ht="15.75" customHeight="1" x14ac:dyDescent="0.2"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</row>
    <row r="245" spans="20:37" ht="15.75" customHeight="1" x14ac:dyDescent="0.2"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</row>
    <row r="246" spans="20:37" ht="15.75" customHeight="1" x14ac:dyDescent="0.2"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</row>
    <row r="247" spans="20:37" ht="15.75" customHeight="1" x14ac:dyDescent="0.2"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</row>
    <row r="248" spans="20:37" ht="15.75" customHeight="1" x14ac:dyDescent="0.2"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</row>
    <row r="249" spans="20:37" ht="15.75" customHeight="1" x14ac:dyDescent="0.2"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</row>
    <row r="250" spans="20:37" ht="15.75" customHeight="1" x14ac:dyDescent="0.2"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</row>
    <row r="251" spans="20:37" ht="15.75" customHeight="1" x14ac:dyDescent="0.2"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</row>
    <row r="252" spans="20:37" ht="15.75" customHeight="1" x14ac:dyDescent="0.2"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</row>
    <row r="253" spans="20:37" ht="15.75" customHeight="1" x14ac:dyDescent="0.2"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</row>
    <row r="254" spans="20:37" ht="15.75" customHeight="1" x14ac:dyDescent="0.2"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</row>
    <row r="255" spans="20:37" ht="15.75" customHeight="1" x14ac:dyDescent="0.2"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</row>
    <row r="256" spans="20:37" ht="15.75" customHeight="1" x14ac:dyDescent="0.2"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</row>
    <row r="257" spans="20:37" ht="15.75" customHeight="1" x14ac:dyDescent="0.2"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</row>
    <row r="258" spans="20:37" ht="15.75" customHeight="1" x14ac:dyDescent="0.2"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</row>
    <row r="259" spans="20:37" ht="15.75" customHeight="1" x14ac:dyDescent="0.2"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</row>
    <row r="260" spans="20:37" ht="15.75" customHeight="1" x14ac:dyDescent="0.2"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</row>
    <row r="261" spans="20:37" ht="15.75" customHeight="1" x14ac:dyDescent="0.2"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</row>
    <row r="262" spans="20:37" ht="15.75" customHeight="1" x14ac:dyDescent="0.2"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</row>
    <row r="263" spans="20:37" ht="15.75" customHeight="1" x14ac:dyDescent="0.2"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</row>
    <row r="264" spans="20:37" ht="15.75" customHeight="1" x14ac:dyDescent="0.2"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</row>
    <row r="265" spans="20:37" ht="15.75" customHeight="1" x14ac:dyDescent="0.2"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</row>
    <row r="266" spans="20:37" ht="15.75" customHeight="1" x14ac:dyDescent="0.2"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</row>
    <row r="267" spans="20:37" ht="15.75" customHeight="1" x14ac:dyDescent="0.2"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</row>
    <row r="268" spans="20:37" ht="15.75" customHeight="1" x14ac:dyDescent="0.2"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</row>
    <row r="269" spans="20:37" ht="15.75" customHeight="1" x14ac:dyDescent="0.2"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</row>
    <row r="270" spans="20:37" ht="15.75" customHeight="1" x14ac:dyDescent="0.2"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</row>
    <row r="271" spans="20:37" ht="15.75" customHeight="1" x14ac:dyDescent="0.2"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</row>
    <row r="272" spans="20:37" ht="15.75" customHeight="1" x14ac:dyDescent="0.2"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</row>
    <row r="273" spans="20:37" ht="15.75" customHeight="1" x14ac:dyDescent="0.2"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</row>
    <row r="274" spans="20:37" ht="15.75" customHeight="1" x14ac:dyDescent="0.2"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</row>
    <row r="275" spans="20:37" ht="15.75" customHeight="1" x14ac:dyDescent="0.2"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</row>
    <row r="276" spans="20:37" ht="15.75" customHeight="1" x14ac:dyDescent="0.2"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</row>
    <row r="277" spans="20:37" ht="15.75" customHeight="1" x14ac:dyDescent="0.2"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</row>
    <row r="278" spans="20:37" ht="15.75" customHeight="1" x14ac:dyDescent="0.2"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</row>
    <row r="279" spans="20:37" ht="15.75" customHeight="1" x14ac:dyDescent="0.2"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</row>
    <row r="280" spans="20:37" ht="15.75" customHeight="1" x14ac:dyDescent="0.2"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</row>
    <row r="281" spans="20:37" ht="15.75" customHeight="1" x14ac:dyDescent="0.2"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</row>
    <row r="282" spans="20:37" ht="15.75" customHeight="1" x14ac:dyDescent="0.2"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</row>
    <row r="283" spans="20:37" ht="15.75" customHeight="1" x14ac:dyDescent="0.2"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</row>
    <row r="284" spans="20:37" ht="15.75" customHeight="1" x14ac:dyDescent="0.2"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</row>
    <row r="285" spans="20:37" ht="15.75" customHeight="1" x14ac:dyDescent="0.2"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</row>
    <row r="286" spans="20:37" ht="15.75" customHeight="1" x14ac:dyDescent="0.2"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</row>
    <row r="287" spans="20:37" ht="15.75" customHeight="1" x14ac:dyDescent="0.2"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</row>
    <row r="288" spans="20:37" ht="15.75" customHeight="1" x14ac:dyDescent="0.2"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</row>
    <row r="289" spans="20:37" ht="15.75" customHeight="1" x14ac:dyDescent="0.2"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</row>
    <row r="290" spans="20:37" ht="15.75" customHeight="1" x14ac:dyDescent="0.2"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</row>
    <row r="291" spans="20:37" ht="15.75" customHeight="1" x14ac:dyDescent="0.2"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</row>
    <row r="292" spans="20:37" ht="15.75" customHeight="1" x14ac:dyDescent="0.2"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</row>
    <row r="293" spans="20:37" ht="15.75" customHeight="1" x14ac:dyDescent="0.2"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</row>
    <row r="294" spans="20:37" ht="15.75" customHeight="1" x14ac:dyDescent="0.2"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</row>
    <row r="295" spans="20:37" ht="15.75" customHeight="1" x14ac:dyDescent="0.2"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</row>
    <row r="296" spans="20:37" ht="15.75" customHeight="1" x14ac:dyDescent="0.2"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</row>
    <row r="297" spans="20:37" ht="15.75" customHeight="1" x14ac:dyDescent="0.2"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</row>
    <row r="298" spans="20:37" ht="15.75" customHeight="1" x14ac:dyDescent="0.2"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</row>
    <row r="299" spans="20:37" ht="15.75" customHeight="1" x14ac:dyDescent="0.2"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</row>
    <row r="300" spans="20:37" ht="15.75" customHeight="1" x14ac:dyDescent="0.2"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</row>
    <row r="301" spans="20:37" ht="15.75" customHeight="1" x14ac:dyDescent="0.2"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</row>
    <row r="302" spans="20:37" ht="15.75" customHeight="1" x14ac:dyDescent="0.2"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</row>
    <row r="303" spans="20:37" ht="15.75" customHeight="1" x14ac:dyDescent="0.2"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</row>
    <row r="304" spans="20:37" ht="15.75" customHeight="1" x14ac:dyDescent="0.2"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</row>
    <row r="305" spans="20:37" ht="15.75" customHeight="1" x14ac:dyDescent="0.2"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</row>
    <row r="306" spans="20:37" ht="15.75" customHeight="1" x14ac:dyDescent="0.2"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</row>
    <row r="307" spans="20:37" ht="15.75" customHeight="1" x14ac:dyDescent="0.2"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</row>
    <row r="308" spans="20:37" ht="15.75" customHeight="1" x14ac:dyDescent="0.2"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</row>
    <row r="309" spans="20:37" ht="15.75" customHeight="1" x14ac:dyDescent="0.2"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</row>
    <row r="310" spans="20:37" ht="15.75" customHeight="1" x14ac:dyDescent="0.2"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</row>
    <row r="311" spans="20:37" ht="15.75" customHeight="1" x14ac:dyDescent="0.2"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</row>
    <row r="312" spans="20:37" ht="15.75" customHeight="1" x14ac:dyDescent="0.2"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</row>
    <row r="313" spans="20:37" ht="15.75" customHeight="1" x14ac:dyDescent="0.2"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</row>
    <row r="314" spans="20:37" ht="15.75" customHeight="1" x14ac:dyDescent="0.2"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</row>
    <row r="315" spans="20:37" ht="15.75" customHeight="1" x14ac:dyDescent="0.2"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</row>
    <row r="316" spans="20:37" ht="15.75" customHeight="1" x14ac:dyDescent="0.2"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</row>
    <row r="317" spans="20:37" ht="15.75" customHeight="1" x14ac:dyDescent="0.2"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</row>
    <row r="318" spans="20:37" ht="15.75" customHeight="1" x14ac:dyDescent="0.2"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</row>
    <row r="319" spans="20:37" ht="15.75" customHeight="1" x14ac:dyDescent="0.2"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</row>
    <row r="320" spans="20:37" ht="15.75" customHeight="1" x14ac:dyDescent="0.2"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</row>
    <row r="321" spans="20:37" ht="15.75" customHeight="1" x14ac:dyDescent="0.2"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</row>
    <row r="322" spans="20:37" ht="15.75" customHeight="1" x14ac:dyDescent="0.2"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</row>
    <row r="323" spans="20:37" ht="15.75" customHeight="1" x14ac:dyDescent="0.2"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</row>
    <row r="324" spans="20:37" ht="15.75" customHeight="1" x14ac:dyDescent="0.2"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</row>
    <row r="325" spans="20:37" ht="15.75" customHeight="1" x14ac:dyDescent="0.2"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</row>
    <row r="326" spans="20:37" ht="15.75" customHeight="1" x14ac:dyDescent="0.2"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</row>
    <row r="327" spans="20:37" ht="15.75" customHeight="1" x14ac:dyDescent="0.2"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</row>
    <row r="328" spans="20:37" ht="15.75" customHeight="1" x14ac:dyDescent="0.2"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</row>
    <row r="329" spans="20:37" ht="15.75" customHeight="1" x14ac:dyDescent="0.2"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</row>
    <row r="330" spans="20:37" ht="15.75" customHeight="1" x14ac:dyDescent="0.2"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</row>
    <row r="331" spans="20:37" ht="15.75" customHeight="1" x14ac:dyDescent="0.2"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</row>
    <row r="332" spans="20:37" ht="15.75" customHeight="1" x14ac:dyDescent="0.2"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</row>
    <row r="333" spans="20:37" ht="15.75" customHeight="1" x14ac:dyDescent="0.2"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</row>
    <row r="334" spans="20:37" ht="15.75" customHeight="1" x14ac:dyDescent="0.2"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</row>
    <row r="335" spans="20:37" ht="15.75" customHeight="1" x14ac:dyDescent="0.2"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</row>
    <row r="336" spans="20:37" ht="15.75" customHeight="1" x14ac:dyDescent="0.2"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</row>
    <row r="337" spans="20:37" ht="15.75" customHeight="1" x14ac:dyDescent="0.2"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</row>
    <row r="338" spans="20:37" ht="15.75" customHeight="1" x14ac:dyDescent="0.2"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</row>
    <row r="339" spans="20:37" ht="15.75" customHeight="1" x14ac:dyDescent="0.2"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</row>
    <row r="340" spans="20:37" ht="15.75" customHeight="1" x14ac:dyDescent="0.2"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</row>
    <row r="341" spans="20:37" ht="15.75" customHeight="1" x14ac:dyDescent="0.2"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</row>
    <row r="342" spans="20:37" ht="15.75" customHeight="1" x14ac:dyDescent="0.2"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</row>
    <row r="343" spans="20:37" ht="15.75" customHeight="1" x14ac:dyDescent="0.2"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</row>
    <row r="344" spans="20:37" ht="15.75" customHeight="1" x14ac:dyDescent="0.2"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</row>
    <row r="345" spans="20:37" ht="15.75" customHeight="1" x14ac:dyDescent="0.2"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</row>
    <row r="346" spans="20:37" ht="15.75" customHeight="1" x14ac:dyDescent="0.2"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</row>
    <row r="347" spans="20:37" ht="15.75" customHeight="1" x14ac:dyDescent="0.2"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</row>
    <row r="348" spans="20:37" ht="15.75" customHeight="1" x14ac:dyDescent="0.2"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</row>
    <row r="349" spans="20:37" ht="15.75" customHeight="1" x14ac:dyDescent="0.2"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</row>
    <row r="350" spans="20:37" ht="15.75" customHeight="1" x14ac:dyDescent="0.2"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</row>
    <row r="351" spans="20:37" ht="15.75" customHeight="1" x14ac:dyDescent="0.2"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</row>
    <row r="352" spans="20:37" ht="15.75" customHeight="1" x14ac:dyDescent="0.2"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</row>
    <row r="353" spans="20:37" ht="15.75" customHeight="1" x14ac:dyDescent="0.2"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</row>
    <row r="354" spans="20:37" ht="15.75" customHeight="1" x14ac:dyDescent="0.2"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</row>
    <row r="355" spans="20:37" ht="15.75" customHeight="1" x14ac:dyDescent="0.2"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</row>
    <row r="356" spans="20:37" ht="15.75" customHeight="1" x14ac:dyDescent="0.2"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</row>
    <row r="357" spans="20:37" ht="15.75" customHeight="1" x14ac:dyDescent="0.2"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</row>
    <row r="358" spans="20:37" ht="15.75" customHeight="1" x14ac:dyDescent="0.2"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</row>
    <row r="359" spans="20:37" ht="15.75" customHeight="1" x14ac:dyDescent="0.2"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</row>
    <row r="360" spans="20:37" ht="15.75" customHeight="1" x14ac:dyDescent="0.2"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</row>
    <row r="361" spans="20:37" ht="15.75" customHeight="1" x14ac:dyDescent="0.2"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</row>
    <row r="362" spans="20:37" ht="15.75" customHeight="1" x14ac:dyDescent="0.2"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</row>
    <row r="363" spans="20:37" ht="15.75" customHeight="1" x14ac:dyDescent="0.2"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</row>
    <row r="364" spans="20:37" ht="15.75" customHeight="1" x14ac:dyDescent="0.2"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</row>
    <row r="365" spans="20:37" ht="15.75" customHeight="1" x14ac:dyDescent="0.2"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</row>
    <row r="366" spans="20:37" ht="15.75" customHeight="1" x14ac:dyDescent="0.2"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</row>
    <row r="367" spans="20:37" ht="15.75" customHeight="1" x14ac:dyDescent="0.2"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</row>
    <row r="368" spans="20:37" ht="15.75" customHeight="1" x14ac:dyDescent="0.2"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</row>
    <row r="369" spans="20:37" ht="15.75" customHeight="1" x14ac:dyDescent="0.2"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</row>
    <row r="370" spans="20:37" ht="15.75" customHeight="1" x14ac:dyDescent="0.2">
      <c r="T370" s="103"/>
      <c r="U370" s="103"/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</row>
    <row r="371" spans="20:37" ht="15.75" customHeight="1" x14ac:dyDescent="0.2">
      <c r="T371" s="103"/>
      <c r="U371" s="103"/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</row>
    <row r="372" spans="20:37" ht="15.75" customHeight="1" x14ac:dyDescent="0.2">
      <c r="T372" s="103"/>
      <c r="U372" s="103"/>
      <c r="V372" s="103"/>
      <c r="W372" s="103"/>
      <c r="X372" s="103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</row>
    <row r="373" spans="20:37" ht="15.75" customHeight="1" x14ac:dyDescent="0.2">
      <c r="T373" s="103"/>
      <c r="U373" s="103"/>
      <c r="V373" s="103"/>
      <c r="W373" s="103"/>
      <c r="X373" s="103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</row>
    <row r="374" spans="20:37" ht="15.75" customHeight="1" x14ac:dyDescent="0.2">
      <c r="T374" s="103"/>
      <c r="U374" s="103"/>
      <c r="V374" s="103"/>
      <c r="W374" s="103"/>
      <c r="X374" s="103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</row>
    <row r="375" spans="20:37" ht="15.75" customHeight="1" x14ac:dyDescent="0.2">
      <c r="T375" s="103"/>
      <c r="U375" s="103"/>
      <c r="V375" s="103"/>
      <c r="W375" s="103"/>
      <c r="X375" s="103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</row>
    <row r="376" spans="20:37" ht="15.75" customHeight="1" x14ac:dyDescent="0.2"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</row>
    <row r="377" spans="20:37" ht="15.75" customHeight="1" x14ac:dyDescent="0.2"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</row>
    <row r="378" spans="20:37" ht="15.75" customHeight="1" x14ac:dyDescent="0.2"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</row>
    <row r="379" spans="20:37" ht="15.75" customHeight="1" x14ac:dyDescent="0.2"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</row>
    <row r="380" spans="20:37" ht="15.75" customHeight="1" x14ac:dyDescent="0.2"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</row>
    <row r="381" spans="20:37" ht="15.75" customHeight="1" x14ac:dyDescent="0.2"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</row>
    <row r="382" spans="20:37" ht="15.75" customHeight="1" x14ac:dyDescent="0.2"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</row>
    <row r="383" spans="20:37" ht="15.75" customHeight="1" x14ac:dyDescent="0.2"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</row>
    <row r="384" spans="20:37" ht="15.75" customHeight="1" x14ac:dyDescent="0.2"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</row>
    <row r="385" spans="20:37" ht="15.75" customHeight="1" x14ac:dyDescent="0.2"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</row>
    <row r="386" spans="20:37" ht="15.75" customHeight="1" x14ac:dyDescent="0.2">
      <c r="T386" s="103"/>
      <c r="U386" s="103"/>
      <c r="V386" s="103"/>
      <c r="W386" s="103"/>
      <c r="X386" s="103"/>
      <c r="Y386" s="103"/>
      <c r="Z386" s="103"/>
      <c r="AA386" s="103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</row>
    <row r="387" spans="20:37" ht="15.75" customHeight="1" x14ac:dyDescent="0.2">
      <c r="T387" s="103"/>
      <c r="U387" s="103"/>
      <c r="V387" s="103"/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</row>
    <row r="388" spans="20:37" ht="15.75" customHeight="1" x14ac:dyDescent="0.2"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</row>
    <row r="389" spans="20:37" ht="15.75" customHeight="1" x14ac:dyDescent="0.2">
      <c r="T389" s="103"/>
      <c r="U389" s="103"/>
      <c r="V389" s="103"/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</row>
    <row r="390" spans="20:37" ht="15.75" customHeight="1" x14ac:dyDescent="0.2">
      <c r="T390" s="103"/>
      <c r="U390" s="103"/>
      <c r="V390" s="103"/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</row>
    <row r="391" spans="20:37" ht="15.75" customHeight="1" x14ac:dyDescent="0.2"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</row>
    <row r="392" spans="20:37" ht="15.75" customHeight="1" x14ac:dyDescent="0.2"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</row>
    <row r="393" spans="20:37" ht="15.75" customHeight="1" x14ac:dyDescent="0.2"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</row>
    <row r="394" spans="20:37" ht="15.75" customHeight="1" x14ac:dyDescent="0.2"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</row>
    <row r="395" spans="20:37" ht="15.75" customHeight="1" x14ac:dyDescent="0.2"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</row>
    <row r="396" spans="20:37" ht="15.75" customHeight="1" x14ac:dyDescent="0.2"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</row>
    <row r="397" spans="20:37" ht="15.75" customHeight="1" x14ac:dyDescent="0.2"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</row>
    <row r="398" spans="20:37" ht="15.75" customHeight="1" x14ac:dyDescent="0.2"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</row>
    <row r="399" spans="20:37" ht="15.75" customHeight="1" x14ac:dyDescent="0.2"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</row>
    <row r="400" spans="20:37" ht="15.75" customHeight="1" x14ac:dyDescent="0.2"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</row>
    <row r="401" spans="20:37" ht="15.75" customHeight="1" x14ac:dyDescent="0.2">
      <c r="T401" s="103"/>
      <c r="U401" s="103"/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</row>
    <row r="402" spans="20:37" ht="15.75" customHeight="1" x14ac:dyDescent="0.2">
      <c r="T402" s="103"/>
      <c r="U402" s="103"/>
      <c r="V402" s="103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</row>
    <row r="403" spans="20:37" ht="15.75" customHeight="1" x14ac:dyDescent="0.2">
      <c r="T403" s="103"/>
      <c r="U403" s="103"/>
      <c r="V403" s="103"/>
      <c r="W403" s="103"/>
      <c r="X403" s="103"/>
      <c r="Y403" s="103"/>
      <c r="Z403" s="103"/>
      <c r="AA403" s="103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</row>
    <row r="404" spans="20:37" ht="15.75" customHeight="1" x14ac:dyDescent="0.2">
      <c r="T404" s="103"/>
      <c r="U404" s="103"/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</row>
    <row r="405" spans="20:37" ht="15.75" customHeight="1" x14ac:dyDescent="0.2">
      <c r="T405" s="103"/>
      <c r="U405" s="103"/>
      <c r="V405" s="103"/>
      <c r="W405" s="103"/>
      <c r="X405" s="103"/>
      <c r="Y405" s="103"/>
      <c r="Z405" s="103"/>
      <c r="AA405" s="103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</row>
    <row r="406" spans="20:37" ht="15.75" customHeight="1" x14ac:dyDescent="0.2">
      <c r="T406" s="103"/>
      <c r="U406" s="103"/>
      <c r="V406" s="103"/>
      <c r="W406" s="103"/>
      <c r="X406" s="103"/>
      <c r="Y406" s="103"/>
      <c r="Z406" s="103"/>
      <c r="AA406" s="103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</row>
    <row r="407" spans="20:37" ht="15.75" customHeight="1" x14ac:dyDescent="0.2">
      <c r="T407" s="103"/>
      <c r="U407" s="103"/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</row>
    <row r="408" spans="20:37" ht="15.75" customHeight="1" x14ac:dyDescent="0.2">
      <c r="T408" s="103"/>
      <c r="U408" s="103"/>
      <c r="V408" s="103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</row>
    <row r="409" spans="20:37" ht="15.75" customHeight="1" x14ac:dyDescent="0.2">
      <c r="T409" s="103"/>
      <c r="U409" s="103"/>
      <c r="V409" s="103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</row>
    <row r="410" spans="20:37" ht="15.75" customHeight="1" x14ac:dyDescent="0.2">
      <c r="T410" s="103"/>
      <c r="U410" s="103"/>
      <c r="V410" s="103"/>
      <c r="W410" s="103"/>
      <c r="X410" s="103"/>
      <c r="Y410" s="103"/>
      <c r="Z410" s="103"/>
      <c r="AA410" s="103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</row>
    <row r="411" spans="20:37" ht="15.75" customHeight="1" x14ac:dyDescent="0.2">
      <c r="T411" s="103"/>
      <c r="U411" s="103"/>
      <c r="V411" s="103"/>
      <c r="W411" s="103"/>
      <c r="X411" s="103"/>
      <c r="Y411" s="103"/>
      <c r="Z411" s="103"/>
      <c r="AA411" s="103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</row>
    <row r="412" spans="20:37" ht="15.75" customHeight="1" x14ac:dyDescent="0.2">
      <c r="T412" s="103"/>
      <c r="U412" s="103"/>
      <c r="V412" s="103"/>
      <c r="W412" s="103"/>
      <c r="X412" s="103"/>
      <c r="Y412" s="103"/>
      <c r="Z412" s="103"/>
      <c r="AA412" s="103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</row>
    <row r="413" spans="20:37" ht="15.75" customHeight="1" x14ac:dyDescent="0.2">
      <c r="T413" s="103"/>
      <c r="U413" s="103"/>
      <c r="V413" s="103"/>
      <c r="W413" s="103"/>
      <c r="X413" s="103"/>
      <c r="Y413" s="103"/>
      <c r="Z413" s="103"/>
      <c r="AA413" s="103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</row>
    <row r="414" spans="20:37" ht="15.75" customHeight="1" x14ac:dyDescent="0.2">
      <c r="T414" s="103"/>
      <c r="U414" s="103"/>
      <c r="V414" s="103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</row>
    <row r="415" spans="20:37" ht="15.75" customHeight="1" x14ac:dyDescent="0.2">
      <c r="T415" s="103"/>
      <c r="U415" s="103"/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</row>
    <row r="416" spans="20:37" ht="15.75" customHeight="1" x14ac:dyDescent="0.2">
      <c r="T416" s="103"/>
      <c r="U416" s="103"/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</row>
    <row r="417" spans="20:37" ht="15.75" customHeight="1" x14ac:dyDescent="0.2">
      <c r="T417" s="103"/>
      <c r="U417" s="103"/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</row>
    <row r="418" spans="20:37" ht="15.75" customHeight="1" x14ac:dyDescent="0.2">
      <c r="T418" s="103"/>
      <c r="U418" s="103"/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</row>
    <row r="419" spans="20:37" ht="15.75" customHeight="1" x14ac:dyDescent="0.2">
      <c r="T419" s="103"/>
      <c r="U419" s="103"/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</row>
    <row r="420" spans="20:37" ht="15.75" customHeight="1" x14ac:dyDescent="0.2"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</row>
    <row r="421" spans="20:37" ht="15.75" customHeight="1" x14ac:dyDescent="0.2"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</row>
    <row r="422" spans="20:37" ht="15.75" customHeight="1" x14ac:dyDescent="0.2"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</row>
    <row r="423" spans="20:37" ht="15.75" customHeight="1" x14ac:dyDescent="0.2"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</row>
    <row r="424" spans="20:37" ht="15.75" customHeight="1" x14ac:dyDescent="0.2"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</row>
    <row r="425" spans="20:37" ht="15.75" customHeight="1" x14ac:dyDescent="0.2"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</row>
    <row r="426" spans="20:37" ht="15.75" customHeight="1" x14ac:dyDescent="0.2"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</row>
    <row r="427" spans="20:37" ht="15.75" customHeight="1" x14ac:dyDescent="0.2"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</row>
    <row r="428" spans="20:37" ht="15.75" customHeight="1" x14ac:dyDescent="0.2"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</row>
    <row r="429" spans="20:37" ht="15.75" customHeight="1" x14ac:dyDescent="0.2"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</row>
    <row r="430" spans="20:37" ht="15.75" customHeight="1" x14ac:dyDescent="0.2"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</row>
    <row r="431" spans="20:37" ht="15.75" customHeight="1" x14ac:dyDescent="0.2"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103"/>
      <c r="AE431" s="103"/>
      <c r="AF431" s="103"/>
      <c r="AG431" s="103"/>
      <c r="AH431" s="103"/>
      <c r="AI431" s="103"/>
      <c r="AJ431" s="103"/>
      <c r="AK431" s="103"/>
    </row>
    <row r="432" spans="20:37" ht="15.75" customHeight="1" x14ac:dyDescent="0.2">
      <c r="T432" s="103"/>
      <c r="U432" s="103"/>
      <c r="V432" s="103"/>
      <c r="W432" s="103"/>
      <c r="X432" s="103"/>
      <c r="Y432" s="103"/>
      <c r="Z432" s="103"/>
      <c r="AA432" s="103"/>
      <c r="AB432" s="103"/>
      <c r="AC432" s="103"/>
      <c r="AD432" s="103"/>
      <c r="AE432" s="103"/>
      <c r="AF432" s="103"/>
      <c r="AG432" s="103"/>
      <c r="AH432" s="103"/>
      <c r="AI432" s="103"/>
      <c r="AJ432" s="103"/>
      <c r="AK432" s="103"/>
    </row>
    <row r="433" spans="20:37" ht="15.75" customHeight="1" x14ac:dyDescent="0.2">
      <c r="T433" s="103"/>
      <c r="U433" s="103"/>
      <c r="V433" s="103"/>
      <c r="W433" s="103"/>
      <c r="X433" s="103"/>
      <c r="Y433" s="103"/>
      <c r="Z433" s="103"/>
      <c r="AA433" s="103"/>
      <c r="AB433" s="103"/>
      <c r="AC433" s="103"/>
      <c r="AD433" s="103"/>
      <c r="AE433" s="103"/>
      <c r="AF433" s="103"/>
      <c r="AG433" s="103"/>
      <c r="AH433" s="103"/>
      <c r="AI433" s="103"/>
      <c r="AJ433" s="103"/>
      <c r="AK433" s="103"/>
    </row>
    <row r="434" spans="20:37" ht="15.75" customHeight="1" x14ac:dyDescent="0.2">
      <c r="T434" s="103"/>
      <c r="U434" s="103"/>
      <c r="V434" s="103"/>
      <c r="W434" s="103"/>
      <c r="X434" s="103"/>
      <c r="Y434" s="103"/>
      <c r="Z434" s="103"/>
      <c r="AA434" s="103"/>
      <c r="AB434" s="103"/>
      <c r="AC434" s="103"/>
      <c r="AD434" s="103"/>
      <c r="AE434" s="103"/>
      <c r="AF434" s="103"/>
      <c r="AG434" s="103"/>
      <c r="AH434" s="103"/>
      <c r="AI434" s="103"/>
      <c r="AJ434" s="103"/>
      <c r="AK434" s="103"/>
    </row>
    <row r="435" spans="20:37" ht="15.75" customHeight="1" x14ac:dyDescent="0.2">
      <c r="T435" s="103"/>
      <c r="U435" s="103"/>
      <c r="V435" s="103"/>
      <c r="W435" s="103"/>
      <c r="X435" s="103"/>
      <c r="Y435" s="103"/>
      <c r="Z435" s="103"/>
      <c r="AA435" s="103"/>
      <c r="AB435" s="103"/>
      <c r="AC435" s="103"/>
      <c r="AD435" s="103"/>
      <c r="AE435" s="103"/>
      <c r="AF435" s="103"/>
      <c r="AG435" s="103"/>
      <c r="AH435" s="103"/>
      <c r="AI435" s="103"/>
      <c r="AJ435" s="103"/>
      <c r="AK435" s="103"/>
    </row>
    <row r="436" spans="20:37" ht="15.75" customHeight="1" x14ac:dyDescent="0.2">
      <c r="T436" s="103"/>
      <c r="U436" s="103"/>
      <c r="V436" s="103"/>
      <c r="W436" s="103"/>
      <c r="X436" s="103"/>
      <c r="Y436" s="103"/>
      <c r="Z436" s="103"/>
      <c r="AA436" s="103"/>
      <c r="AB436" s="103"/>
      <c r="AC436" s="103"/>
      <c r="AD436" s="103"/>
      <c r="AE436" s="103"/>
      <c r="AF436" s="103"/>
      <c r="AG436" s="103"/>
      <c r="AH436" s="103"/>
      <c r="AI436" s="103"/>
      <c r="AJ436" s="103"/>
      <c r="AK436" s="103"/>
    </row>
    <row r="437" spans="20:37" ht="15.75" customHeight="1" x14ac:dyDescent="0.2">
      <c r="T437" s="103"/>
      <c r="U437" s="103"/>
      <c r="V437" s="103"/>
      <c r="W437" s="103"/>
      <c r="X437" s="103"/>
      <c r="Y437" s="103"/>
      <c r="Z437" s="103"/>
      <c r="AA437" s="103"/>
      <c r="AB437" s="103"/>
      <c r="AC437" s="103"/>
      <c r="AD437" s="103"/>
      <c r="AE437" s="103"/>
      <c r="AF437" s="103"/>
      <c r="AG437" s="103"/>
      <c r="AH437" s="103"/>
      <c r="AI437" s="103"/>
      <c r="AJ437" s="103"/>
      <c r="AK437" s="103"/>
    </row>
    <row r="438" spans="20:37" ht="15.75" customHeight="1" x14ac:dyDescent="0.2">
      <c r="T438" s="103"/>
      <c r="U438" s="103"/>
      <c r="V438" s="103"/>
      <c r="W438" s="103"/>
      <c r="X438" s="103"/>
      <c r="Y438" s="103"/>
      <c r="Z438" s="103"/>
      <c r="AA438" s="103"/>
      <c r="AB438" s="103"/>
      <c r="AC438" s="103"/>
      <c r="AD438" s="103"/>
      <c r="AE438" s="103"/>
      <c r="AF438" s="103"/>
      <c r="AG438" s="103"/>
      <c r="AH438" s="103"/>
      <c r="AI438" s="103"/>
      <c r="AJ438" s="103"/>
      <c r="AK438" s="103"/>
    </row>
    <row r="439" spans="20:37" ht="15.75" customHeight="1" x14ac:dyDescent="0.2">
      <c r="T439" s="103"/>
      <c r="U439" s="103"/>
      <c r="V439" s="103"/>
      <c r="W439" s="103"/>
      <c r="X439" s="103"/>
      <c r="Y439" s="103"/>
      <c r="Z439" s="103"/>
      <c r="AA439" s="103"/>
      <c r="AB439" s="103"/>
      <c r="AC439" s="103"/>
      <c r="AD439" s="103"/>
      <c r="AE439" s="103"/>
      <c r="AF439" s="103"/>
      <c r="AG439" s="103"/>
      <c r="AH439" s="103"/>
      <c r="AI439" s="103"/>
      <c r="AJ439" s="103"/>
      <c r="AK439" s="103"/>
    </row>
    <row r="440" spans="20:37" ht="15.75" customHeight="1" x14ac:dyDescent="0.2">
      <c r="T440" s="103"/>
      <c r="U440" s="103"/>
      <c r="V440" s="103"/>
      <c r="W440" s="103"/>
      <c r="X440" s="103"/>
      <c r="Y440" s="103"/>
      <c r="Z440" s="103"/>
      <c r="AA440" s="103"/>
      <c r="AB440" s="103"/>
      <c r="AC440" s="103"/>
      <c r="AD440" s="103"/>
      <c r="AE440" s="103"/>
      <c r="AF440" s="103"/>
      <c r="AG440" s="103"/>
      <c r="AH440" s="103"/>
      <c r="AI440" s="103"/>
      <c r="AJ440" s="103"/>
      <c r="AK440" s="103"/>
    </row>
    <row r="441" spans="20:37" ht="15.75" customHeight="1" x14ac:dyDescent="0.2">
      <c r="T441" s="103"/>
      <c r="U441" s="103"/>
      <c r="V441" s="103"/>
      <c r="W441" s="103"/>
      <c r="X441" s="103"/>
      <c r="Y441" s="103"/>
      <c r="Z441" s="103"/>
      <c r="AA441" s="103"/>
      <c r="AB441" s="103"/>
      <c r="AC441" s="103"/>
      <c r="AD441" s="103"/>
      <c r="AE441" s="103"/>
      <c r="AF441" s="103"/>
      <c r="AG441" s="103"/>
      <c r="AH441" s="103"/>
      <c r="AI441" s="103"/>
      <c r="AJ441" s="103"/>
      <c r="AK441" s="103"/>
    </row>
    <row r="442" spans="20:37" ht="15.75" customHeight="1" x14ac:dyDescent="0.2">
      <c r="T442" s="103"/>
      <c r="U442" s="103"/>
      <c r="V442" s="103"/>
      <c r="W442" s="103"/>
      <c r="X442" s="103"/>
      <c r="Y442" s="103"/>
      <c r="Z442" s="103"/>
      <c r="AA442" s="103"/>
      <c r="AB442" s="103"/>
      <c r="AC442" s="103"/>
      <c r="AD442" s="103"/>
      <c r="AE442" s="103"/>
      <c r="AF442" s="103"/>
      <c r="AG442" s="103"/>
      <c r="AH442" s="103"/>
      <c r="AI442" s="103"/>
      <c r="AJ442" s="103"/>
      <c r="AK442" s="103"/>
    </row>
    <row r="443" spans="20:37" ht="15.75" customHeight="1" x14ac:dyDescent="0.2">
      <c r="T443" s="103"/>
      <c r="U443" s="103"/>
      <c r="V443" s="103"/>
      <c r="W443" s="103"/>
      <c r="X443" s="103"/>
      <c r="Y443" s="103"/>
      <c r="Z443" s="103"/>
      <c r="AA443" s="103"/>
      <c r="AB443" s="103"/>
      <c r="AC443" s="103"/>
      <c r="AD443" s="103"/>
      <c r="AE443" s="103"/>
      <c r="AF443" s="103"/>
      <c r="AG443" s="103"/>
      <c r="AH443" s="103"/>
      <c r="AI443" s="103"/>
      <c r="AJ443" s="103"/>
      <c r="AK443" s="103"/>
    </row>
    <row r="444" spans="20:37" ht="15.75" customHeight="1" x14ac:dyDescent="0.2">
      <c r="T444" s="103"/>
      <c r="U444" s="103"/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</row>
    <row r="445" spans="20:37" ht="15.75" customHeight="1" x14ac:dyDescent="0.2">
      <c r="T445" s="103"/>
      <c r="U445" s="103"/>
      <c r="V445" s="103"/>
      <c r="W445" s="103"/>
      <c r="X445" s="103"/>
      <c r="Y445" s="103"/>
      <c r="Z445" s="103"/>
      <c r="AA445" s="103"/>
      <c r="AB445" s="103"/>
      <c r="AC445" s="103"/>
      <c r="AD445" s="103"/>
      <c r="AE445" s="103"/>
      <c r="AF445" s="103"/>
      <c r="AG445" s="103"/>
      <c r="AH445" s="103"/>
      <c r="AI445" s="103"/>
      <c r="AJ445" s="103"/>
      <c r="AK445" s="103"/>
    </row>
    <row r="446" spans="20:37" ht="15.75" customHeight="1" x14ac:dyDescent="0.2">
      <c r="T446" s="103"/>
      <c r="U446" s="103"/>
      <c r="V446" s="103"/>
      <c r="W446" s="103"/>
      <c r="X446" s="103"/>
      <c r="Y446" s="103"/>
      <c r="Z446" s="103"/>
      <c r="AA446" s="103"/>
      <c r="AB446" s="103"/>
      <c r="AC446" s="103"/>
      <c r="AD446" s="103"/>
      <c r="AE446" s="103"/>
      <c r="AF446" s="103"/>
      <c r="AG446" s="103"/>
      <c r="AH446" s="103"/>
      <c r="AI446" s="103"/>
      <c r="AJ446" s="103"/>
      <c r="AK446" s="103"/>
    </row>
    <row r="447" spans="20:37" ht="15.75" customHeight="1" x14ac:dyDescent="0.2">
      <c r="T447" s="103"/>
      <c r="U447" s="103"/>
      <c r="V447" s="103"/>
      <c r="W447" s="103"/>
      <c r="X447" s="103"/>
      <c r="Y447" s="103"/>
      <c r="Z447" s="103"/>
      <c r="AA447" s="103"/>
      <c r="AB447" s="103"/>
      <c r="AC447" s="103"/>
      <c r="AD447" s="103"/>
      <c r="AE447" s="103"/>
      <c r="AF447" s="103"/>
      <c r="AG447" s="103"/>
      <c r="AH447" s="103"/>
      <c r="AI447" s="103"/>
      <c r="AJ447" s="103"/>
      <c r="AK447" s="103"/>
    </row>
    <row r="448" spans="20:37" ht="15.75" customHeight="1" x14ac:dyDescent="0.2">
      <c r="T448" s="103"/>
      <c r="U448" s="103"/>
      <c r="V448" s="103"/>
      <c r="W448" s="103"/>
      <c r="X448" s="103"/>
      <c r="Y448" s="103"/>
      <c r="Z448" s="103"/>
      <c r="AA448" s="103"/>
      <c r="AB448" s="103"/>
      <c r="AC448" s="103"/>
      <c r="AD448" s="103"/>
      <c r="AE448" s="103"/>
      <c r="AF448" s="103"/>
      <c r="AG448" s="103"/>
      <c r="AH448" s="103"/>
      <c r="AI448" s="103"/>
      <c r="AJ448" s="103"/>
      <c r="AK448" s="103"/>
    </row>
    <row r="449" spans="20:37" ht="15.75" customHeight="1" x14ac:dyDescent="0.2">
      <c r="T449" s="103"/>
      <c r="U449" s="103"/>
      <c r="V449" s="103"/>
      <c r="W449" s="103"/>
      <c r="X449" s="103"/>
      <c r="Y449" s="103"/>
      <c r="Z449" s="103"/>
      <c r="AA449" s="103"/>
      <c r="AB449" s="103"/>
      <c r="AC449" s="103"/>
      <c r="AD449" s="103"/>
      <c r="AE449" s="103"/>
      <c r="AF449" s="103"/>
      <c r="AG449" s="103"/>
      <c r="AH449" s="103"/>
      <c r="AI449" s="103"/>
      <c r="AJ449" s="103"/>
      <c r="AK449" s="103"/>
    </row>
    <row r="450" spans="20:37" ht="15.75" customHeight="1" x14ac:dyDescent="0.2">
      <c r="T450" s="103"/>
      <c r="U450" s="103"/>
      <c r="V450" s="103"/>
      <c r="W450" s="103"/>
      <c r="X450" s="103"/>
      <c r="Y450" s="103"/>
      <c r="Z450" s="103"/>
      <c r="AA450" s="103"/>
      <c r="AB450" s="103"/>
      <c r="AC450" s="103"/>
      <c r="AD450" s="103"/>
      <c r="AE450" s="103"/>
      <c r="AF450" s="103"/>
      <c r="AG450" s="103"/>
      <c r="AH450" s="103"/>
      <c r="AI450" s="103"/>
      <c r="AJ450" s="103"/>
      <c r="AK450" s="103"/>
    </row>
    <row r="451" spans="20:37" ht="15.75" customHeight="1" x14ac:dyDescent="0.2">
      <c r="T451" s="103"/>
      <c r="U451" s="103"/>
      <c r="V451" s="103"/>
      <c r="W451" s="103"/>
      <c r="X451" s="103"/>
      <c r="Y451" s="103"/>
      <c r="Z451" s="103"/>
      <c r="AA451" s="103"/>
      <c r="AB451" s="103"/>
      <c r="AC451" s="103"/>
      <c r="AD451" s="103"/>
      <c r="AE451" s="103"/>
      <c r="AF451" s="103"/>
      <c r="AG451" s="103"/>
      <c r="AH451" s="103"/>
      <c r="AI451" s="103"/>
      <c r="AJ451" s="103"/>
      <c r="AK451" s="103"/>
    </row>
    <row r="452" spans="20:37" ht="15.75" customHeight="1" x14ac:dyDescent="0.2">
      <c r="T452" s="103"/>
      <c r="U452" s="103"/>
      <c r="V452" s="103"/>
      <c r="W452" s="103"/>
      <c r="X452" s="103"/>
      <c r="Y452" s="103"/>
      <c r="Z452" s="103"/>
      <c r="AA452" s="103"/>
      <c r="AB452" s="103"/>
      <c r="AC452" s="103"/>
      <c r="AD452" s="103"/>
      <c r="AE452" s="103"/>
      <c r="AF452" s="103"/>
      <c r="AG452" s="103"/>
      <c r="AH452" s="103"/>
      <c r="AI452" s="103"/>
      <c r="AJ452" s="103"/>
      <c r="AK452" s="103"/>
    </row>
    <row r="453" spans="20:37" ht="15.75" customHeight="1" x14ac:dyDescent="0.2">
      <c r="T453" s="103"/>
      <c r="U453" s="103"/>
      <c r="V453" s="103"/>
      <c r="W453" s="103"/>
      <c r="X453" s="103"/>
      <c r="Y453" s="103"/>
      <c r="Z453" s="103"/>
      <c r="AA453" s="103"/>
      <c r="AB453" s="103"/>
      <c r="AC453" s="103"/>
      <c r="AD453" s="103"/>
      <c r="AE453" s="103"/>
      <c r="AF453" s="103"/>
      <c r="AG453" s="103"/>
      <c r="AH453" s="103"/>
      <c r="AI453" s="103"/>
      <c r="AJ453" s="103"/>
      <c r="AK453" s="103"/>
    </row>
    <row r="454" spans="20:37" ht="15.75" customHeight="1" x14ac:dyDescent="0.2">
      <c r="T454" s="103"/>
      <c r="U454" s="103"/>
      <c r="V454" s="103"/>
      <c r="W454" s="103"/>
      <c r="X454" s="103"/>
      <c r="Y454" s="103"/>
      <c r="Z454" s="103"/>
      <c r="AA454" s="103"/>
      <c r="AB454" s="103"/>
      <c r="AC454" s="103"/>
      <c r="AD454" s="103"/>
      <c r="AE454" s="103"/>
      <c r="AF454" s="103"/>
      <c r="AG454" s="103"/>
      <c r="AH454" s="103"/>
      <c r="AI454" s="103"/>
      <c r="AJ454" s="103"/>
      <c r="AK454" s="103"/>
    </row>
    <row r="455" spans="20:37" ht="15.75" customHeight="1" x14ac:dyDescent="0.2">
      <c r="T455" s="103"/>
      <c r="U455" s="103"/>
      <c r="V455" s="103"/>
      <c r="W455" s="103"/>
      <c r="X455" s="103"/>
      <c r="Y455" s="103"/>
      <c r="Z455" s="103"/>
      <c r="AA455" s="103"/>
      <c r="AB455" s="103"/>
      <c r="AC455" s="103"/>
      <c r="AD455" s="103"/>
      <c r="AE455" s="103"/>
      <c r="AF455" s="103"/>
      <c r="AG455" s="103"/>
      <c r="AH455" s="103"/>
      <c r="AI455" s="103"/>
      <c r="AJ455" s="103"/>
      <c r="AK455" s="103"/>
    </row>
    <row r="456" spans="20:37" ht="15.75" customHeight="1" x14ac:dyDescent="0.2">
      <c r="T456" s="103"/>
      <c r="U456" s="103"/>
      <c r="V456" s="103"/>
      <c r="W456" s="103"/>
      <c r="X456" s="103"/>
      <c r="Y456" s="103"/>
      <c r="Z456" s="103"/>
      <c r="AA456" s="103"/>
      <c r="AB456" s="103"/>
      <c r="AC456" s="103"/>
      <c r="AD456" s="103"/>
      <c r="AE456" s="103"/>
      <c r="AF456" s="103"/>
      <c r="AG456" s="103"/>
      <c r="AH456" s="103"/>
      <c r="AI456" s="103"/>
      <c r="AJ456" s="103"/>
      <c r="AK456" s="103"/>
    </row>
    <row r="457" spans="20:37" ht="15.75" customHeight="1" x14ac:dyDescent="0.2">
      <c r="T457" s="103"/>
      <c r="U457" s="103"/>
      <c r="V457" s="103"/>
      <c r="W457" s="103"/>
      <c r="X457" s="103"/>
      <c r="Y457" s="103"/>
      <c r="Z457" s="103"/>
      <c r="AA457" s="103"/>
      <c r="AB457" s="103"/>
      <c r="AC457" s="103"/>
      <c r="AD457" s="103"/>
      <c r="AE457" s="103"/>
      <c r="AF457" s="103"/>
      <c r="AG457" s="103"/>
      <c r="AH457" s="103"/>
      <c r="AI457" s="103"/>
      <c r="AJ457" s="103"/>
      <c r="AK457" s="103"/>
    </row>
    <row r="458" spans="20:37" ht="15.75" customHeight="1" x14ac:dyDescent="0.2">
      <c r="T458" s="103"/>
      <c r="U458" s="103"/>
      <c r="V458" s="103"/>
      <c r="W458" s="103"/>
      <c r="X458" s="103"/>
      <c r="Y458" s="103"/>
      <c r="Z458" s="103"/>
      <c r="AA458" s="103"/>
      <c r="AB458" s="103"/>
      <c r="AC458" s="103"/>
      <c r="AD458" s="103"/>
      <c r="AE458" s="103"/>
      <c r="AF458" s="103"/>
      <c r="AG458" s="103"/>
      <c r="AH458" s="103"/>
      <c r="AI458" s="103"/>
      <c r="AJ458" s="103"/>
      <c r="AK458" s="103"/>
    </row>
    <row r="459" spans="20:37" ht="15.75" customHeight="1" x14ac:dyDescent="0.2">
      <c r="T459" s="103"/>
      <c r="U459" s="103"/>
      <c r="V459" s="103"/>
      <c r="W459" s="103"/>
      <c r="X459" s="103"/>
      <c r="Y459" s="103"/>
      <c r="Z459" s="103"/>
      <c r="AA459" s="103"/>
      <c r="AB459" s="103"/>
      <c r="AC459" s="103"/>
      <c r="AD459" s="103"/>
      <c r="AE459" s="103"/>
      <c r="AF459" s="103"/>
      <c r="AG459" s="103"/>
      <c r="AH459" s="103"/>
      <c r="AI459" s="103"/>
      <c r="AJ459" s="103"/>
      <c r="AK459" s="103"/>
    </row>
    <row r="460" spans="20:37" ht="15.75" customHeight="1" x14ac:dyDescent="0.2">
      <c r="T460" s="103"/>
      <c r="U460" s="103"/>
      <c r="V460" s="103"/>
      <c r="W460" s="103"/>
      <c r="X460" s="103"/>
      <c r="Y460" s="103"/>
      <c r="Z460" s="103"/>
      <c r="AA460" s="103"/>
      <c r="AB460" s="103"/>
      <c r="AC460" s="103"/>
      <c r="AD460" s="103"/>
      <c r="AE460" s="103"/>
      <c r="AF460" s="103"/>
      <c r="AG460" s="103"/>
      <c r="AH460" s="103"/>
      <c r="AI460" s="103"/>
      <c r="AJ460" s="103"/>
      <c r="AK460" s="103"/>
    </row>
    <row r="461" spans="20:37" ht="15.75" customHeight="1" x14ac:dyDescent="0.2">
      <c r="T461" s="103"/>
      <c r="U461" s="103"/>
      <c r="V461" s="103"/>
      <c r="W461" s="103"/>
      <c r="X461" s="103"/>
      <c r="Y461" s="103"/>
      <c r="Z461" s="103"/>
      <c r="AA461" s="103"/>
      <c r="AB461" s="103"/>
      <c r="AC461" s="103"/>
      <c r="AD461" s="103"/>
      <c r="AE461" s="103"/>
      <c r="AF461" s="103"/>
      <c r="AG461" s="103"/>
      <c r="AH461" s="103"/>
      <c r="AI461" s="103"/>
      <c r="AJ461" s="103"/>
      <c r="AK461" s="103"/>
    </row>
    <row r="462" spans="20:37" ht="15.75" customHeight="1" x14ac:dyDescent="0.2">
      <c r="T462" s="103"/>
      <c r="U462" s="103"/>
      <c r="V462" s="103"/>
      <c r="W462" s="103"/>
      <c r="X462" s="103"/>
      <c r="Y462" s="103"/>
      <c r="Z462" s="103"/>
      <c r="AA462" s="103"/>
      <c r="AB462" s="103"/>
      <c r="AC462" s="103"/>
      <c r="AD462" s="103"/>
      <c r="AE462" s="103"/>
      <c r="AF462" s="103"/>
      <c r="AG462" s="103"/>
      <c r="AH462" s="103"/>
      <c r="AI462" s="103"/>
      <c r="AJ462" s="103"/>
      <c r="AK462" s="103"/>
    </row>
    <row r="463" spans="20:37" ht="15.75" customHeight="1" x14ac:dyDescent="0.2">
      <c r="T463" s="103"/>
      <c r="U463" s="103"/>
      <c r="V463" s="103"/>
      <c r="W463" s="103"/>
      <c r="X463" s="103"/>
      <c r="Y463" s="103"/>
      <c r="Z463" s="103"/>
      <c r="AA463" s="103"/>
      <c r="AB463" s="103"/>
      <c r="AC463" s="103"/>
      <c r="AD463" s="103"/>
      <c r="AE463" s="103"/>
      <c r="AF463" s="103"/>
      <c r="AG463" s="103"/>
      <c r="AH463" s="103"/>
      <c r="AI463" s="103"/>
      <c r="AJ463" s="103"/>
      <c r="AK463" s="103"/>
    </row>
    <row r="464" spans="20:37" ht="15.75" customHeight="1" x14ac:dyDescent="0.2">
      <c r="T464" s="103"/>
      <c r="U464" s="103"/>
      <c r="V464" s="103"/>
      <c r="W464" s="103"/>
      <c r="X464" s="103"/>
      <c r="Y464" s="103"/>
      <c r="Z464" s="103"/>
      <c r="AA464" s="103"/>
      <c r="AB464" s="103"/>
      <c r="AC464" s="103"/>
      <c r="AD464" s="103"/>
      <c r="AE464" s="103"/>
      <c r="AF464" s="103"/>
      <c r="AG464" s="103"/>
      <c r="AH464" s="103"/>
      <c r="AI464" s="103"/>
      <c r="AJ464" s="103"/>
      <c r="AK464" s="103"/>
    </row>
    <row r="465" spans="20:37" ht="15.75" customHeight="1" x14ac:dyDescent="0.2">
      <c r="T465" s="103"/>
      <c r="U465" s="103"/>
      <c r="V465" s="103"/>
      <c r="W465" s="103"/>
      <c r="X465" s="103"/>
      <c r="Y465" s="103"/>
      <c r="Z465" s="103"/>
      <c r="AA465" s="103"/>
      <c r="AB465" s="103"/>
      <c r="AC465" s="103"/>
      <c r="AD465" s="103"/>
      <c r="AE465" s="103"/>
      <c r="AF465" s="103"/>
      <c r="AG465" s="103"/>
      <c r="AH465" s="103"/>
      <c r="AI465" s="103"/>
      <c r="AJ465" s="103"/>
      <c r="AK465" s="103"/>
    </row>
    <row r="466" spans="20:37" ht="15.75" customHeight="1" x14ac:dyDescent="0.2">
      <c r="T466" s="103"/>
      <c r="U466" s="103"/>
      <c r="V466" s="103"/>
      <c r="W466" s="103"/>
      <c r="X466" s="103"/>
      <c r="Y466" s="103"/>
      <c r="Z466" s="103"/>
      <c r="AA466" s="103"/>
      <c r="AB466" s="103"/>
      <c r="AC466" s="103"/>
      <c r="AD466" s="103"/>
      <c r="AE466" s="103"/>
      <c r="AF466" s="103"/>
      <c r="AG466" s="103"/>
      <c r="AH466" s="103"/>
      <c r="AI466" s="103"/>
      <c r="AJ466" s="103"/>
      <c r="AK466" s="103"/>
    </row>
    <row r="467" spans="20:37" ht="15.75" customHeight="1" x14ac:dyDescent="0.2">
      <c r="T467" s="103"/>
      <c r="U467" s="103"/>
      <c r="V467" s="103"/>
      <c r="W467" s="103"/>
      <c r="X467" s="103"/>
      <c r="Y467" s="103"/>
      <c r="Z467" s="103"/>
      <c r="AA467" s="103"/>
      <c r="AB467" s="103"/>
      <c r="AC467" s="103"/>
      <c r="AD467" s="103"/>
      <c r="AE467" s="103"/>
      <c r="AF467" s="103"/>
      <c r="AG467" s="103"/>
      <c r="AH467" s="103"/>
      <c r="AI467" s="103"/>
      <c r="AJ467" s="103"/>
      <c r="AK467" s="103"/>
    </row>
    <row r="468" spans="20:37" ht="15.75" customHeight="1" x14ac:dyDescent="0.2">
      <c r="T468" s="103"/>
      <c r="U468" s="103"/>
      <c r="V468" s="103"/>
      <c r="W468" s="103"/>
      <c r="X468" s="103"/>
      <c r="Y468" s="103"/>
      <c r="Z468" s="103"/>
      <c r="AA468" s="103"/>
      <c r="AB468" s="103"/>
      <c r="AC468" s="103"/>
      <c r="AD468" s="103"/>
      <c r="AE468" s="103"/>
      <c r="AF468" s="103"/>
      <c r="AG468" s="103"/>
      <c r="AH468" s="103"/>
      <c r="AI468" s="103"/>
      <c r="AJ468" s="103"/>
      <c r="AK468" s="103"/>
    </row>
    <row r="469" spans="20:37" ht="15.75" customHeight="1" x14ac:dyDescent="0.2">
      <c r="T469" s="103"/>
      <c r="U469" s="103"/>
      <c r="V469" s="103"/>
      <c r="W469" s="103"/>
      <c r="X469" s="103"/>
      <c r="Y469" s="103"/>
      <c r="Z469" s="103"/>
      <c r="AA469" s="103"/>
      <c r="AB469" s="103"/>
      <c r="AC469" s="103"/>
      <c r="AD469" s="103"/>
      <c r="AE469" s="103"/>
      <c r="AF469" s="103"/>
      <c r="AG469" s="103"/>
      <c r="AH469" s="103"/>
      <c r="AI469" s="103"/>
      <c r="AJ469" s="103"/>
      <c r="AK469" s="103"/>
    </row>
    <row r="470" spans="20:37" ht="15.75" customHeight="1" x14ac:dyDescent="0.2">
      <c r="T470" s="103"/>
      <c r="U470" s="103"/>
      <c r="V470" s="103"/>
      <c r="W470" s="103"/>
      <c r="X470" s="103"/>
      <c r="Y470" s="103"/>
      <c r="Z470" s="103"/>
      <c r="AA470" s="103"/>
      <c r="AB470" s="103"/>
      <c r="AC470" s="103"/>
      <c r="AD470" s="103"/>
      <c r="AE470" s="103"/>
      <c r="AF470" s="103"/>
      <c r="AG470" s="103"/>
      <c r="AH470" s="103"/>
      <c r="AI470" s="103"/>
      <c r="AJ470" s="103"/>
      <c r="AK470" s="103"/>
    </row>
    <row r="471" spans="20:37" ht="15.75" customHeight="1" x14ac:dyDescent="0.2">
      <c r="T471" s="103"/>
      <c r="U471" s="103"/>
      <c r="V471" s="103"/>
      <c r="W471" s="103"/>
      <c r="X471" s="103"/>
      <c r="Y471" s="103"/>
      <c r="Z471" s="103"/>
      <c r="AA471" s="103"/>
      <c r="AB471" s="103"/>
      <c r="AC471" s="103"/>
      <c r="AD471" s="103"/>
      <c r="AE471" s="103"/>
      <c r="AF471" s="103"/>
      <c r="AG471" s="103"/>
      <c r="AH471" s="103"/>
      <c r="AI471" s="103"/>
      <c r="AJ471" s="103"/>
      <c r="AK471" s="103"/>
    </row>
    <row r="472" spans="20:37" ht="15.75" customHeight="1" x14ac:dyDescent="0.2">
      <c r="T472" s="103"/>
      <c r="U472" s="103"/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  <c r="AF472" s="103"/>
      <c r="AG472" s="103"/>
      <c r="AH472" s="103"/>
      <c r="AI472" s="103"/>
      <c r="AJ472" s="103"/>
      <c r="AK472" s="103"/>
    </row>
    <row r="473" spans="20:37" ht="15.75" customHeight="1" x14ac:dyDescent="0.2">
      <c r="T473" s="103"/>
      <c r="U473" s="103"/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  <c r="AF473" s="103"/>
      <c r="AG473" s="103"/>
      <c r="AH473" s="103"/>
      <c r="AI473" s="103"/>
      <c r="AJ473" s="103"/>
      <c r="AK473" s="103"/>
    </row>
    <row r="474" spans="20:37" ht="15.75" customHeight="1" x14ac:dyDescent="0.2">
      <c r="T474" s="103"/>
      <c r="U474" s="103"/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  <c r="AF474" s="103"/>
      <c r="AG474" s="103"/>
      <c r="AH474" s="103"/>
      <c r="AI474" s="103"/>
      <c r="AJ474" s="103"/>
      <c r="AK474" s="103"/>
    </row>
    <row r="475" spans="20:37" ht="15.75" customHeight="1" x14ac:dyDescent="0.2">
      <c r="T475" s="103"/>
      <c r="U475" s="103"/>
      <c r="V475" s="103"/>
      <c r="W475" s="103"/>
      <c r="X475" s="103"/>
      <c r="Y475" s="103"/>
      <c r="Z475" s="103"/>
      <c r="AA475" s="103"/>
      <c r="AB475" s="103"/>
      <c r="AC475" s="103"/>
      <c r="AD475" s="103"/>
      <c r="AE475" s="103"/>
      <c r="AF475" s="103"/>
      <c r="AG475" s="103"/>
      <c r="AH475" s="103"/>
      <c r="AI475" s="103"/>
      <c r="AJ475" s="103"/>
      <c r="AK475" s="103"/>
    </row>
    <row r="476" spans="20:37" ht="15.75" customHeight="1" x14ac:dyDescent="0.2">
      <c r="T476" s="103"/>
      <c r="U476" s="103"/>
      <c r="V476" s="103"/>
      <c r="W476" s="103"/>
      <c r="X476" s="103"/>
      <c r="Y476" s="103"/>
      <c r="Z476" s="103"/>
      <c r="AA476" s="103"/>
      <c r="AB476" s="103"/>
      <c r="AC476" s="103"/>
      <c r="AD476" s="103"/>
      <c r="AE476" s="103"/>
      <c r="AF476" s="103"/>
      <c r="AG476" s="103"/>
      <c r="AH476" s="103"/>
      <c r="AI476" s="103"/>
      <c r="AJ476" s="103"/>
      <c r="AK476" s="103"/>
    </row>
    <row r="477" spans="20:37" ht="15.75" customHeight="1" x14ac:dyDescent="0.2">
      <c r="T477" s="103"/>
      <c r="U477" s="103"/>
      <c r="V477" s="103"/>
      <c r="W477" s="103"/>
      <c r="X477" s="103"/>
      <c r="Y477" s="103"/>
      <c r="Z477" s="103"/>
      <c r="AA477" s="103"/>
      <c r="AB477" s="103"/>
      <c r="AC477" s="103"/>
      <c r="AD477" s="103"/>
      <c r="AE477" s="103"/>
      <c r="AF477" s="103"/>
      <c r="AG477" s="103"/>
      <c r="AH477" s="103"/>
      <c r="AI477" s="103"/>
      <c r="AJ477" s="103"/>
      <c r="AK477" s="103"/>
    </row>
    <row r="478" spans="20:37" ht="15.75" customHeight="1" x14ac:dyDescent="0.2">
      <c r="T478" s="103"/>
      <c r="U478" s="103"/>
      <c r="V478" s="103"/>
      <c r="W478" s="103"/>
      <c r="X478" s="103"/>
      <c r="Y478" s="103"/>
      <c r="Z478" s="103"/>
      <c r="AA478" s="103"/>
      <c r="AB478" s="103"/>
      <c r="AC478" s="103"/>
      <c r="AD478" s="103"/>
      <c r="AE478" s="103"/>
      <c r="AF478" s="103"/>
      <c r="AG478" s="103"/>
      <c r="AH478" s="103"/>
      <c r="AI478" s="103"/>
      <c r="AJ478" s="103"/>
      <c r="AK478" s="103"/>
    </row>
    <row r="479" spans="20:37" ht="15.75" customHeight="1" x14ac:dyDescent="0.2">
      <c r="T479" s="103"/>
      <c r="U479" s="103"/>
      <c r="V479" s="103"/>
      <c r="W479" s="103"/>
      <c r="X479" s="103"/>
      <c r="Y479" s="103"/>
      <c r="Z479" s="103"/>
      <c r="AA479" s="103"/>
      <c r="AB479" s="103"/>
      <c r="AC479" s="103"/>
      <c r="AD479" s="103"/>
      <c r="AE479" s="103"/>
      <c r="AF479" s="103"/>
      <c r="AG479" s="103"/>
      <c r="AH479" s="103"/>
      <c r="AI479" s="103"/>
      <c r="AJ479" s="103"/>
      <c r="AK479" s="103"/>
    </row>
    <row r="480" spans="20:37" ht="15.75" customHeight="1" x14ac:dyDescent="0.2">
      <c r="T480" s="103"/>
      <c r="U480" s="103"/>
      <c r="V480" s="103"/>
      <c r="W480" s="103"/>
      <c r="X480" s="103"/>
      <c r="Y480" s="103"/>
      <c r="Z480" s="103"/>
      <c r="AA480" s="103"/>
      <c r="AB480" s="103"/>
      <c r="AC480" s="103"/>
      <c r="AD480" s="103"/>
      <c r="AE480" s="103"/>
      <c r="AF480" s="103"/>
      <c r="AG480" s="103"/>
      <c r="AH480" s="103"/>
      <c r="AI480" s="103"/>
      <c r="AJ480" s="103"/>
      <c r="AK480" s="103"/>
    </row>
    <row r="481" spans="20:37" ht="15.75" customHeight="1" x14ac:dyDescent="0.2">
      <c r="T481" s="103"/>
      <c r="U481" s="103"/>
      <c r="V481" s="103"/>
      <c r="W481" s="103"/>
      <c r="X481" s="103"/>
      <c r="Y481" s="103"/>
      <c r="Z481" s="103"/>
      <c r="AA481" s="103"/>
      <c r="AB481" s="103"/>
      <c r="AC481" s="103"/>
      <c r="AD481" s="103"/>
      <c r="AE481" s="103"/>
      <c r="AF481" s="103"/>
      <c r="AG481" s="103"/>
      <c r="AH481" s="103"/>
      <c r="AI481" s="103"/>
      <c r="AJ481" s="103"/>
      <c r="AK481" s="103"/>
    </row>
    <row r="482" spans="20:37" ht="15.75" customHeight="1" x14ac:dyDescent="0.2">
      <c r="T482" s="103"/>
      <c r="U482" s="103"/>
      <c r="V482" s="103"/>
      <c r="W482" s="103"/>
      <c r="X482" s="103"/>
      <c r="Y482" s="103"/>
      <c r="Z482" s="103"/>
      <c r="AA482" s="103"/>
      <c r="AB482" s="103"/>
      <c r="AC482" s="103"/>
      <c r="AD482" s="103"/>
      <c r="AE482" s="103"/>
      <c r="AF482" s="103"/>
      <c r="AG482" s="103"/>
      <c r="AH482" s="103"/>
      <c r="AI482" s="103"/>
      <c r="AJ482" s="103"/>
      <c r="AK482" s="103"/>
    </row>
    <row r="483" spans="20:37" ht="15.75" customHeight="1" x14ac:dyDescent="0.2">
      <c r="T483" s="103"/>
      <c r="U483" s="103"/>
      <c r="V483" s="103"/>
      <c r="W483" s="103"/>
      <c r="X483" s="103"/>
      <c r="Y483" s="103"/>
      <c r="Z483" s="103"/>
      <c r="AA483" s="103"/>
      <c r="AB483" s="103"/>
      <c r="AC483" s="103"/>
      <c r="AD483" s="103"/>
      <c r="AE483" s="103"/>
      <c r="AF483" s="103"/>
      <c r="AG483" s="103"/>
      <c r="AH483" s="103"/>
      <c r="AI483" s="103"/>
      <c r="AJ483" s="103"/>
      <c r="AK483" s="103"/>
    </row>
    <row r="484" spans="20:37" ht="15.75" customHeight="1" x14ac:dyDescent="0.2">
      <c r="T484" s="103"/>
      <c r="U484" s="103"/>
      <c r="V484" s="103"/>
      <c r="W484" s="103"/>
      <c r="X484" s="103"/>
      <c r="Y484" s="103"/>
      <c r="Z484" s="103"/>
      <c r="AA484" s="103"/>
      <c r="AB484" s="103"/>
      <c r="AC484" s="103"/>
      <c r="AD484" s="103"/>
      <c r="AE484" s="103"/>
      <c r="AF484" s="103"/>
      <c r="AG484" s="103"/>
      <c r="AH484" s="103"/>
      <c r="AI484" s="103"/>
      <c r="AJ484" s="103"/>
      <c r="AK484" s="103"/>
    </row>
    <row r="485" spans="20:37" ht="15.75" customHeight="1" x14ac:dyDescent="0.2">
      <c r="T485" s="103"/>
      <c r="U485" s="103"/>
      <c r="V485" s="103"/>
      <c r="W485" s="103"/>
      <c r="X485" s="103"/>
      <c r="Y485" s="103"/>
      <c r="Z485" s="103"/>
      <c r="AA485" s="103"/>
      <c r="AB485" s="103"/>
      <c r="AC485" s="103"/>
      <c r="AD485" s="103"/>
      <c r="AE485" s="103"/>
      <c r="AF485" s="103"/>
      <c r="AG485" s="103"/>
      <c r="AH485" s="103"/>
      <c r="AI485" s="103"/>
      <c r="AJ485" s="103"/>
      <c r="AK485" s="103"/>
    </row>
    <row r="486" spans="20:37" ht="15.75" customHeight="1" x14ac:dyDescent="0.2">
      <c r="T486" s="103"/>
      <c r="U486" s="103"/>
      <c r="V486" s="103"/>
      <c r="W486" s="103"/>
      <c r="X486" s="103"/>
      <c r="Y486" s="103"/>
      <c r="Z486" s="103"/>
      <c r="AA486" s="103"/>
      <c r="AB486" s="103"/>
      <c r="AC486" s="103"/>
      <c r="AD486" s="103"/>
      <c r="AE486" s="103"/>
      <c r="AF486" s="103"/>
      <c r="AG486" s="103"/>
      <c r="AH486" s="103"/>
      <c r="AI486" s="103"/>
      <c r="AJ486" s="103"/>
      <c r="AK486" s="103"/>
    </row>
    <row r="487" spans="20:37" ht="15.75" customHeight="1" x14ac:dyDescent="0.2">
      <c r="T487" s="103"/>
      <c r="U487" s="103"/>
      <c r="V487" s="103"/>
      <c r="W487" s="103"/>
      <c r="X487" s="103"/>
      <c r="Y487" s="103"/>
      <c r="Z487" s="103"/>
      <c r="AA487" s="103"/>
      <c r="AB487" s="103"/>
      <c r="AC487" s="103"/>
      <c r="AD487" s="103"/>
      <c r="AE487" s="103"/>
      <c r="AF487" s="103"/>
      <c r="AG487" s="103"/>
      <c r="AH487" s="103"/>
      <c r="AI487" s="103"/>
      <c r="AJ487" s="103"/>
      <c r="AK487" s="103"/>
    </row>
    <row r="488" spans="20:37" ht="15.75" customHeight="1" x14ac:dyDescent="0.2">
      <c r="T488" s="103"/>
      <c r="U488" s="103"/>
      <c r="V488" s="103"/>
      <c r="W488" s="103"/>
      <c r="X488" s="103"/>
      <c r="Y488" s="103"/>
      <c r="Z488" s="103"/>
      <c r="AA488" s="103"/>
      <c r="AB488" s="103"/>
      <c r="AC488" s="103"/>
      <c r="AD488" s="103"/>
      <c r="AE488" s="103"/>
      <c r="AF488" s="103"/>
      <c r="AG488" s="103"/>
      <c r="AH488" s="103"/>
      <c r="AI488" s="103"/>
      <c r="AJ488" s="103"/>
      <c r="AK488" s="103"/>
    </row>
    <row r="489" spans="20:37" ht="15.75" customHeight="1" x14ac:dyDescent="0.2">
      <c r="T489" s="103"/>
      <c r="U489" s="103"/>
      <c r="V489" s="103"/>
      <c r="W489" s="103"/>
      <c r="X489" s="103"/>
      <c r="Y489" s="103"/>
      <c r="Z489" s="103"/>
      <c r="AA489" s="103"/>
      <c r="AB489" s="103"/>
      <c r="AC489" s="103"/>
      <c r="AD489" s="103"/>
      <c r="AE489" s="103"/>
      <c r="AF489" s="103"/>
      <c r="AG489" s="103"/>
      <c r="AH489" s="103"/>
      <c r="AI489" s="103"/>
      <c r="AJ489" s="103"/>
      <c r="AK489" s="103"/>
    </row>
    <row r="490" spans="20:37" ht="15.75" customHeight="1" x14ac:dyDescent="0.2">
      <c r="T490" s="103"/>
      <c r="U490" s="103"/>
      <c r="V490" s="103"/>
      <c r="W490" s="103"/>
      <c r="X490" s="103"/>
      <c r="Y490" s="103"/>
      <c r="Z490" s="103"/>
      <c r="AA490" s="103"/>
      <c r="AB490" s="103"/>
      <c r="AC490" s="103"/>
      <c r="AD490" s="103"/>
      <c r="AE490" s="103"/>
      <c r="AF490" s="103"/>
      <c r="AG490" s="103"/>
      <c r="AH490" s="103"/>
      <c r="AI490" s="103"/>
      <c r="AJ490" s="103"/>
      <c r="AK490" s="103"/>
    </row>
    <row r="491" spans="20:37" ht="15.75" customHeight="1" x14ac:dyDescent="0.2">
      <c r="T491" s="103"/>
      <c r="U491" s="103"/>
      <c r="V491" s="103"/>
      <c r="W491" s="103"/>
      <c r="X491" s="103"/>
      <c r="Y491" s="103"/>
      <c r="Z491" s="103"/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</row>
    <row r="492" spans="20:37" ht="15.75" customHeight="1" x14ac:dyDescent="0.2">
      <c r="T492" s="103"/>
      <c r="U492" s="103"/>
      <c r="V492" s="103"/>
      <c r="W492" s="103"/>
      <c r="X492" s="103"/>
      <c r="Y492" s="103"/>
      <c r="Z492" s="103"/>
      <c r="AA492" s="103"/>
      <c r="AB492" s="103"/>
      <c r="AC492" s="103"/>
      <c r="AD492" s="103"/>
      <c r="AE492" s="103"/>
      <c r="AF492" s="103"/>
      <c r="AG492" s="103"/>
      <c r="AH492" s="103"/>
      <c r="AI492" s="103"/>
      <c r="AJ492" s="103"/>
      <c r="AK492" s="103"/>
    </row>
    <row r="493" spans="20:37" ht="15.75" customHeight="1" x14ac:dyDescent="0.2">
      <c r="T493" s="103"/>
      <c r="U493" s="103"/>
      <c r="V493" s="103"/>
      <c r="W493" s="103"/>
      <c r="X493" s="103"/>
      <c r="Y493" s="103"/>
      <c r="Z493" s="103"/>
      <c r="AA493" s="103"/>
      <c r="AB493" s="103"/>
      <c r="AC493" s="103"/>
      <c r="AD493" s="103"/>
      <c r="AE493" s="103"/>
      <c r="AF493" s="103"/>
      <c r="AG493" s="103"/>
      <c r="AH493" s="103"/>
      <c r="AI493" s="103"/>
      <c r="AJ493" s="103"/>
      <c r="AK493" s="103"/>
    </row>
    <row r="494" spans="20:37" ht="15.75" customHeight="1" x14ac:dyDescent="0.2">
      <c r="T494" s="103"/>
      <c r="U494" s="103"/>
      <c r="V494" s="103"/>
      <c r="W494" s="103"/>
      <c r="X494" s="103"/>
      <c r="Y494" s="103"/>
      <c r="Z494" s="103"/>
      <c r="AA494" s="103"/>
      <c r="AB494" s="103"/>
      <c r="AC494" s="103"/>
      <c r="AD494" s="103"/>
      <c r="AE494" s="103"/>
      <c r="AF494" s="103"/>
      <c r="AG494" s="103"/>
      <c r="AH494" s="103"/>
      <c r="AI494" s="103"/>
      <c r="AJ494" s="103"/>
      <c r="AK494" s="103"/>
    </row>
    <row r="495" spans="20:37" ht="15.75" customHeight="1" x14ac:dyDescent="0.2">
      <c r="T495" s="103"/>
      <c r="U495" s="103"/>
      <c r="V495" s="103"/>
      <c r="W495" s="103"/>
      <c r="X495" s="103"/>
      <c r="Y495" s="103"/>
      <c r="Z495" s="103"/>
      <c r="AA495" s="103"/>
      <c r="AB495" s="103"/>
      <c r="AC495" s="103"/>
      <c r="AD495" s="103"/>
      <c r="AE495" s="103"/>
      <c r="AF495" s="103"/>
      <c r="AG495" s="103"/>
      <c r="AH495" s="103"/>
      <c r="AI495" s="103"/>
      <c r="AJ495" s="103"/>
      <c r="AK495" s="103"/>
    </row>
    <row r="496" spans="20:37" ht="15.75" customHeight="1" x14ac:dyDescent="0.2">
      <c r="T496" s="103"/>
      <c r="U496" s="103"/>
      <c r="V496" s="103"/>
      <c r="W496" s="103"/>
      <c r="X496" s="103"/>
      <c r="Y496" s="103"/>
      <c r="Z496" s="103"/>
      <c r="AA496" s="103"/>
      <c r="AB496" s="103"/>
      <c r="AC496" s="103"/>
      <c r="AD496" s="103"/>
      <c r="AE496" s="103"/>
      <c r="AF496" s="103"/>
      <c r="AG496" s="103"/>
      <c r="AH496" s="103"/>
      <c r="AI496" s="103"/>
      <c r="AJ496" s="103"/>
      <c r="AK496" s="103"/>
    </row>
    <row r="497" spans="20:37" ht="15.75" customHeight="1" x14ac:dyDescent="0.2">
      <c r="T497" s="103"/>
      <c r="U497" s="103"/>
      <c r="V497" s="103"/>
      <c r="W497" s="103"/>
      <c r="X497" s="103"/>
      <c r="Y497" s="103"/>
      <c r="Z497" s="103"/>
      <c r="AA497" s="103"/>
      <c r="AB497" s="103"/>
      <c r="AC497" s="103"/>
      <c r="AD497" s="103"/>
      <c r="AE497" s="103"/>
      <c r="AF497" s="103"/>
      <c r="AG497" s="103"/>
      <c r="AH497" s="103"/>
      <c r="AI497" s="103"/>
      <c r="AJ497" s="103"/>
      <c r="AK497" s="103"/>
    </row>
    <row r="498" spans="20:37" ht="15.75" customHeight="1" x14ac:dyDescent="0.2">
      <c r="T498" s="103"/>
      <c r="U498" s="103"/>
      <c r="V498" s="103"/>
      <c r="W498" s="103"/>
      <c r="X498" s="103"/>
      <c r="Y498" s="103"/>
      <c r="Z498" s="103"/>
      <c r="AA498" s="103"/>
      <c r="AB498" s="103"/>
      <c r="AC498" s="103"/>
      <c r="AD498" s="103"/>
      <c r="AE498" s="103"/>
      <c r="AF498" s="103"/>
      <c r="AG498" s="103"/>
      <c r="AH498" s="103"/>
      <c r="AI498" s="103"/>
      <c r="AJ498" s="103"/>
      <c r="AK498" s="103"/>
    </row>
    <row r="499" spans="20:37" ht="15.75" customHeight="1" x14ac:dyDescent="0.2">
      <c r="T499" s="103"/>
      <c r="U499" s="103"/>
      <c r="V499" s="103"/>
      <c r="W499" s="103"/>
      <c r="X499" s="103"/>
      <c r="Y499" s="103"/>
      <c r="Z499" s="103"/>
      <c r="AA499" s="103"/>
      <c r="AB499" s="103"/>
      <c r="AC499" s="103"/>
      <c r="AD499" s="103"/>
      <c r="AE499" s="103"/>
      <c r="AF499" s="103"/>
      <c r="AG499" s="103"/>
      <c r="AH499" s="103"/>
      <c r="AI499" s="103"/>
      <c r="AJ499" s="103"/>
      <c r="AK499" s="103"/>
    </row>
    <row r="500" spans="20:37" ht="15.75" customHeight="1" x14ac:dyDescent="0.2">
      <c r="T500" s="103"/>
      <c r="U500" s="103"/>
      <c r="V500" s="103"/>
      <c r="W500" s="103"/>
      <c r="X500" s="103"/>
      <c r="Y500" s="103"/>
      <c r="Z500" s="103"/>
      <c r="AA500" s="103"/>
      <c r="AB500" s="103"/>
      <c r="AC500" s="103"/>
      <c r="AD500" s="103"/>
      <c r="AE500" s="103"/>
      <c r="AF500" s="103"/>
      <c r="AG500" s="103"/>
      <c r="AH500" s="103"/>
      <c r="AI500" s="103"/>
      <c r="AJ500" s="103"/>
      <c r="AK500" s="103"/>
    </row>
    <row r="501" spans="20:37" ht="15.75" customHeight="1" x14ac:dyDescent="0.2">
      <c r="T501" s="103"/>
      <c r="U501" s="103"/>
      <c r="V501" s="103"/>
      <c r="W501" s="103"/>
      <c r="X501" s="103"/>
      <c r="Y501" s="103"/>
      <c r="Z501" s="103"/>
      <c r="AA501" s="103"/>
      <c r="AB501" s="103"/>
      <c r="AC501" s="103"/>
      <c r="AD501" s="103"/>
      <c r="AE501" s="103"/>
      <c r="AF501" s="103"/>
      <c r="AG501" s="103"/>
      <c r="AH501" s="103"/>
      <c r="AI501" s="103"/>
      <c r="AJ501" s="103"/>
      <c r="AK501" s="103"/>
    </row>
    <row r="502" spans="20:37" ht="15.75" customHeight="1" x14ac:dyDescent="0.2">
      <c r="T502" s="103"/>
      <c r="U502" s="103"/>
      <c r="V502" s="103"/>
      <c r="W502" s="103"/>
      <c r="X502" s="103"/>
      <c r="Y502" s="103"/>
      <c r="Z502" s="103"/>
      <c r="AA502" s="103"/>
      <c r="AB502" s="103"/>
      <c r="AC502" s="103"/>
      <c r="AD502" s="103"/>
      <c r="AE502" s="103"/>
      <c r="AF502" s="103"/>
      <c r="AG502" s="103"/>
      <c r="AH502" s="103"/>
      <c r="AI502" s="103"/>
      <c r="AJ502" s="103"/>
      <c r="AK502" s="103"/>
    </row>
    <row r="503" spans="20:37" ht="15.75" customHeight="1" x14ac:dyDescent="0.2">
      <c r="T503" s="103"/>
      <c r="U503" s="103"/>
      <c r="V503" s="103"/>
      <c r="W503" s="103"/>
      <c r="X503" s="103"/>
      <c r="Y503" s="103"/>
      <c r="Z503" s="103"/>
      <c r="AA503" s="103"/>
      <c r="AB503" s="103"/>
      <c r="AC503" s="103"/>
      <c r="AD503" s="103"/>
      <c r="AE503" s="103"/>
      <c r="AF503" s="103"/>
      <c r="AG503" s="103"/>
      <c r="AH503" s="103"/>
      <c r="AI503" s="103"/>
      <c r="AJ503" s="103"/>
      <c r="AK503" s="103"/>
    </row>
    <row r="504" spans="20:37" ht="15.75" customHeight="1" x14ac:dyDescent="0.2">
      <c r="T504" s="103"/>
      <c r="U504" s="103"/>
      <c r="V504" s="103"/>
      <c r="W504" s="103"/>
      <c r="X504" s="103"/>
      <c r="Y504" s="103"/>
      <c r="Z504" s="103"/>
      <c r="AA504" s="103"/>
      <c r="AB504" s="103"/>
      <c r="AC504" s="103"/>
      <c r="AD504" s="103"/>
      <c r="AE504" s="103"/>
      <c r="AF504" s="103"/>
      <c r="AG504" s="103"/>
      <c r="AH504" s="103"/>
      <c r="AI504" s="103"/>
      <c r="AJ504" s="103"/>
      <c r="AK504" s="103"/>
    </row>
    <row r="505" spans="20:37" ht="15.75" customHeight="1" x14ac:dyDescent="0.2">
      <c r="T505" s="103"/>
      <c r="U505" s="103"/>
      <c r="V505" s="103"/>
      <c r="W505" s="103"/>
      <c r="X505" s="103"/>
      <c r="Y505" s="103"/>
      <c r="Z505" s="103"/>
      <c r="AA505" s="103"/>
      <c r="AB505" s="103"/>
      <c r="AC505" s="103"/>
      <c r="AD505" s="103"/>
      <c r="AE505" s="103"/>
      <c r="AF505" s="103"/>
      <c r="AG505" s="103"/>
      <c r="AH505" s="103"/>
      <c r="AI505" s="103"/>
      <c r="AJ505" s="103"/>
      <c r="AK505" s="103"/>
    </row>
    <row r="506" spans="20:37" ht="15.75" customHeight="1" x14ac:dyDescent="0.2">
      <c r="T506" s="103"/>
      <c r="U506" s="103"/>
      <c r="V506" s="103"/>
      <c r="W506" s="103"/>
      <c r="X506" s="103"/>
      <c r="Y506" s="103"/>
      <c r="Z506" s="103"/>
      <c r="AA506" s="103"/>
      <c r="AB506" s="103"/>
      <c r="AC506" s="103"/>
      <c r="AD506" s="103"/>
      <c r="AE506" s="103"/>
      <c r="AF506" s="103"/>
      <c r="AG506" s="103"/>
      <c r="AH506" s="103"/>
      <c r="AI506" s="103"/>
      <c r="AJ506" s="103"/>
      <c r="AK506" s="103"/>
    </row>
    <row r="507" spans="20:37" ht="15.75" customHeight="1" x14ac:dyDescent="0.2">
      <c r="T507" s="103"/>
      <c r="U507" s="103"/>
      <c r="V507" s="103"/>
      <c r="W507" s="103"/>
      <c r="X507" s="103"/>
      <c r="Y507" s="103"/>
      <c r="Z507" s="103"/>
      <c r="AA507" s="103"/>
      <c r="AB507" s="103"/>
      <c r="AC507" s="103"/>
      <c r="AD507" s="103"/>
      <c r="AE507" s="103"/>
      <c r="AF507" s="103"/>
      <c r="AG507" s="103"/>
      <c r="AH507" s="103"/>
      <c r="AI507" s="103"/>
      <c r="AJ507" s="103"/>
      <c r="AK507" s="103"/>
    </row>
    <row r="508" spans="20:37" ht="15.75" customHeight="1" x14ac:dyDescent="0.2">
      <c r="T508" s="103"/>
      <c r="U508" s="103"/>
      <c r="V508" s="103"/>
      <c r="W508" s="103"/>
      <c r="X508" s="103"/>
      <c r="Y508" s="103"/>
      <c r="Z508" s="103"/>
      <c r="AA508" s="103"/>
      <c r="AB508" s="103"/>
      <c r="AC508" s="103"/>
      <c r="AD508" s="103"/>
      <c r="AE508" s="103"/>
      <c r="AF508" s="103"/>
      <c r="AG508" s="103"/>
      <c r="AH508" s="103"/>
      <c r="AI508" s="103"/>
      <c r="AJ508" s="103"/>
      <c r="AK508" s="103"/>
    </row>
    <row r="509" spans="20:37" ht="15.75" customHeight="1" x14ac:dyDescent="0.2">
      <c r="T509" s="103"/>
      <c r="U509" s="103"/>
      <c r="V509" s="103"/>
      <c r="W509" s="103"/>
      <c r="X509" s="103"/>
      <c r="Y509" s="103"/>
      <c r="Z509" s="103"/>
      <c r="AA509" s="103"/>
      <c r="AB509" s="103"/>
      <c r="AC509" s="103"/>
      <c r="AD509" s="103"/>
      <c r="AE509" s="103"/>
      <c r="AF509" s="103"/>
      <c r="AG509" s="103"/>
      <c r="AH509" s="103"/>
      <c r="AI509" s="103"/>
      <c r="AJ509" s="103"/>
      <c r="AK509" s="103"/>
    </row>
    <row r="510" spans="20:37" ht="15.75" customHeight="1" x14ac:dyDescent="0.2">
      <c r="T510" s="103"/>
      <c r="U510" s="103"/>
      <c r="V510" s="103"/>
      <c r="W510" s="103"/>
      <c r="X510" s="103"/>
      <c r="Y510" s="103"/>
      <c r="Z510" s="103"/>
      <c r="AA510" s="103"/>
      <c r="AB510" s="103"/>
      <c r="AC510" s="103"/>
      <c r="AD510" s="103"/>
      <c r="AE510" s="103"/>
      <c r="AF510" s="103"/>
      <c r="AG510" s="103"/>
      <c r="AH510" s="103"/>
      <c r="AI510" s="103"/>
      <c r="AJ510" s="103"/>
      <c r="AK510" s="103"/>
    </row>
    <row r="511" spans="20:37" ht="15.75" customHeight="1" x14ac:dyDescent="0.2">
      <c r="T511" s="103"/>
      <c r="U511" s="103"/>
      <c r="V511" s="103"/>
      <c r="W511" s="103"/>
      <c r="X511" s="103"/>
      <c r="Y511" s="103"/>
      <c r="Z511" s="103"/>
      <c r="AA511" s="103"/>
      <c r="AB511" s="103"/>
      <c r="AC511" s="103"/>
      <c r="AD511" s="103"/>
      <c r="AE511" s="103"/>
      <c r="AF511" s="103"/>
      <c r="AG511" s="103"/>
      <c r="AH511" s="103"/>
      <c r="AI511" s="103"/>
      <c r="AJ511" s="103"/>
      <c r="AK511" s="103"/>
    </row>
    <row r="512" spans="20:37" ht="15.75" customHeight="1" x14ac:dyDescent="0.2">
      <c r="T512" s="103"/>
      <c r="U512" s="103"/>
      <c r="V512" s="103"/>
      <c r="W512" s="103"/>
      <c r="X512" s="103"/>
      <c r="Y512" s="103"/>
      <c r="Z512" s="103"/>
      <c r="AA512" s="103"/>
      <c r="AB512" s="103"/>
      <c r="AC512" s="103"/>
      <c r="AD512" s="103"/>
      <c r="AE512" s="103"/>
      <c r="AF512" s="103"/>
      <c r="AG512" s="103"/>
      <c r="AH512" s="103"/>
      <c r="AI512" s="103"/>
      <c r="AJ512" s="103"/>
      <c r="AK512" s="103"/>
    </row>
    <row r="513" spans="20:37" ht="15.75" customHeight="1" x14ac:dyDescent="0.2">
      <c r="T513" s="103"/>
      <c r="U513" s="103"/>
      <c r="V513" s="103"/>
      <c r="W513" s="103"/>
      <c r="X513" s="103"/>
      <c r="Y513" s="103"/>
      <c r="Z513" s="103"/>
      <c r="AA513" s="103"/>
      <c r="AB513" s="103"/>
      <c r="AC513" s="103"/>
      <c r="AD513" s="103"/>
      <c r="AE513" s="103"/>
      <c r="AF513" s="103"/>
      <c r="AG513" s="103"/>
      <c r="AH513" s="103"/>
      <c r="AI513" s="103"/>
      <c r="AJ513" s="103"/>
      <c r="AK513" s="103"/>
    </row>
    <row r="514" spans="20:37" ht="15.75" customHeight="1" x14ac:dyDescent="0.2">
      <c r="T514" s="103"/>
      <c r="U514" s="103"/>
      <c r="V514" s="103"/>
      <c r="W514" s="103"/>
      <c r="X514" s="103"/>
      <c r="Y514" s="103"/>
      <c r="Z514" s="103"/>
      <c r="AA514" s="103"/>
      <c r="AB514" s="103"/>
      <c r="AC514" s="103"/>
      <c r="AD514" s="103"/>
      <c r="AE514" s="103"/>
      <c r="AF514" s="103"/>
      <c r="AG514" s="103"/>
      <c r="AH514" s="103"/>
      <c r="AI514" s="103"/>
      <c r="AJ514" s="103"/>
      <c r="AK514" s="103"/>
    </row>
    <row r="515" spans="20:37" ht="15.75" customHeight="1" x14ac:dyDescent="0.2">
      <c r="T515" s="103"/>
      <c r="U515" s="103"/>
      <c r="V515" s="103"/>
      <c r="W515" s="103"/>
      <c r="X515" s="103"/>
      <c r="Y515" s="103"/>
      <c r="Z515" s="103"/>
      <c r="AA515" s="103"/>
      <c r="AB515" s="103"/>
      <c r="AC515" s="103"/>
      <c r="AD515" s="103"/>
      <c r="AE515" s="103"/>
      <c r="AF515" s="103"/>
      <c r="AG515" s="103"/>
      <c r="AH515" s="103"/>
      <c r="AI515" s="103"/>
      <c r="AJ515" s="103"/>
      <c r="AK515" s="103"/>
    </row>
    <row r="516" spans="20:37" ht="15.75" customHeight="1" x14ac:dyDescent="0.2">
      <c r="T516" s="103"/>
      <c r="U516" s="103"/>
      <c r="V516" s="103"/>
      <c r="W516" s="103"/>
      <c r="X516" s="103"/>
      <c r="Y516" s="103"/>
      <c r="Z516" s="103"/>
      <c r="AA516" s="103"/>
      <c r="AB516" s="103"/>
      <c r="AC516" s="103"/>
      <c r="AD516" s="103"/>
      <c r="AE516" s="103"/>
      <c r="AF516" s="103"/>
      <c r="AG516" s="103"/>
      <c r="AH516" s="103"/>
      <c r="AI516" s="103"/>
      <c r="AJ516" s="103"/>
      <c r="AK516" s="103"/>
    </row>
    <row r="517" spans="20:37" ht="15.75" customHeight="1" x14ac:dyDescent="0.2">
      <c r="T517" s="103"/>
      <c r="U517" s="103"/>
      <c r="V517" s="103"/>
      <c r="W517" s="103"/>
      <c r="X517" s="103"/>
      <c r="Y517" s="103"/>
      <c r="Z517" s="103"/>
      <c r="AA517" s="103"/>
      <c r="AB517" s="103"/>
      <c r="AC517" s="103"/>
      <c r="AD517" s="103"/>
      <c r="AE517" s="103"/>
      <c r="AF517" s="103"/>
      <c r="AG517" s="103"/>
      <c r="AH517" s="103"/>
      <c r="AI517" s="103"/>
      <c r="AJ517" s="103"/>
      <c r="AK517" s="103"/>
    </row>
    <row r="518" spans="20:37" ht="15.75" customHeight="1" x14ac:dyDescent="0.2">
      <c r="T518" s="103"/>
      <c r="U518" s="103"/>
      <c r="V518" s="103"/>
      <c r="W518" s="103"/>
      <c r="X518" s="103"/>
      <c r="Y518" s="103"/>
      <c r="Z518" s="103"/>
      <c r="AA518" s="103"/>
      <c r="AB518" s="103"/>
      <c r="AC518" s="103"/>
      <c r="AD518" s="103"/>
      <c r="AE518" s="103"/>
      <c r="AF518" s="103"/>
      <c r="AG518" s="103"/>
      <c r="AH518" s="103"/>
      <c r="AI518" s="103"/>
      <c r="AJ518" s="103"/>
      <c r="AK518" s="103"/>
    </row>
    <row r="519" spans="20:37" ht="15.75" customHeight="1" x14ac:dyDescent="0.2">
      <c r="T519" s="103"/>
      <c r="U519" s="103"/>
      <c r="V519" s="103"/>
      <c r="W519" s="103"/>
      <c r="X519" s="103"/>
      <c r="Y519" s="103"/>
      <c r="Z519" s="103"/>
      <c r="AA519" s="103"/>
      <c r="AB519" s="103"/>
      <c r="AC519" s="103"/>
      <c r="AD519" s="103"/>
      <c r="AE519" s="103"/>
      <c r="AF519" s="103"/>
      <c r="AG519" s="103"/>
      <c r="AH519" s="103"/>
      <c r="AI519" s="103"/>
      <c r="AJ519" s="103"/>
      <c r="AK519" s="103"/>
    </row>
    <row r="520" spans="20:37" ht="15.75" customHeight="1" x14ac:dyDescent="0.2">
      <c r="T520" s="103"/>
      <c r="U520" s="103"/>
      <c r="V520" s="103"/>
      <c r="W520" s="103"/>
      <c r="X520" s="103"/>
      <c r="Y520" s="103"/>
      <c r="Z520" s="103"/>
      <c r="AA520" s="103"/>
      <c r="AB520" s="103"/>
      <c r="AC520" s="103"/>
      <c r="AD520" s="103"/>
      <c r="AE520" s="103"/>
      <c r="AF520" s="103"/>
      <c r="AG520" s="103"/>
      <c r="AH520" s="103"/>
      <c r="AI520" s="103"/>
      <c r="AJ520" s="103"/>
      <c r="AK520" s="103"/>
    </row>
    <row r="521" spans="20:37" ht="15.75" customHeight="1" x14ac:dyDescent="0.2">
      <c r="T521" s="103"/>
      <c r="U521" s="103"/>
      <c r="V521" s="103"/>
      <c r="W521" s="103"/>
      <c r="X521" s="103"/>
      <c r="Y521" s="103"/>
      <c r="Z521" s="103"/>
      <c r="AA521" s="103"/>
      <c r="AB521" s="103"/>
      <c r="AC521" s="103"/>
      <c r="AD521" s="103"/>
      <c r="AE521" s="103"/>
      <c r="AF521" s="103"/>
      <c r="AG521" s="103"/>
      <c r="AH521" s="103"/>
      <c r="AI521" s="103"/>
      <c r="AJ521" s="103"/>
      <c r="AK521" s="103"/>
    </row>
    <row r="522" spans="20:37" ht="15.75" customHeight="1" x14ac:dyDescent="0.2">
      <c r="T522" s="103"/>
      <c r="U522" s="103"/>
      <c r="V522" s="103"/>
      <c r="W522" s="103"/>
      <c r="X522" s="103"/>
      <c r="Y522" s="103"/>
      <c r="Z522" s="103"/>
      <c r="AA522" s="103"/>
      <c r="AB522" s="103"/>
      <c r="AC522" s="103"/>
      <c r="AD522" s="103"/>
      <c r="AE522" s="103"/>
      <c r="AF522" s="103"/>
      <c r="AG522" s="103"/>
      <c r="AH522" s="103"/>
      <c r="AI522" s="103"/>
      <c r="AJ522" s="103"/>
      <c r="AK522" s="103"/>
    </row>
    <row r="523" spans="20:37" ht="15.75" customHeight="1" x14ac:dyDescent="0.2">
      <c r="T523" s="103"/>
      <c r="U523" s="103"/>
      <c r="V523" s="103"/>
      <c r="W523" s="103"/>
      <c r="X523" s="103"/>
      <c r="Y523" s="103"/>
      <c r="Z523" s="103"/>
      <c r="AA523" s="103"/>
      <c r="AB523" s="103"/>
      <c r="AC523" s="103"/>
      <c r="AD523" s="103"/>
      <c r="AE523" s="103"/>
      <c r="AF523" s="103"/>
      <c r="AG523" s="103"/>
      <c r="AH523" s="103"/>
      <c r="AI523" s="103"/>
      <c r="AJ523" s="103"/>
      <c r="AK523" s="103"/>
    </row>
    <row r="524" spans="20:37" ht="15.75" customHeight="1" x14ac:dyDescent="0.2">
      <c r="T524" s="103"/>
      <c r="U524" s="103"/>
      <c r="V524" s="103"/>
      <c r="W524" s="103"/>
      <c r="X524" s="103"/>
      <c r="Y524" s="103"/>
      <c r="Z524" s="103"/>
      <c r="AA524" s="103"/>
      <c r="AB524" s="103"/>
      <c r="AC524" s="103"/>
      <c r="AD524" s="103"/>
      <c r="AE524" s="103"/>
      <c r="AF524" s="103"/>
      <c r="AG524" s="103"/>
      <c r="AH524" s="103"/>
      <c r="AI524" s="103"/>
      <c r="AJ524" s="103"/>
      <c r="AK524" s="103"/>
    </row>
    <row r="525" spans="20:37" ht="15.75" customHeight="1" x14ac:dyDescent="0.2">
      <c r="T525" s="103"/>
      <c r="U525" s="103"/>
      <c r="V525" s="103"/>
      <c r="W525" s="103"/>
      <c r="X525" s="103"/>
      <c r="Y525" s="103"/>
      <c r="Z525" s="103"/>
      <c r="AA525" s="103"/>
      <c r="AB525" s="103"/>
      <c r="AC525" s="103"/>
      <c r="AD525" s="103"/>
      <c r="AE525" s="103"/>
      <c r="AF525" s="103"/>
      <c r="AG525" s="103"/>
      <c r="AH525" s="103"/>
      <c r="AI525" s="103"/>
      <c r="AJ525" s="103"/>
      <c r="AK525" s="103"/>
    </row>
    <row r="526" spans="20:37" ht="15.75" customHeight="1" x14ac:dyDescent="0.2">
      <c r="T526" s="103"/>
      <c r="U526" s="103"/>
      <c r="V526" s="103"/>
      <c r="W526" s="103"/>
      <c r="X526" s="103"/>
      <c r="Y526" s="103"/>
      <c r="Z526" s="103"/>
      <c r="AA526" s="103"/>
      <c r="AB526" s="103"/>
      <c r="AC526" s="103"/>
      <c r="AD526" s="103"/>
      <c r="AE526" s="103"/>
      <c r="AF526" s="103"/>
      <c r="AG526" s="103"/>
      <c r="AH526" s="103"/>
      <c r="AI526" s="103"/>
      <c r="AJ526" s="103"/>
      <c r="AK526" s="103"/>
    </row>
    <row r="527" spans="20:37" ht="15.75" customHeight="1" x14ac:dyDescent="0.2">
      <c r="T527" s="103"/>
      <c r="U527" s="103"/>
      <c r="V527" s="103"/>
      <c r="W527" s="103"/>
      <c r="X527" s="103"/>
      <c r="Y527" s="103"/>
      <c r="Z527" s="103"/>
      <c r="AA527" s="103"/>
      <c r="AB527" s="103"/>
      <c r="AC527" s="103"/>
      <c r="AD527" s="103"/>
      <c r="AE527" s="103"/>
      <c r="AF527" s="103"/>
      <c r="AG527" s="103"/>
      <c r="AH527" s="103"/>
      <c r="AI527" s="103"/>
      <c r="AJ527" s="103"/>
      <c r="AK527" s="103"/>
    </row>
    <row r="528" spans="20:37" ht="15.75" customHeight="1" x14ac:dyDescent="0.2">
      <c r="T528" s="103"/>
      <c r="U528" s="103"/>
      <c r="V528" s="103"/>
      <c r="W528" s="103"/>
      <c r="X528" s="103"/>
      <c r="Y528" s="103"/>
      <c r="Z528" s="103"/>
      <c r="AA528" s="103"/>
      <c r="AB528" s="103"/>
      <c r="AC528" s="103"/>
      <c r="AD528" s="103"/>
      <c r="AE528" s="103"/>
      <c r="AF528" s="103"/>
      <c r="AG528" s="103"/>
      <c r="AH528" s="103"/>
      <c r="AI528" s="103"/>
      <c r="AJ528" s="103"/>
      <c r="AK528" s="103"/>
    </row>
    <row r="529" spans="20:37" ht="15.75" customHeight="1" x14ac:dyDescent="0.2">
      <c r="T529" s="103"/>
      <c r="U529" s="103"/>
      <c r="V529" s="103"/>
      <c r="W529" s="103"/>
      <c r="X529" s="103"/>
      <c r="Y529" s="103"/>
      <c r="Z529" s="103"/>
      <c r="AA529" s="103"/>
      <c r="AB529" s="103"/>
      <c r="AC529" s="103"/>
      <c r="AD529" s="103"/>
      <c r="AE529" s="103"/>
      <c r="AF529" s="103"/>
      <c r="AG529" s="103"/>
      <c r="AH529" s="103"/>
      <c r="AI529" s="103"/>
      <c r="AJ529" s="103"/>
      <c r="AK529" s="103"/>
    </row>
    <row r="530" spans="20:37" ht="15.75" customHeight="1" x14ac:dyDescent="0.2">
      <c r="T530" s="103"/>
      <c r="U530" s="103"/>
      <c r="V530" s="103"/>
      <c r="W530" s="103"/>
      <c r="X530" s="103"/>
      <c r="Y530" s="103"/>
      <c r="Z530" s="103"/>
      <c r="AA530" s="103"/>
      <c r="AB530" s="103"/>
      <c r="AC530" s="103"/>
      <c r="AD530" s="103"/>
      <c r="AE530" s="103"/>
      <c r="AF530" s="103"/>
      <c r="AG530" s="103"/>
      <c r="AH530" s="103"/>
      <c r="AI530" s="103"/>
      <c r="AJ530" s="103"/>
      <c r="AK530" s="103"/>
    </row>
    <row r="531" spans="20:37" ht="15.75" customHeight="1" x14ac:dyDescent="0.2">
      <c r="T531" s="103"/>
      <c r="U531" s="103"/>
      <c r="V531" s="103"/>
      <c r="W531" s="103"/>
      <c r="X531" s="103"/>
      <c r="Y531" s="103"/>
      <c r="Z531" s="103"/>
      <c r="AA531" s="103"/>
      <c r="AB531" s="103"/>
      <c r="AC531" s="103"/>
      <c r="AD531" s="103"/>
      <c r="AE531" s="103"/>
      <c r="AF531" s="103"/>
      <c r="AG531" s="103"/>
      <c r="AH531" s="103"/>
      <c r="AI531" s="103"/>
      <c r="AJ531" s="103"/>
      <c r="AK531" s="103"/>
    </row>
    <row r="532" spans="20:37" ht="15.75" customHeight="1" x14ac:dyDescent="0.2">
      <c r="T532" s="103"/>
      <c r="U532" s="103"/>
      <c r="V532" s="103"/>
      <c r="W532" s="103"/>
      <c r="X532" s="103"/>
      <c r="Y532" s="103"/>
      <c r="Z532" s="103"/>
      <c r="AA532" s="103"/>
      <c r="AB532" s="103"/>
      <c r="AC532" s="103"/>
      <c r="AD532" s="103"/>
      <c r="AE532" s="103"/>
      <c r="AF532" s="103"/>
      <c r="AG532" s="103"/>
      <c r="AH532" s="103"/>
      <c r="AI532" s="103"/>
      <c r="AJ532" s="103"/>
      <c r="AK532" s="103"/>
    </row>
    <row r="533" spans="20:37" ht="15.75" customHeight="1" x14ac:dyDescent="0.2">
      <c r="T533" s="103"/>
      <c r="U533" s="103"/>
      <c r="V533" s="103"/>
      <c r="W533" s="103"/>
      <c r="X533" s="103"/>
      <c r="Y533" s="103"/>
      <c r="Z533" s="103"/>
      <c r="AA533" s="103"/>
      <c r="AB533" s="103"/>
      <c r="AC533" s="103"/>
      <c r="AD533" s="103"/>
      <c r="AE533" s="103"/>
      <c r="AF533" s="103"/>
      <c r="AG533" s="103"/>
      <c r="AH533" s="103"/>
      <c r="AI533" s="103"/>
      <c r="AJ533" s="103"/>
      <c r="AK533" s="103"/>
    </row>
    <row r="534" spans="20:37" ht="15.75" customHeight="1" x14ac:dyDescent="0.2">
      <c r="T534" s="103"/>
      <c r="U534" s="103"/>
      <c r="V534" s="103"/>
      <c r="W534" s="103"/>
      <c r="X534" s="103"/>
      <c r="Y534" s="103"/>
      <c r="Z534" s="103"/>
      <c r="AA534" s="103"/>
      <c r="AB534" s="103"/>
      <c r="AC534" s="103"/>
      <c r="AD534" s="103"/>
      <c r="AE534" s="103"/>
      <c r="AF534" s="103"/>
      <c r="AG534" s="103"/>
      <c r="AH534" s="103"/>
      <c r="AI534" s="103"/>
      <c r="AJ534" s="103"/>
      <c r="AK534" s="103"/>
    </row>
    <row r="535" spans="20:37" ht="15.75" customHeight="1" x14ac:dyDescent="0.2">
      <c r="T535" s="103"/>
      <c r="U535" s="103"/>
      <c r="V535" s="103"/>
      <c r="W535" s="103"/>
      <c r="X535" s="103"/>
      <c r="Y535" s="103"/>
      <c r="Z535" s="103"/>
      <c r="AA535" s="103"/>
      <c r="AB535" s="103"/>
      <c r="AC535" s="103"/>
      <c r="AD535" s="103"/>
      <c r="AE535" s="103"/>
      <c r="AF535" s="103"/>
      <c r="AG535" s="103"/>
      <c r="AH535" s="103"/>
      <c r="AI535" s="103"/>
      <c r="AJ535" s="103"/>
      <c r="AK535" s="103"/>
    </row>
    <row r="536" spans="20:37" ht="15.75" customHeight="1" x14ac:dyDescent="0.2">
      <c r="T536" s="103"/>
      <c r="U536" s="103"/>
      <c r="V536" s="103"/>
      <c r="W536" s="103"/>
      <c r="X536" s="103"/>
      <c r="Y536" s="103"/>
      <c r="Z536" s="103"/>
      <c r="AA536" s="103"/>
      <c r="AB536" s="103"/>
      <c r="AC536" s="103"/>
      <c r="AD536" s="103"/>
      <c r="AE536" s="103"/>
      <c r="AF536" s="103"/>
      <c r="AG536" s="103"/>
      <c r="AH536" s="103"/>
      <c r="AI536" s="103"/>
      <c r="AJ536" s="103"/>
      <c r="AK536" s="103"/>
    </row>
    <row r="537" spans="20:37" ht="15.75" customHeight="1" x14ac:dyDescent="0.2">
      <c r="T537" s="103"/>
      <c r="U537" s="103"/>
      <c r="V537" s="103"/>
      <c r="W537" s="103"/>
      <c r="X537" s="103"/>
      <c r="Y537" s="103"/>
      <c r="Z537" s="103"/>
      <c r="AA537" s="103"/>
      <c r="AB537" s="103"/>
      <c r="AC537" s="103"/>
      <c r="AD537" s="103"/>
      <c r="AE537" s="103"/>
      <c r="AF537" s="103"/>
      <c r="AG537" s="103"/>
      <c r="AH537" s="103"/>
      <c r="AI537" s="103"/>
      <c r="AJ537" s="103"/>
      <c r="AK537" s="103"/>
    </row>
    <row r="538" spans="20:37" ht="15.75" customHeight="1" x14ac:dyDescent="0.2">
      <c r="T538" s="103"/>
      <c r="U538" s="103"/>
      <c r="V538" s="103"/>
      <c r="W538" s="103"/>
      <c r="X538" s="103"/>
      <c r="Y538" s="103"/>
      <c r="Z538" s="103"/>
      <c r="AA538" s="103"/>
      <c r="AB538" s="103"/>
      <c r="AC538" s="103"/>
      <c r="AD538" s="103"/>
      <c r="AE538" s="103"/>
      <c r="AF538" s="103"/>
      <c r="AG538" s="103"/>
      <c r="AH538" s="103"/>
      <c r="AI538" s="103"/>
      <c r="AJ538" s="103"/>
      <c r="AK538" s="103"/>
    </row>
    <row r="539" spans="20:37" ht="15.75" customHeight="1" x14ac:dyDescent="0.2">
      <c r="T539" s="103"/>
      <c r="U539" s="103"/>
      <c r="V539" s="103"/>
      <c r="W539" s="103"/>
      <c r="X539" s="103"/>
      <c r="Y539" s="103"/>
      <c r="Z539" s="103"/>
      <c r="AA539" s="103"/>
      <c r="AB539" s="103"/>
      <c r="AC539" s="103"/>
      <c r="AD539" s="103"/>
      <c r="AE539" s="103"/>
      <c r="AF539" s="103"/>
      <c r="AG539" s="103"/>
      <c r="AH539" s="103"/>
      <c r="AI539" s="103"/>
      <c r="AJ539" s="103"/>
      <c r="AK539" s="103"/>
    </row>
    <row r="540" spans="20:37" ht="15.75" customHeight="1" x14ac:dyDescent="0.2">
      <c r="T540" s="103"/>
      <c r="U540" s="103"/>
      <c r="V540" s="103"/>
      <c r="W540" s="103"/>
      <c r="X540" s="103"/>
      <c r="Y540" s="103"/>
      <c r="Z540" s="103"/>
      <c r="AA540" s="103"/>
      <c r="AB540" s="103"/>
      <c r="AC540" s="103"/>
      <c r="AD540" s="103"/>
      <c r="AE540" s="103"/>
      <c r="AF540" s="103"/>
      <c r="AG540" s="103"/>
      <c r="AH540" s="103"/>
      <c r="AI540" s="103"/>
      <c r="AJ540" s="103"/>
      <c r="AK540" s="103"/>
    </row>
    <row r="541" spans="20:37" ht="15.75" customHeight="1" x14ac:dyDescent="0.2">
      <c r="T541" s="103"/>
      <c r="U541" s="103"/>
      <c r="V541" s="103"/>
      <c r="W541" s="103"/>
      <c r="X541" s="103"/>
      <c r="Y541" s="103"/>
      <c r="Z541" s="103"/>
      <c r="AA541" s="103"/>
      <c r="AB541" s="103"/>
      <c r="AC541" s="103"/>
      <c r="AD541" s="103"/>
      <c r="AE541" s="103"/>
      <c r="AF541" s="103"/>
      <c r="AG541" s="103"/>
      <c r="AH541" s="103"/>
      <c r="AI541" s="103"/>
      <c r="AJ541" s="103"/>
      <c r="AK541" s="103"/>
    </row>
    <row r="542" spans="20:37" ht="15.75" customHeight="1" x14ac:dyDescent="0.2">
      <c r="T542" s="103"/>
      <c r="U542" s="103"/>
      <c r="V542" s="103"/>
      <c r="W542" s="103"/>
      <c r="X542" s="103"/>
      <c r="Y542" s="103"/>
      <c r="Z542" s="103"/>
      <c r="AA542" s="103"/>
      <c r="AB542" s="103"/>
      <c r="AC542" s="103"/>
      <c r="AD542" s="103"/>
      <c r="AE542" s="103"/>
      <c r="AF542" s="103"/>
      <c r="AG542" s="103"/>
      <c r="AH542" s="103"/>
      <c r="AI542" s="103"/>
      <c r="AJ542" s="103"/>
      <c r="AK542" s="103"/>
    </row>
    <row r="543" spans="20:37" ht="15.75" customHeight="1" x14ac:dyDescent="0.2">
      <c r="T543" s="103"/>
      <c r="U543" s="103"/>
      <c r="V543" s="103"/>
      <c r="W543" s="103"/>
      <c r="X543" s="103"/>
      <c r="Y543" s="103"/>
      <c r="Z543" s="103"/>
      <c r="AA543" s="103"/>
      <c r="AB543" s="103"/>
      <c r="AC543" s="103"/>
      <c r="AD543" s="103"/>
      <c r="AE543" s="103"/>
      <c r="AF543" s="103"/>
      <c r="AG543" s="103"/>
      <c r="AH543" s="103"/>
      <c r="AI543" s="103"/>
      <c r="AJ543" s="103"/>
      <c r="AK543" s="103"/>
    </row>
    <row r="544" spans="20:37" ht="15.75" customHeight="1" x14ac:dyDescent="0.2">
      <c r="T544" s="103"/>
      <c r="U544" s="103"/>
      <c r="V544" s="103"/>
      <c r="W544" s="103"/>
      <c r="X544" s="103"/>
      <c r="Y544" s="103"/>
      <c r="Z544" s="103"/>
      <c r="AA544" s="103"/>
      <c r="AB544" s="103"/>
      <c r="AC544" s="103"/>
      <c r="AD544" s="103"/>
      <c r="AE544" s="103"/>
      <c r="AF544" s="103"/>
      <c r="AG544" s="103"/>
      <c r="AH544" s="103"/>
      <c r="AI544" s="103"/>
      <c r="AJ544" s="103"/>
      <c r="AK544" s="103"/>
    </row>
    <row r="545" spans="20:37" ht="15.75" customHeight="1" x14ac:dyDescent="0.2">
      <c r="T545" s="103"/>
      <c r="U545" s="103"/>
      <c r="V545" s="103"/>
      <c r="W545" s="103"/>
      <c r="X545" s="103"/>
      <c r="Y545" s="103"/>
      <c r="Z545" s="103"/>
      <c r="AA545" s="103"/>
      <c r="AB545" s="103"/>
      <c r="AC545" s="103"/>
      <c r="AD545" s="103"/>
      <c r="AE545" s="103"/>
      <c r="AF545" s="103"/>
      <c r="AG545" s="103"/>
      <c r="AH545" s="103"/>
      <c r="AI545" s="103"/>
      <c r="AJ545" s="103"/>
      <c r="AK545" s="103"/>
    </row>
    <row r="546" spans="20:37" ht="15.75" customHeight="1" x14ac:dyDescent="0.2">
      <c r="T546" s="103"/>
      <c r="U546" s="103"/>
      <c r="V546" s="103"/>
      <c r="W546" s="103"/>
      <c r="X546" s="103"/>
      <c r="Y546" s="103"/>
      <c r="Z546" s="103"/>
      <c r="AA546" s="103"/>
      <c r="AB546" s="103"/>
      <c r="AC546" s="103"/>
      <c r="AD546" s="103"/>
      <c r="AE546" s="103"/>
      <c r="AF546" s="103"/>
      <c r="AG546" s="103"/>
      <c r="AH546" s="103"/>
      <c r="AI546" s="103"/>
      <c r="AJ546" s="103"/>
      <c r="AK546" s="103"/>
    </row>
    <row r="547" spans="20:37" ht="15.75" customHeight="1" x14ac:dyDescent="0.2">
      <c r="T547" s="103"/>
      <c r="U547" s="103"/>
      <c r="V547" s="103"/>
      <c r="W547" s="103"/>
      <c r="X547" s="103"/>
      <c r="Y547" s="103"/>
      <c r="Z547" s="103"/>
      <c r="AA547" s="103"/>
      <c r="AB547" s="103"/>
      <c r="AC547" s="103"/>
      <c r="AD547" s="103"/>
      <c r="AE547" s="103"/>
      <c r="AF547" s="103"/>
      <c r="AG547" s="103"/>
      <c r="AH547" s="103"/>
      <c r="AI547" s="103"/>
      <c r="AJ547" s="103"/>
      <c r="AK547" s="103"/>
    </row>
    <row r="548" spans="20:37" ht="15.75" customHeight="1" x14ac:dyDescent="0.2">
      <c r="T548" s="103"/>
      <c r="U548" s="103"/>
      <c r="V548" s="103"/>
      <c r="W548" s="103"/>
      <c r="X548" s="103"/>
      <c r="Y548" s="103"/>
      <c r="Z548" s="103"/>
      <c r="AA548" s="103"/>
      <c r="AB548" s="103"/>
      <c r="AC548" s="103"/>
      <c r="AD548" s="103"/>
      <c r="AE548" s="103"/>
      <c r="AF548" s="103"/>
      <c r="AG548" s="103"/>
      <c r="AH548" s="103"/>
      <c r="AI548" s="103"/>
      <c r="AJ548" s="103"/>
      <c r="AK548" s="103"/>
    </row>
    <row r="549" spans="20:37" ht="15.75" customHeight="1" x14ac:dyDescent="0.2">
      <c r="T549" s="103"/>
      <c r="U549" s="103"/>
      <c r="V549" s="103"/>
      <c r="W549" s="103"/>
      <c r="X549" s="103"/>
      <c r="Y549" s="103"/>
      <c r="Z549" s="103"/>
      <c r="AA549" s="103"/>
      <c r="AB549" s="103"/>
      <c r="AC549" s="103"/>
      <c r="AD549" s="103"/>
      <c r="AE549" s="103"/>
      <c r="AF549" s="103"/>
      <c r="AG549" s="103"/>
      <c r="AH549" s="103"/>
      <c r="AI549" s="103"/>
      <c r="AJ549" s="103"/>
      <c r="AK549" s="103"/>
    </row>
    <row r="550" spans="20:37" ht="15.75" customHeight="1" x14ac:dyDescent="0.2">
      <c r="T550" s="103"/>
      <c r="U550" s="103"/>
      <c r="V550" s="103"/>
      <c r="W550" s="103"/>
      <c r="X550" s="103"/>
      <c r="Y550" s="103"/>
      <c r="Z550" s="103"/>
      <c r="AA550" s="103"/>
      <c r="AB550" s="103"/>
      <c r="AC550" s="103"/>
      <c r="AD550" s="103"/>
      <c r="AE550" s="103"/>
      <c r="AF550" s="103"/>
      <c r="AG550" s="103"/>
      <c r="AH550" s="103"/>
      <c r="AI550" s="103"/>
      <c r="AJ550" s="103"/>
      <c r="AK550" s="103"/>
    </row>
    <row r="551" spans="20:37" ht="15.75" customHeight="1" x14ac:dyDescent="0.2">
      <c r="T551" s="103"/>
      <c r="U551" s="103"/>
      <c r="V551" s="103"/>
      <c r="W551" s="103"/>
      <c r="X551" s="103"/>
      <c r="Y551" s="103"/>
      <c r="Z551" s="103"/>
      <c r="AA551" s="103"/>
      <c r="AB551" s="103"/>
      <c r="AC551" s="103"/>
      <c r="AD551" s="103"/>
      <c r="AE551" s="103"/>
      <c r="AF551" s="103"/>
      <c r="AG551" s="103"/>
      <c r="AH551" s="103"/>
      <c r="AI551" s="103"/>
      <c r="AJ551" s="103"/>
      <c r="AK551" s="103"/>
    </row>
    <row r="552" spans="20:37" ht="15.75" customHeight="1" x14ac:dyDescent="0.2">
      <c r="T552" s="103"/>
      <c r="U552" s="103"/>
      <c r="V552" s="103"/>
      <c r="W552" s="103"/>
      <c r="X552" s="103"/>
      <c r="Y552" s="103"/>
      <c r="Z552" s="103"/>
      <c r="AA552" s="103"/>
      <c r="AB552" s="103"/>
      <c r="AC552" s="103"/>
      <c r="AD552" s="103"/>
      <c r="AE552" s="103"/>
      <c r="AF552" s="103"/>
      <c r="AG552" s="103"/>
      <c r="AH552" s="103"/>
      <c r="AI552" s="103"/>
      <c r="AJ552" s="103"/>
      <c r="AK552" s="103"/>
    </row>
    <row r="553" spans="20:37" ht="15.75" customHeight="1" x14ac:dyDescent="0.2">
      <c r="T553" s="103"/>
      <c r="U553" s="103"/>
      <c r="V553" s="103"/>
      <c r="W553" s="103"/>
      <c r="X553" s="103"/>
      <c r="Y553" s="103"/>
      <c r="Z553" s="103"/>
      <c r="AA553" s="103"/>
      <c r="AB553" s="103"/>
      <c r="AC553" s="103"/>
      <c r="AD553" s="103"/>
      <c r="AE553" s="103"/>
      <c r="AF553" s="103"/>
      <c r="AG553" s="103"/>
      <c r="AH553" s="103"/>
      <c r="AI553" s="103"/>
      <c r="AJ553" s="103"/>
      <c r="AK553" s="103"/>
    </row>
    <row r="554" spans="20:37" ht="15.75" customHeight="1" x14ac:dyDescent="0.2">
      <c r="T554" s="103"/>
      <c r="U554" s="103"/>
      <c r="V554" s="103"/>
      <c r="W554" s="103"/>
      <c r="X554" s="103"/>
      <c r="Y554" s="103"/>
      <c r="Z554" s="103"/>
      <c r="AA554" s="103"/>
      <c r="AB554" s="103"/>
      <c r="AC554" s="103"/>
      <c r="AD554" s="103"/>
      <c r="AE554" s="103"/>
      <c r="AF554" s="103"/>
      <c r="AG554" s="103"/>
      <c r="AH554" s="103"/>
      <c r="AI554" s="103"/>
      <c r="AJ554" s="103"/>
      <c r="AK554" s="103"/>
    </row>
    <row r="555" spans="20:37" ht="15.75" customHeight="1" x14ac:dyDescent="0.2">
      <c r="T555" s="103"/>
      <c r="U555" s="103"/>
      <c r="V555" s="103"/>
      <c r="W555" s="103"/>
      <c r="X555" s="103"/>
      <c r="Y555" s="103"/>
      <c r="Z555" s="103"/>
      <c r="AA555" s="103"/>
      <c r="AB555" s="103"/>
      <c r="AC555" s="103"/>
      <c r="AD555" s="103"/>
      <c r="AE555" s="103"/>
      <c r="AF555" s="103"/>
      <c r="AG555" s="103"/>
      <c r="AH555" s="103"/>
      <c r="AI555" s="103"/>
      <c r="AJ555" s="103"/>
      <c r="AK555" s="103"/>
    </row>
    <row r="556" spans="20:37" ht="15.75" customHeight="1" x14ac:dyDescent="0.2">
      <c r="T556" s="103"/>
      <c r="U556" s="103"/>
      <c r="V556" s="103"/>
      <c r="W556" s="103"/>
      <c r="X556" s="103"/>
      <c r="Y556" s="103"/>
      <c r="Z556" s="103"/>
      <c r="AA556" s="103"/>
      <c r="AB556" s="103"/>
      <c r="AC556" s="103"/>
      <c r="AD556" s="103"/>
      <c r="AE556" s="103"/>
      <c r="AF556" s="103"/>
      <c r="AG556" s="103"/>
      <c r="AH556" s="103"/>
      <c r="AI556" s="103"/>
      <c r="AJ556" s="103"/>
      <c r="AK556" s="103"/>
    </row>
    <row r="557" spans="20:37" ht="15.75" customHeight="1" x14ac:dyDescent="0.2">
      <c r="T557" s="103"/>
      <c r="U557" s="103"/>
      <c r="V557" s="103"/>
      <c r="W557" s="103"/>
      <c r="X557" s="103"/>
      <c r="Y557" s="103"/>
      <c r="Z557" s="103"/>
      <c r="AA557" s="103"/>
      <c r="AB557" s="103"/>
      <c r="AC557" s="103"/>
      <c r="AD557" s="103"/>
      <c r="AE557" s="103"/>
      <c r="AF557" s="103"/>
      <c r="AG557" s="103"/>
      <c r="AH557" s="103"/>
      <c r="AI557" s="103"/>
      <c r="AJ557" s="103"/>
      <c r="AK557" s="103"/>
    </row>
    <row r="558" spans="20:37" ht="15.75" customHeight="1" x14ac:dyDescent="0.2">
      <c r="T558" s="103"/>
      <c r="U558" s="103"/>
      <c r="V558" s="103"/>
      <c r="W558" s="103"/>
      <c r="X558" s="103"/>
      <c r="Y558" s="103"/>
      <c r="Z558" s="103"/>
      <c r="AA558" s="103"/>
      <c r="AB558" s="103"/>
      <c r="AC558" s="103"/>
      <c r="AD558" s="103"/>
      <c r="AE558" s="103"/>
      <c r="AF558" s="103"/>
      <c r="AG558" s="103"/>
      <c r="AH558" s="103"/>
      <c r="AI558" s="103"/>
      <c r="AJ558" s="103"/>
      <c r="AK558" s="103"/>
    </row>
    <row r="559" spans="20:37" ht="15.75" customHeight="1" x14ac:dyDescent="0.2">
      <c r="T559" s="103"/>
      <c r="U559" s="103"/>
      <c r="V559" s="103"/>
      <c r="W559" s="103"/>
      <c r="X559" s="103"/>
      <c r="Y559" s="103"/>
      <c r="Z559" s="103"/>
      <c r="AA559" s="103"/>
      <c r="AB559" s="103"/>
      <c r="AC559" s="103"/>
      <c r="AD559" s="103"/>
      <c r="AE559" s="103"/>
      <c r="AF559" s="103"/>
      <c r="AG559" s="103"/>
      <c r="AH559" s="103"/>
      <c r="AI559" s="103"/>
      <c r="AJ559" s="103"/>
      <c r="AK559" s="103"/>
    </row>
    <row r="560" spans="20:37" ht="15.75" customHeight="1" x14ac:dyDescent="0.2">
      <c r="T560" s="103"/>
      <c r="U560" s="103"/>
      <c r="V560" s="103"/>
      <c r="W560" s="103"/>
      <c r="X560" s="103"/>
      <c r="Y560" s="103"/>
      <c r="Z560" s="103"/>
      <c r="AA560" s="103"/>
      <c r="AB560" s="103"/>
      <c r="AC560" s="103"/>
      <c r="AD560" s="103"/>
      <c r="AE560" s="103"/>
      <c r="AF560" s="103"/>
      <c r="AG560" s="103"/>
      <c r="AH560" s="103"/>
      <c r="AI560" s="103"/>
      <c r="AJ560" s="103"/>
      <c r="AK560" s="103"/>
    </row>
    <row r="561" spans="20:37" ht="15.75" customHeight="1" x14ac:dyDescent="0.2">
      <c r="T561" s="103"/>
      <c r="U561" s="103"/>
      <c r="V561" s="103"/>
      <c r="W561" s="103"/>
      <c r="X561" s="103"/>
      <c r="Y561" s="103"/>
      <c r="Z561" s="103"/>
      <c r="AA561" s="103"/>
      <c r="AB561" s="103"/>
      <c r="AC561" s="103"/>
      <c r="AD561" s="103"/>
      <c r="AE561" s="103"/>
      <c r="AF561" s="103"/>
      <c r="AG561" s="103"/>
      <c r="AH561" s="103"/>
      <c r="AI561" s="103"/>
      <c r="AJ561" s="103"/>
      <c r="AK561" s="103"/>
    </row>
    <row r="562" spans="20:37" ht="15.75" customHeight="1" x14ac:dyDescent="0.2">
      <c r="T562" s="103"/>
      <c r="U562" s="103"/>
      <c r="V562" s="103"/>
      <c r="W562" s="103"/>
      <c r="X562" s="103"/>
      <c r="Y562" s="103"/>
      <c r="Z562" s="103"/>
      <c r="AA562" s="103"/>
      <c r="AB562" s="103"/>
      <c r="AC562" s="103"/>
      <c r="AD562" s="103"/>
      <c r="AE562" s="103"/>
      <c r="AF562" s="103"/>
      <c r="AG562" s="103"/>
      <c r="AH562" s="103"/>
      <c r="AI562" s="103"/>
      <c r="AJ562" s="103"/>
      <c r="AK562" s="103"/>
    </row>
    <row r="563" spans="20:37" ht="15.75" customHeight="1" x14ac:dyDescent="0.2">
      <c r="T563" s="103"/>
      <c r="U563" s="103"/>
      <c r="V563" s="103"/>
      <c r="W563" s="103"/>
      <c r="X563" s="103"/>
      <c r="Y563" s="103"/>
      <c r="Z563" s="103"/>
      <c r="AA563" s="103"/>
      <c r="AB563" s="103"/>
      <c r="AC563" s="103"/>
      <c r="AD563" s="103"/>
      <c r="AE563" s="103"/>
      <c r="AF563" s="103"/>
      <c r="AG563" s="103"/>
      <c r="AH563" s="103"/>
      <c r="AI563" s="103"/>
      <c r="AJ563" s="103"/>
      <c r="AK563" s="103"/>
    </row>
    <row r="564" spans="20:37" ht="15.75" customHeight="1" x14ac:dyDescent="0.2">
      <c r="T564" s="103"/>
      <c r="U564" s="103"/>
      <c r="V564" s="103"/>
      <c r="W564" s="103"/>
      <c r="X564" s="103"/>
      <c r="Y564" s="103"/>
      <c r="Z564" s="103"/>
      <c r="AA564" s="103"/>
      <c r="AB564" s="103"/>
      <c r="AC564" s="103"/>
      <c r="AD564" s="103"/>
      <c r="AE564" s="103"/>
      <c r="AF564" s="103"/>
      <c r="AG564" s="103"/>
      <c r="AH564" s="103"/>
      <c r="AI564" s="103"/>
      <c r="AJ564" s="103"/>
      <c r="AK564" s="103"/>
    </row>
    <row r="565" spans="20:37" ht="15.75" customHeight="1" x14ac:dyDescent="0.2">
      <c r="T565" s="103"/>
      <c r="U565" s="103"/>
      <c r="V565" s="103"/>
      <c r="W565" s="103"/>
      <c r="X565" s="103"/>
      <c r="Y565" s="103"/>
      <c r="Z565" s="103"/>
      <c r="AA565" s="103"/>
      <c r="AB565" s="103"/>
      <c r="AC565" s="103"/>
      <c r="AD565" s="103"/>
      <c r="AE565" s="103"/>
      <c r="AF565" s="103"/>
      <c r="AG565" s="103"/>
      <c r="AH565" s="103"/>
      <c r="AI565" s="103"/>
      <c r="AJ565" s="103"/>
      <c r="AK565" s="103"/>
    </row>
    <row r="566" spans="20:37" ht="15.75" customHeight="1" x14ac:dyDescent="0.2">
      <c r="T566" s="103"/>
      <c r="U566" s="103"/>
      <c r="V566" s="103"/>
      <c r="W566" s="103"/>
      <c r="X566" s="103"/>
      <c r="Y566" s="103"/>
      <c r="Z566" s="103"/>
      <c r="AA566" s="103"/>
      <c r="AB566" s="103"/>
      <c r="AC566" s="103"/>
      <c r="AD566" s="103"/>
      <c r="AE566" s="103"/>
      <c r="AF566" s="103"/>
      <c r="AG566" s="103"/>
      <c r="AH566" s="103"/>
      <c r="AI566" s="103"/>
      <c r="AJ566" s="103"/>
      <c r="AK566" s="103"/>
    </row>
    <row r="567" spans="20:37" ht="15.75" customHeight="1" x14ac:dyDescent="0.2">
      <c r="T567" s="103"/>
      <c r="U567" s="103"/>
      <c r="V567" s="103"/>
      <c r="W567" s="103"/>
      <c r="X567" s="103"/>
      <c r="Y567" s="103"/>
      <c r="Z567" s="103"/>
      <c r="AA567" s="103"/>
      <c r="AB567" s="103"/>
      <c r="AC567" s="103"/>
      <c r="AD567" s="103"/>
      <c r="AE567" s="103"/>
      <c r="AF567" s="103"/>
      <c r="AG567" s="103"/>
      <c r="AH567" s="103"/>
      <c r="AI567" s="103"/>
      <c r="AJ567" s="103"/>
      <c r="AK567" s="103"/>
    </row>
    <row r="568" spans="20:37" ht="15.75" customHeight="1" x14ac:dyDescent="0.2">
      <c r="T568" s="103"/>
      <c r="U568" s="103"/>
      <c r="V568" s="103"/>
      <c r="W568" s="103"/>
      <c r="X568" s="103"/>
      <c r="Y568" s="103"/>
      <c r="Z568" s="103"/>
      <c r="AA568" s="103"/>
      <c r="AB568" s="103"/>
      <c r="AC568" s="103"/>
      <c r="AD568" s="103"/>
      <c r="AE568" s="103"/>
      <c r="AF568" s="103"/>
      <c r="AG568" s="103"/>
      <c r="AH568" s="103"/>
      <c r="AI568" s="103"/>
      <c r="AJ568" s="103"/>
      <c r="AK568" s="103"/>
    </row>
    <row r="569" spans="20:37" ht="15.75" customHeight="1" x14ac:dyDescent="0.2">
      <c r="T569" s="103"/>
      <c r="U569" s="103"/>
      <c r="V569" s="103"/>
      <c r="W569" s="103"/>
      <c r="X569" s="103"/>
      <c r="Y569" s="103"/>
      <c r="Z569" s="103"/>
      <c r="AA569" s="103"/>
      <c r="AB569" s="103"/>
      <c r="AC569" s="103"/>
      <c r="AD569" s="103"/>
      <c r="AE569" s="103"/>
      <c r="AF569" s="103"/>
      <c r="AG569" s="103"/>
      <c r="AH569" s="103"/>
      <c r="AI569" s="103"/>
      <c r="AJ569" s="103"/>
      <c r="AK569" s="103"/>
    </row>
    <row r="570" spans="20:37" ht="15.75" customHeight="1" x14ac:dyDescent="0.2">
      <c r="T570" s="103"/>
      <c r="U570" s="103"/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</row>
    <row r="571" spans="20:37" ht="15.75" customHeight="1" x14ac:dyDescent="0.2">
      <c r="T571" s="103"/>
      <c r="U571" s="103"/>
      <c r="V571" s="103"/>
      <c r="W571" s="103"/>
      <c r="X571" s="103"/>
      <c r="Y571" s="103"/>
      <c r="Z571" s="103"/>
      <c r="AA571" s="103"/>
      <c r="AB571" s="103"/>
      <c r="AC571" s="103"/>
      <c r="AD571" s="103"/>
      <c r="AE571" s="103"/>
      <c r="AF571" s="103"/>
      <c r="AG571" s="103"/>
      <c r="AH571" s="103"/>
      <c r="AI571" s="103"/>
      <c r="AJ571" s="103"/>
      <c r="AK571" s="103"/>
    </row>
    <row r="572" spans="20:37" ht="15.75" customHeight="1" x14ac:dyDescent="0.2">
      <c r="T572" s="103"/>
      <c r="U572" s="103"/>
      <c r="V572" s="103"/>
      <c r="W572" s="103"/>
      <c r="X572" s="103"/>
      <c r="Y572" s="103"/>
      <c r="Z572" s="103"/>
      <c r="AA572" s="103"/>
      <c r="AB572" s="103"/>
      <c r="AC572" s="103"/>
      <c r="AD572" s="103"/>
      <c r="AE572" s="103"/>
      <c r="AF572" s="103"/>
      <c r="AG572" s="103"/>
      <c r="AH572" s="103"/>
      <c r="AI572" s="103"/>
      <c r="AJ572" s="103"/>
      <c r="AK572" s="103"/>
    </row>
    <row r="573" spans="20:37" ht="15.75" customHeight="1" x14ac:dyDescent="0.2">
      <c r="T573" s="103"/>
      <c r="U573" s="103"/>
      <c r="V573" s="103"/>
      <c r="W573" s="103"/>
      <c r="X573" s="103"/>
      <c r="Y573" s="103"/>
      <c r="Z573" s="103"/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</row>
    <row r="574" spans="20:37" ht="15.75" customHeight="1" x14ac:dyDescent="0.2">
      <c r="T574" s="103"/>
      <c r="U574" s="103"/>
      <c r="V574" s="103"/>
      <c r="W574" s="103"/>
      <c r="X574" s="103"/>
      <c r="Y574" s="103"/>
      <c r="Z574" s="103"/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</row>
    <row r="575" spans="20:37" ht="15.75" customHeight="1" x14ac:dyDescent="0.2">
      <c r="T575" s="103"/>
      <c r="U575" s="103"/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3"/>
      <c r="AF575" s="103"/>
      <c r="AG575" s="103"/>
      <c r="AH575" s="103"/>
      <c r="AI575" s="103"/>
      <c r="AJ575" s="103"/>
      <c r="AK575" s="103"/>
    </row>
    <row r="576" spans="20:37" ht="15.75" customHeight="1" x14ac:dyDescent="0.2">
      <c r="T576" s="103"/>
      <c r="U576" s="103"/>
      <c r="V576" s="103"/>
      <c r="W576" s="103"/>
      <c r="X576" s="103"/>
      <c r="Y576" s="103"/>
      <c r="Z576" s="103"/>
      <c r="AA576" s="103"/>
      <c r="AB576" s="103"/>
      <c r="AC576" s="103"/>
      <c r="AD576" s="103"/>
      <c r="AE576" s="103"/>
      <c r="AF576" s="103"/>
      <c r="AG576" s="103"/>
      <c r="AH576" s="103"/>
      <c r="AI576" s="103"/>
      <c r="AJ576" s="103"/>
      <c r="AK576" s="103"/>
    </row>
    <row r="577" spans="20:37" ht="15.75" customHeight="1" x14ac:dyDescent="0.2">
      <c r="T577" s="103"/>
      <c r="U577" s="103"/>
      <c r="V577" s="103"/>
      <c r="W577" s="103"/>
      <c r="X577" s="103"/>
      <c r="Y577" s="103"/>
      <c r="Z577" s="103"/>
      <c r="AA577" s="103"/>
      <c r="AB577" s="103"/>
      <c r="AC577" s="103"/>
      <c r="AD577" s="103"/>
      <c r="AE577" s="103"/>
      <c r="AF577" s="103"/>
      <c r="AG577" s="103"/>
      <c r="AH577" s="103"/>
      <c r="AI577" s="103"/>
      <c r="AJ577" s="103"/>
      <c r="AK577" s="103"/>
    </row>
    <row r="578" spans="20:37" ht="15.75" customHeight="1" x14ac:dyDescent="0.2">
      <c r="T578" s="103"/>
      <c r="U578" s="103"/>
      <c r="V578" s="103"/>
      <c r="W578" s="103"/>
      <c r="X578" s="103"/>
      <c r="Y578" s="103"/>
      <c r="Z578" s="103"/>
      <c r="AA578" s="103"/>
      <c r="AB578" s="103"/>
      <c r="AC578" s="103"/>
      <c r="AD578" s="103"/>
      <c r="AE578" s="103"/>
      <c r="AF578" s="103"/>
      <c r="AG578" s="103"/>
      <c r="AH578" s="103"/>
      <c r="AI578" s="103"/>
      <c r="AJ578" s="103"/>
      <c r="AK578" s="103"/>
    </row>
    <row r="579" spans="20:37" ht="15.75" customHeight="1" x14ac:dyDescent="0.2">
      <c r="T579" s="103"/>
      <c r="U579" s="103"/>
      <c r="V579" s="103"/>
      <c r="W579" s="103"/>
      <c r="X579" s="103"/>
      <c r="Y579" s="103"/>
      <c r="Z579" s="103"/>
      <c r="AA579" s="103"/>
      <c r="AB579" s="103"/>
      <c r="AC579" s="103"/>
      <c r="AD579" s="103"/>
      <c r="AE579" s="103"/>
      <c r="AF579" s="103"/>
      <c r="AG579" s="103"/>
      <c r="AH579" s="103"/>
      <c r="AI579" s="103"/>
      <c r="AJ579" s="103"/>
      <c r="AK579" s="103"/>
    </row>
    <row r="580" spans="20:37" ht="15.75" customHeight="1" x14ac:dyDescent="0.2">
      <c r="T580" s="103"/>
      <c r="U580" s="103"/>
      <c r="V580" s="103"/>
      <c r="W580" s="103"/>
      <c r="X580" s="103"/>
      <c r="Y580" s="103"/>
      <c r="Z580" s="103"/>
      <c r="AA580" s="103"/>
      <c r="AB580" s="103"/>
      <c r="AC580" s="103"/>
      <c r="AD580" s="103"/>
      <c r="AE580" s="103"/>
      <c r="AF580" s="103"/>
      <c r="AG580" s="103"/>
      <c r="AH580" s="103"/>
      <c r="AI580" s="103"/>
      <c r="AJ580" s="103"/>
      <c r="AK580" s="103"/>
    </row>
    <row r="581" spans="20:37" ht="15.75" customHeight="1" x14ac:dyDescent="0.2">
      <c r="T581" s="103"/>
      <c r="U581" s="103"/>
      <c r="V581" s="103"/>
      <c r="W581" s="103"/>
      <c r="X581" s="103"/>
      <c r="Y581" s="103"/>
      <c r="Z581" s="103"/>
      <c r="AA581" s="103"/>
      <c r="AB581" s="103"/>
      <c r="AC581" s="103"/>
      <c r="AD581" s="103"/>
      <c r="AE581" s="103"/>
      <c r="AF581" s="103"/>
      <c r="AG581" s="103"/>
      <c r="AH581" s="103"/>
      <c r="AI581" s="103"/>
      <c r="AJ581" s="103"/>
      <c r="AK581" s="103"/>
    </row>
    <row r="582" spans="20:37" ht="15.75" customHeight="1" x14ac:dyDescent="0.2">
      <c r="T582" s="103"/>
      <c r="U582" s="103"/>
      <c r="V582" s="103"/>
      <c r="W582" s="103"/>
      <c r="X582" s="103"/>
      <c r="Y582" s="103"/>
      <c r="Z582" s="103"/>
      <c r="AA582" s="103"/>
      <c r="AB582" s="103"/>
      <c r="AC582" s="103"/>
      <c r="AD582" s="103"/>
      <c r="AE582" s="103"/>
      <c r="AF582" s="103"/>
      <c r="AG582" s="103"/>
      <c r="AH582" s="103"/>
      <c r="AI582" s="103"/>
      <c r="AJ582" s="103"/>
      <c r="AK582" s="103"/>
    </row>
    <row r="583" spans="20:37" ht="15.75" customHeight="1" x14ac:dyDescent="0.2">
      <c r="T583" s="103"/>
      <c r="U583" s="103"/>
      <c r="V583" s="103"/>
      <c r="W583" s="103"/>
      <c r="X583" s="103"/>
      <c r="Y583" s="103"/>
      <c r="Z583" s="103"/>
      <c r="AA583" s="103"/>
      <c r="AB583" s="103"/>
      <c r="AC583" s="103"/>
      <c r="AD583" s="103"/>
      <c r="AE583" s="103"/>
      <c r="AF583" s="103"/>
      <c r="AG583" s="103"/>
      <c r="AH583" s="103"/>
      <c r="AI583" s="103"/>
      <c r="AJ583" s="103"/>
      <c r="AK583" s="103"/>
    </row>
    <row r="584" spans="20:37" ht="15.75" customHeight="1" x14ac:dyDescent="0.2">
      <c r="T584" s="103"/>
      <c r="U584" s="103"/>
      <c r="V584" s="103"/>
      <c r="W584" s="103"/>
      <c r="X584" s="103"/>
      <c r="Y584" s="103"/>
      <c r="Z584" s="103"/>
      <c r="AA584" s="103"/>
      <c r="AB584" s="103"/>
      <c r="AC584" s="103"/>
      <c r="AD584" s="103"/>
      <c r="AE584" s="103"/>
      <c r="AF584" s="103"/>
      <c r="AG584" s="103"/>
      <c r="AH584" s="103"/>
      <c r="AI584" s="103"/>
      <c r="AJ584" s="103"/>
      <c r="AK584" s="103"/>
    </row>
    <row r="585" spans="20:37" ht="15.75" customHeight="1" x14ac:dyDescent="0.2">
      <c r="T585" s="103"/>
      <c r="U585" s="103"/>
      <c r="V585" s="103"/>
      <c r="W585" s="103"/>
      <c r="X585" s="103"/>
      <c r="Y585" s="103"/>
      <c r="Z585" s="103"/>
      <c r="AA585" s="103"/>
      <c r="AB585" s="103"/>
      <c r="AC585" s="103"/>
      <c r="AD585" s="103"/>
      <c r="AE585" s="103"/>
      <c r="AF585" s="103"/>
      <c r="AG585" s="103"/>
      <c r="AH585" s="103"/>
      <c r="AI585" s="103"/>
      <c r="AJ585" s="103"/>
      <c r="AK585" s="103"/>
    </row>
    <row r="586" spans="20:37" ht="15.75" customHeight="1" x14ac:dyDescent="0.2">
      <c r="T586" s="103"/>
      <c r="U586" s="103"/>
      <c r="V586" s="103"/>
      <c r="W586" s="103"/>
      <c r="X586" s="103"/>
      <c r="Y586" s="103"/>
      <c r="Z586" s="103"/>
      <c r="AA586" s="103"/>
      <c r="AB586" s="103"/>
      <c r="AC586" s="103"/>
      <c r="AD586" s="103"/>
      <c r="AE586" s="103"/>
      <c r="AF586" s="103"/>
      <c r="AG586" s="103"/>
      <c r="AH586" s="103"/>
      <c r="AI586" s="103"/>
      <c r="AJ586" s="103"/>
      <c r="AK586" s="103"/>
    </row>
    <row r="587" spans="20:37" ht="15.75" customHeight="1" x14ac:dyDescent="0.2">
      <c r="T587" s="103"/>
      <c r="U587" s="103"/>
      <c r="V587" s="103"/>
      <c r="W587" s="103"/>
      <c r="X587" s="103"/>
      <c r="Y587" s="103"/>
      <c r="Z587" s="103"/>
      <c r="AA587" s="103"/>
      <c r="AB587" s="103"/>
      <c r="AC587" s="103"/>
      <c r="AD587" s="103"/>
      <c r="AE587" s="103"/>
      <c r="AF587" s="103"/>
      <c r="AG587" s="103"/>
      <c r="AH587" s="103"/>
      <c r="AI587" s="103"/>
      <c r="AJ587" s="103"/>
      <c r="AK587" s="103"/>
    </row>
    <row r="588" spans="20:37" ht="15.75" customHeight="1" x14ac:dyDescent="0.2">
      <c r="T588" s="103"/>
      <c r="U588" s="103"/>
      <c r="V588" s="103"/>
      <c r="W588" s="103"/>
      <c r="X588" s="103"/>
      <c r="Y588" s="103"/>
      <c r="Z588" s="103"/>
      <c r="AA588" s="103"/>
      <c r="AB588" s="103"/>
      <c r="AC588" s="103"/>
      <c r="AD588" s="103"/>
      <c r="AE588" s="103"/>
      <c r="AF588" s="103"/>
      <c r="AG588" s="103"/>
      <c r="AH588" s="103"/>
      <c r="AI588" s="103"/>
      <c r="AJ588" s="103"/>
      <c r="AK588" s="103"/>
    </row>
    <row r="589" spans="20:37" ht="15.75" customHeight="1" x14ac:dyDescent="0.2">
      <c r="T589" s="103"/>
      <c r="U589" s="103"/>
      <c r="V589" s="103"/>
      <c r="W589" s="103"/>
      <c r="X589" s="103"/>
      <c r="Y589" s="103"/>
      <c r="Z589" s="103"/>
      <c r="AA589" s="103"/>
      <c r="AB589" s="103"/>
      <c r="AC589" s="103"/>
      <c r="AD589" s="103"/>
      <c r="AE589" s="103"/>
      <c r="AF589" s="103"/>
      <c r="AG589" s="103"/>
      <c r="AH589" s="103"/>
      <c r="AI589" s="103"/>
      <c r="AJ589" s="103"/>
      <c r="AK589" s="103"/>
    </row>
    <row r="590" spans="20:37" ht="15.75" customHeight="1" x14ac:dyDescent="0.2">
      <c r="T590" s="103"/>
      <c r="U590" s="103"/>
      <c r="V590" s="103"/>
      <c r="W590" s="103"/>
      <c r="X590" s="103"/>
      <c r="Y590" s="103"/>
      <c r="Z590" s="103"/>
      <c r="AA590" s="103"/>
      <c r="AB590" s="103"/>
      <c r="AC590" s="103"/>
      <c r="AD590" s="103"/>
      <c r="AE590" s="103"/>
      <c r="AF590" s="103"/>
      <c r="AG590" s="103"/>
      <c r="AH590" s="103"/>
      <c r="AI590" s="103"/>
      <c r="AJ590" s="103"/>
      <c r="AK590" s="103"/>
    </row>
    <row r="591" spans="20:37" ht="15.75" customHeight="1" x14ac:dyDescent="0.2">
      <c r="T591" s="103"/>
      <c r="U591" s="103"/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</row>
    <row r="592" spans="20:37" ht="15.75" customHeight="1" x14ac:dyDescent="0.2">
      <c r="T592" s="103"/>
      <c r="U592" s="103"/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</row>
    <row r="593" spans="20:37" ht="15.75" customHeight="1" x14ac:dyDescent="0.2">
      <c r="T593" s="103"/>
      <c r="U593" s="103"/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</row>
    <row r="594" spans="20:37" ht="15.75" customHeight="1" x14ac:dyDescent="0.2">
      <c r="T594" s="103"/>
      <c r="U594" s="103"/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</row>
    <row r="595" spans="20:37" ht="15.75" customHeight="1" x14ac:dyDescent="0.2">
      <c r="T595" s="103"/>
      <c r="U595" s="103"/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</row>
    <row r="596" spans="20:37" ht="15.75" customHeight="1" x14ac:dyDescent="0.2">
      <c r="T596" s="103"/>
      <c r="U596" s="103"/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</row>
    <row r="597" spans="20:37" ht="15.75" customHeight="1" x14ac:dyDescent="0.2">
      <c r="T597" s="103"/>
      <c r="U597" s="103"/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</row>
    <row r="598" spans="20:37" ht="15.75" customHeight="1" x14ac:dyDescent="0.2">
      <c r="T598" s="103"/>
      <c r="U598" s="103"/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</row>
    <row r="599" spans="20:37" ht="15.75" customHeight="1" x14ac:dyDescent="0.2">
      <c r="T599" s="103"/>
      <c r="U599" s="103"/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</row>
    <row r="600" spans="20:37" ht="15.75" customHeight="1" x14ac:dyDescent="0.2">
      <c r="T600" s="103"/>
      <c r="U600" s="103"/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</row>
    <row r="601" spans="20:37" ht="15.75" customHeight="1" x14ac:dyDescent="0.2">
      <c r="T601" s="103"/>
      <c r="U601" s="103"/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</row>
    <row r="602" spans="20:37" ht="15.75" customHeight="1" x14ac:dyDescent="0.2">
      <c r="T602" s="103"/>
      <c r="U602" s="103"/>
      <c r="V602" s="103"/>
      <c r="W602" s="103"/>
      <c r="X602" s="103"/>
      <c r="Y602" s="103"/>
      <c r="Z602" s="103"/>
      <c r="AA602" s="103"/>
      <c r="AB602" s="103"/>
      <c r="AC602" s="103"/>
      <c r="AD602" s="103"/>
      <c r="AE602" s="103"/>
      <c r="AF602" s="103"/>
      <c r="AG602" s="103"/>
      <c r="AH602" s="103"/>
      <c r="AI602" s="103"/>
      <c r="AJ602" s="103"/>
      <c r="AK602" s="103"/>
    </row>
    <row r="603" spans="20:37" ht="15.75" customHeight="1" x14ac:dyDescent="0.2">
      <c r="T603" s="103"/>
      <c r="U603" s="103"/>
      <c r="V603" s="103"/>
      <c r="W603" s="103"/>
      <c r="X603" s="103"/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/>
      <c r="AI603" s="103"/>
      <c r="AJ603" s="103"/>
      <c r="AK603" s="103"/>
    </row>
    <row r="604" spans="20:37" ht="15.75" customHeight="1" x14ac:dyDescent="0.2">
      <c r="T604" s="103"/>
      <c r="U604" s="103"/>
      <c r="V604" s="103"/>
      <c r="W604" s="103"/>
      <c r="X604" s="103"/>
      <c r="Y604" s="103"/>
      <c r="Z604" s="103"/>
      <c r="AA604" s="103"/>
      <c r="AB604" s="103"/>
      <c r="AC604" s="103"/>
      <c r="AD604" s="103"/>
      <c r="AE604" s="103"/>
      <c r="AF604" s="103"/>
      <c r="AG604" s="103"/>
      <c r="AH604" s="103"/>
      <c r="AI604" s="103"/>
      <c r="AJ604" s="103"/>
      <c r="AK604" s="103"/>
    </row>
    <row r="605" spans="20:37" ht="15.75" customHeight="1" x14ac:dyDescent="0.2">
      <c r="T605" s="103"/>
      <c r="U605" s="103"/>
      <c r="V605" s="103"/>
      <c r="W605" s="103"/>
      <c r="X605" s="103"/>
      <c r="Y605" s="103"/>
      <c r="Z605" s="103"/>
      <c r="AA605" s="103"/>
      <c r="AB605" s="103"/>
      <c r="AC605" s="103"/>
      <c r="AD605" s="103"/>
      <c r="AE605" s="103"/>
      <c r="AF605" s="103"/>
      <c r="AG605" s="103"/>
      <c r="AH605" s="103"/>
      <c r="AI605" s="103"/>
      <c r="AJ605" s="103"/>
      <c r="AK605" s="103"/>
    </row>
    <row r="606" spans="20:37" ht="15.75" customHeight="1" x14ac:dyDescent="0.2">
      <c r="T606" s="103"/>
      <c r="U606" s="103"/>
      <c r="V606" s="103"/>
      <c r="W606" s="103"/>
      <c r="X606" s="103"/>
      <c r="Y606" s="103"/>
      <c r="Z606" s="103"/>
      <c r="AA606" s="103"/>
      <c r="AB606" s="103"/>
      <c r="AC606" s="103"/>
      <c r="AD606" s="103"/>
      <c r="AE606" s="103"/>
      <c r="AF606" s="103"/>
      <c r="AG606" s="103"/>
      <c r="AH606" s="103"/>
      <c r="AI606" s="103"/>
      <c r="AJ606" s="103"/>
      <c r="AK606" s="103"/>
    </row>
    <row r="607" spans="20:37" ht="15.75" customHeight="1" x14ac:dyDescent="0.2">
      <c r="T607" s="103"/>
      <c r="U607" s="103"/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</row>
    <row r="608" spans="20:37" ht="15.75" customHeight="1" x14ac:dyDescent="0.2">
      <c r="T608" s="103"/>
      <c r="U608" s="103"/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</row>
    <row r="609" spans="20:37" ht="15.75" customHeight="1" x14ac:dyDescent="0.2">
      <c r="T609" s="103"/>
      <c r="U609" s="103"/>
      <c r="V609" s="103"/>
      <c r="W609" s="103"/>
      <c r="X609" s="103"/>
      <c r="Y609" s="103"/>
      <c r="Z609" s="103"/>
      <c r="AA609" s="103"/>
      <c r="AB609" s="103"/>
      <c r="AC609" s="103"/>
      <c r="AD609" s="103"/>
      <c r="AE609" s="103"/>
      <c r="AF609" s="103"/>
      <c r="AG609" s="103"/>
      <c r="AH609" s="103"/>
      <c r="AI609" s="103"/>
      <c r="AJ609" s="103"/>
      <c r="AK609" s="103"/>
    </row>
    <row r="610" spans="20:37" ht="15.75" customHeight="1" x14ac:dyDescent="0.2">
      <c r="T610" s="103"/>
      <c r="U610" s="103"/>
      <c r="V610" s="103"/>
      <c r="W610" s="103"/>
      <c r="X610" s="103"/>
      <c r="Y610" s="103"/>
      <c r="Z610" s="103"/>
      <c r="AA610" s="103"/>
      <c r="AB610" s="103"/>
      <c r="AC610" s="103"/>
      <c r="AD610" s="103"/>
      <c r="AE610" s="103"/>
      <c r="AF610" s="103"/>
      <c r="AG610" s="103"/>
      <c r="AH610" s="103"/>
      <c r="AI610" s="103"/>
      <c r="AJ610" s="103"/>
      <c r="AK610" s="103"/>
    </row>
    <row r="611" spans="20:37" ht="15.75" customHeight="1" x14ac:dyDescent="0.2">
      <c r="T611" s="103"/>
      <c r="U611" s="103"/>
      <c r="V611" s="103"/>
      <c r="W611" s="103"/>
      <c r="X611" s="103"/>
      <c r="Y611" s="103"/>
      <c r="Z611" s="103"/>
      <c r="AA611" s="103"/>
      <c r="AB611" s="103"/>
      <c r="AC611" s="103"/>
      <c r="AD611" s="103"/>
      <c r="AE611" s="103"/>
      <c r="AF611" s="103"/>
      <c r="AG611" s="103"/>
      <c r="AH611" s="103"/>
      <c r="AI611" s="103"/>
      <c r="AJ611" s="103"/>
      <c r="AK611" s="103"/>
    </row>
    <row r="612" spans="20:37" ht="15.75" customHeight="1" x14ac:dyDescent="0.2">
      <c r="T612" s="103"/>
      <c r="U612" s="103"/>
      <c r="V612" s="103"/>
      <c r="W612" s="103"/>
      <c r="X612" s="103"/>
      <c r="Y612" s="103"/>
      <c r="Z612" s="103"/>
      <c r="AA612" s="103"/>
      <c r="AB612" s="103"/>
      <c r="AC612" s="103"/>
      <c r="AD612" s="103"/>
      <c r="AE612" s="103"/>
      <c r="AF612" s="103"/>
      <c r="AG612" s="103"/>
      <c r="AH612" s="103"/>
      <c r="AI612" s="103"/>
      <c r="AJ612" s="103"/>
      <c r="AK612" s="103"/>
    </row>
    <row r="613" spans="20:37" ht="15.75" customHeight="1" x14ac:dyDescent="0.2">
      <c r="T613" s="103"/>
      <c r="U613" s="103"/>
      <c r="V613" s="103"/>
      <c r="W613" s="103"/>
      <c r="X613" s="103"/>
      <c r="Y613" s="103"/>
      <c r="Z613" s="103"/>
      <c r="AA613" s="103"/>
      <c r="AB613" s="103"/>
      <c r="AC613" s="103"/>
      <c r="AD613" s="103"/>
      <c r="AE613" s="103"/>
      <c r="AF613" s="103"/>
      <c r="AG613" s="103"/>
      <c r="AH613" s="103"/>
      <c r="AI613" s="103"/>
      <c r="AJ613" s="103"/>
      <c r="AK613" s="103"/>
    </row>
    <row r="614" spans="20:37" ht="15.75" customHeight="1" x14ac:dyDescent="0.2">
      <c r="T614" s="103"/>
      <c r="U614" s="103"/>
      <c r="V614" s="103"/>
      <c r="W614" s="103"/>
      <c r="X614" s="103"/>
      <c r="Y614" s="103"/>
      <c r="Z614" s="103"/>
      <c r="AA614" s="103"/>
      <c r="AB614" s="103"/>
      <c r="AC614" s="103"/>
      <c r="AD614" s="103"/>
      <c r="AE614" s="103"/>
      <c r="AF614" s="103"/>
      <c r="AG614" s="103"/>
      <c r="AH614" s="103"/>
      <c r="AI614" s="103"/>
      <c r="AJ614" s="103"/>
      <c r="AK614" s="103"/>
    </row>
    <row r="615" spans="20:37" ht="15.75" customHeight="1" x14ac:dyDescent="0.2">
      <c r="T615" s="103"/>
      <c r="U615" s="103"/>
      <c r="V615" s="103"/>
      <c r="W615" s="103"/>
      <c r="X615" s="103"/>
      <c r="Y615" s="103"/>
      <c r="Z615" s="103"/>
      <c r="AA615" s="103"/>
      <c r="AB615" s="103"/>
      <c r="AC615" s="103"/>
      <c r="AD615" s="103"/>
      <c r="AE615" s="103"/>
      <c r="AF615" s="103"/>
      <c r="AG615" s="103"/>
      <c r="AH615" s="103"/>
      <c r="AI615" s="103"/>
      <c r="AJ615" s="103"/>
      <c r="AK615" s="103"/>
    </row>
    <row r="616" spans="20:37" ht="15.75" customHeight="1" x14ac:dyDescent="0.2">
      <c r="T616" s="103"/>
      <c r="U616" s="103"/>
      <c r="V616" s="103"/>
      <c r="W616" s="103"/>
      <c r="X616" s="103"/>
      <c r="Y616" s="103"/>
      <c r="Z616" s="103"/>
      <c r="AA616" s="103"/>
      <c r="AB616" s="103"/>
      <c r="AC616" s="103"/>
      <c r="AD616" s="103"/>
      <c r="AE616" s="103"/>
      <c r="AF616" s="103"/>
      <c r="AG616" s="103"/>
      <c r="AH616" s="103"/>
      <c r="AI616" s="103"/>
      <c r="AJ616" s="103"/>
      <c r="AK616" s="103"/>
    </row>
    <row r="617" spans="20:37" ht="15.75" customHeight="1" x14ac:dyDescent="0.2">
      <c r="T617" s="103"/>
      <c r="U617" s="103"/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</row>
    <row r="618" spans="20:37" ht="15.75" customHeight="1" x14ac:dyDescent="0.2">
      <c r="T618" s="103"/>
      <c r="U618" s="103"/>
      <c r="V618" s="103"/>
      <c r="W618" s="103"/>
      <c r="X618" s="103"/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3"/>
      <c r="AI618" s="103"/>
      <c r="AJ618" s="103"/>
      <c r="AK618" s="103"/>
    </row>
    <row r="619" spans="20:37" ht="15.75" customHeight="1" x14ac:dyDescent="0.2">
      <c r="T619" s="103"/>
      <c r="U619" s="103"/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</row>
    <row r="620" spans="20:37" ht="15.75" customHeight="1" x14ac:dyDescent="0.2">
      <c r="T620" s="103"/>
      <c r="U620" s="103"/>
      <c r="V620" s="103"/>
      <c r="W620" s="103"/>
      <c r="X620" s="103"/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3"/>
      <c r="AI620" s="103"/>
      <c r="AJ620" s="103"/>
      <c r="AK620" s="103"/>
    </row>
    <row r="621" spans="20:37" ht="15.75" customHeight="1" x14ac:dyDescent="0.2">
      <c r="T621" s="103"/>
      <c r="U621" s="103"/>
      <c r="V621" s="103"/>
      <c r="W621" s="103"/>
      <c r="X621" s="103"/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3"/>
      <c r="AI621" s="103"/>
      <c r="AJ621" s="103"/>
      <c r="AK621" s="103"/>
    </row>
    <row r="622" spans="20:37" ht="15.75" customHeight="1" x14ac:dyDescent="0.2">
      <c r="T622" s="103"/>
      <c r="U622" s="103"/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</row>
    <row r="623" spans="20:37" ht="15.75" customHeight="1" x14ac:dyDescent="0.2">
      <c r="T623" s="103"/>
      <c r="U623" s="103"/>
      <c r="V623" s="103"/>
      <c r="W623" s="103"/>
      <c r="X623" s="103"/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3"/>
      <c r="AI623" s="103"/>
      <c r="AJ623" s="103"/>
      <c r="AK623" s="103"/>
    </row>
    <row r="624" spans="20:37" ht="15.75" customHeight="1" x14ac:dyDescent="0.2">
      <c r="T624" s="103"/>
      <c r="U624" s="103"/>
      <c r="V624" s="103"/>
      <c r="W624" s="103"/>
      <c r="X624" s="103"/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3"/>
      <c r="AI624" s="103"/>
      <c r="AJ624" s="103"/>
      <c r="AK624" s="103"/>
    </row>
    <row r="625" spans="20:37" ht="15.75" customHeight="1" x14ac:dyDescent="0.2">
      <c r="T625" s="103"/>
      <c r="U625" s="103"/>
      <c r="V625" s="103"/>
      <c r="W625" s="103"/>
      <c r="X625" s="103"/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3"/>
      <c r="AI625" s="103"/>
      <c r="AJ625" s="103"/>
      <c r="AK625" s="103"/>
    </row>
    <row r="626" spans="20:37" ht="15.75" customHeight="1" x14ac:dyDescent="0.2">
      <c r="T626" s="103"/>
      <c r="U626" s="103"/>
      <c r="V626" s="103"/>
      <c r="W626" s="103"/>
      <c r="X626" s="103"/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</row>
    <row r="627" spans="20:37" ht="15.75" customHeight="1" x14ac:dyDescent="0.2">
      <c r="T627" s="103"/>
      <c r="U627" s="103"/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3"/>
      <c r="AI627" s="103"/>
      <c r="AJ627" s="103"/>
      <c r="AK627" s="103"/>
    </row>
    <row r="628" spans="20:37" ht="15.75" customHeight="1" x14ac:dyDescent="0.2">
      <c r="T628" s="103"/>
      <c r="U628" s="103"/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3"/>
      <c r="AI628" s="103"/>
      <c r="AJ628" s="103"/>
      <c r="AK628" s="103"/>
    </row>
    <row r="629" spans="20:37" ht="15.75" customHeight="1" x14ac:dyDescent="0.2">
      <c r="T629" s="103"/>
      <c r="U629" s="103"/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</row>
    <row r="630" spans="20:37" ht="15.75" customHeight="1" x14ac:dyDescent="0.2">
      <c r="T630" s="103"/>
      <c r="U630" s="103"/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</row>
    <row r="631" spans="20:37" ht="15.75" customHeight="1" x14ac:dyDescent="0.2">
      <c r="T631" s="103"/>
      <c r="U631" s="103"/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</row>
    <row r="632" spans="20:37" ht="15.75" customHeight="1" x14ac:dyDescent="0.2">
      <c r="T632" s="103"/>
      <c r="U632" s="103"/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</row>
    <row r="633" spans="20:37" ht="15.75" customHeight="1" x14ac:dyDescent="0.2">
      <c r="T633" s="103"/>
      <c r="U633" s="103"/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</row>
    <row r="634" spans="20:37" ht="15.75" customHeight="1" x14ac:dyDescent="0.2">
      <c r="T634" s="103"/>
      <c r="U634" s="103"/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</row>
    <row r="635" spans="20:37" ht="15.75" customHeight="1" x14ac:dyDescent="0.2">
      <c r="T635" s="103"/>
      <c r="U635" s="103"/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</row>
    <row r="636" spans="20:37" ht="15.75" customHeight="1" x14ac:dyDescent="0.2">
      <c r="T636" s="103"/>
      <c r="U636" s="103"/>
      <c r="V636" s="103"/>
      <c r="W636" s="103"/>
      <c r="X636" s="103"/>
      <c r="Y636" s="103"/>
      <c r="Z636" s="103"/>
      <c r="AA636" s="103"/>
      <c r="AB636" s="103"/>
      <c r="AC636" s="103"/>
      <c r="AD636" s="103"/>
      <c r="AE636" s="103"/>
      <c r="AF636" s="103"/>
      <c r="AG636" s="103"/>
      <c r="AH636" s="103"/>
      <c r="AI636" s="103"/>
      <c r="AJ636" s="103"/>
      <c r="AK636" s="103"/>
    </row>
    <row r="637" spans="20:37" ht="15.75" customHeight="1" x14ac:dyDescent="0.2">
      <c r="T637" s="103"/>
      <c r="U637" s="103"/>
      <c r="V637" s="103"/>
      <c r="W637" s="103"/>
      <c r="X637" s="103"/>
      <c r="Y637" s="103"/>
      <c r="Z637" s="103"/>
      <c r="AA637" s="103"/>
      <c r="AB637" s="103"/>
      <c r="AC637" s="103"/>
      <c r="AD637" s="103"/>
      <c r="AE637" s="103"/>
      <c r="AF637" s="103"/>
      <c r="AG637" s="103"/>
      <c r="AH637" s="103"/>
      <c r="AI637" s="103"/>
      <c r="AJ637" s="103"/>
      <c r="AK637" s="103"/>
    </row>
    <row r="638" spans="20:37" ht="15.75" customHeight="1" x14ac:dyDescent="0.2">
      <c r="T638" s="103"/>
      <c r="U638" s="103"/>
      <c r="V638" s="103"/>
      <c r="W638" s="103"/>
      <c r="X638" s="103"/>
      <c r="Y638" s="103"/>
      <c r="Z638" s="103"/>
      <c r="AA638" s="103"/>
      <c r="AB638" s="103"/>
      <c r="AC638" s="103"/>
      <c r="AD638" s="103"/>
      <c r="AE638" s="103"/>
      <c r="AF638" s="103"/>
      <c r="AG638" s="103"/>
      <c r="AH638" s="103"/>
      <c r="AI638" s="103"/>
      <c r="AJ638" s="103"/>
      <c r="AK638" s="103"/>
    </row>
    <row r="639" spans="20:37" ht="15.75" customHeight="1" x14ac:dyDescent="0.2">
      <c r="T639" s="103"/>
      <c r="U639" s="103"/>
      <c r="V639" s="103"/>
      <c r="W639" s="103"/>
      <c r="X639" s="103"/>
      <c r="Y639" s="103"/>
      <c r="Z639" s="103"/>
      <c r="AA639" s="103"/>
      <c r="AB639" s="103"/>
      <c r="AC639" s="103"/>
      <c r="AD639" s="103"/>
      <c r="AE639" s="103"/>
      <c r="AF639" s="103"/>
      <c r="AG639" s="103"/>
      <c r="AH639" s="103"/>
      <c r="AI639" s="103"/>
      <c r="AJ639" s="103"/>
      <c r="AK639" s="103"/>
    </row>
    <row r="640" spans="20:37" ht="15.75" customHeight="1" x14ac:dyDescent="0.2">
      <c r="T640" s="103"/>
      <c r="U640" s="103"/>
      <c r="V640" s="103"/>
      <c r="W640" s="103"/>
      <c r="X640" s="103"/>
      <c r="Y640" s="103"/>
      <c r="Z640" s="103"/>
      <c r="AA640" s="103"/>
      <c r="AB640" s="103"/>
      <c r="AC640" s="103"/>
      <c r="AD640" s="103"/>
      <c r="AE640" s="103"/>
      <c r="AF640" s="103"/>
      <c r="AG640" s="103"/>
      <c r="AH640" s="103"/>
      <c r="AI640" s="103"/>
      <c r="AJ640" s="103"/>
      <c r="AK640" s="103"/>
    </row>
    <row r="641" spans="20:37" ht="15.75" customHeight="1" x14ac:dyDescent="0.2">
      <c r="T641" s="103"/>
      <c r="U641" s="103"/>
      <c r="V641" s="103"/>
      <c r="W641" s="103"/>
      <c r="X641" s="103"/>
      <c r="Y641" s="103"/>
      <c r="Z641" s="103"/>
      <c r="AA641" s="103"/>
      <c r="AB641" s="103"/>
      <c r="AC641" s="103"/>
      <c r="AD641" s="103"/>
      <c r="AE641" s="103"/>
      <c r="AF641" s="103"/>
      <c r="AG641" s="103"/>
      <c r="AH641" s="103"/>
      <c r="AI641" s="103"/>
      <c r="AJ641" s="103"/>
      <c r="AK641" s="103"/>
    </row>
    <row r="642" spans="20:37" ht="15.75" customHeight="1" x14ac:dyDescent="0.2">
      <c r="T642" s="103"/>
      <c r="U642" s="103"/>
      <c r="V642" s="103"/>
      <c r="W642" s="103"/>
      <c r="X642" s="103"/>
      <c r="Y642" s="103"/>
      <c r="Z642" s="103"/>
      <c r="AA642" s="103"/>
      <c r="AB642" s="103"/>
      <c r="AC642" s="103"/>
      <c r="AD642" s="103"/>
      <c r="AE642" s="103"/>
      <c r="AF642" s="103"/>
      <c r="AG642" s="103"/>
      <c r="AH642" s="103"/>
      <c r="AI642" s="103"/>
      <c r="AJ642" s="103"/>
      <c r="AK642" s="103"/>
    </row>
    <row r="643" spans="20:37" ht="15.75" customHeight="1" x14ac:dyDescent="0.2">
      <c r="T643" s="103"/>
      <c r="U643" s="103"/>
      <c r="V643" s="103"/>
      <c r="W643" s="103"/>
      <c r="X643" s="103"/>
      <c r="Y643" s="103"/>
      <c r="Z643" s="103"/>
      <c r="AA643" s="103"/>
      <c r="AB643" s="103"/>
      <c r="AC643" s="103"/>
      <c r="AD643" s="103"/>
      <c r="AE643" s="103"/>
      <c r="AF643" s="103"/>
      <c r="AG643" s="103"/>
      <c r="AH643" s="103"/>
      <c r="AI643" s="103"/>
      <c r="AJ643" s="103"/>
      <c r="AK643" s="103"/>
    </row>
    <row r="644" spans="20:37" ht="15.75" customHeight="1" x14ac:dyDescent="0.2">
      <c r="T644" s="103"/>
      <c r="U644" s="103"/>
      <c r="V644" s="103"/>
      <c r="W644" s="103"/>
      <c r="X644" s="103"/>
      <c r="Y644" s="103"/>
      <c r="Z644" s="103"/>
      <c r="AA644" s="103"/>
      <c r="AB644" s="103"/>
      <c r="AC644" s="103"/>
      <c r="AD644" s="103"/>
      <c r="AE644" s="103"/>
      <c r="AF644" s="103"/>
      <c r="AG644" s="103"/>
      <c r="AH644" s="103"/>
      <c r="AI644" s="103"/>
      <c r="AJ644" s="103"/>
      <c r="AK644" s="103"/>
    </row>
    <row r="645" spans="20:37" ht="15.75" customHeight="1" x14ac:dyDescent="0.2">
      <c r="T645" s="103"/>
      <c r="U645" s="103"/>
      <c r="V645" s="103"/>
      <c r="W645" s="103"/>
      <c r="X645" s="103"/>
      <c r="Y645" s="103"/>
      <c r="Z645" s="103"/>
      <c r="AA645" s="103"/>
      <c r="AB645" s="103"/>
      <c r="AC645" s="103"/>
      <c r="AD645" s="103"/>
      <c r="AE645" s="103"/>
      <c r="AF645" s="103"/>
      <c r="AG645" s="103"/>
      <c r="AH645" s="103"/>
      <c r="AI645" s="103"/>
      <c r="AJ645" s="103"/>
      <c r="AK645" s="103"/>
    </row>
    <row r="646" spans="20:37" ht="15.75" customHeight="1" x14ac:dyDescent="0.2">
      <c r="T646" s="103"/>
      <c r="U646" s="103"/>
      <c r="V646" s="103"/>
      <c r="W646" s="103"/>
      <c r="X646" s="103"/>
      <c r="Y646" s="103"/>
      <c r="Z646" s="103"/>
      <c r="AA646" s="103"/>
      <c r="AB646" s="103"/>
      <c r="AC646" s="103"/>
      <c r="AD646" s="103"/>
      <c r="AE646" s="103"/>
      <c r="AF646" s="103"/>
      <c r="AG646" s="103"/>
      <c r="AH646" s="103"/>
      <c r="AI646" s="103"/>
      <c r="AJ646" s="103"/>
      <c r="AK646" s="103"/>
    </row>
    <row r="647" spans="20:37" ht="15.75" customHeight="1" x14ac:dyDescent="0.2">
      <c r="T647" s="103"/>
      <c r="U647" s="103"/>
      <c r="V647" s="103"/>
      <c r="W647" s="103"/>
      <c r="X647" s="103"/>
      <c r="Y647" s="103"/>
      <c r="Z647" s="103"/>
      <c r="AA647" s="103"/>
      <c r="AB647" s="103"/>
      <c r="AC647" s="103"/>
      <c r="AD647" s="103"/>
      <c r="AE647" s="103"/>
      <c r="AF647" s="103"/>
      <c r="AG647" s="103"/>
      <c r="AH647" s="103"/>
      <c r="AI647" s="103"/>
      <c r="AJ647" s="103"/>
      <c r="AK647" s="103"/>
    </row>
    <row r="648" spans="20:37" ht="15.75" customHeight="1" x14ac:dyDescent="0.2">
      <c r="T648" s="103"/>
      <c r="U648" s="103"/>
      <c r="V648" s="103"/>
      <c r="W648" s="103"/>
      <c r="X648" s="103"/>
      <c r="Y648" s="103"/>
      <c r="Z648" s="103"/>
      <c r="AA648" s="103"/>
      <c r="AB648" s="103"/>
      <c r="AC648" s="103"/>
      <c r="AD648" s="103"/>
      <c r="AE648" s="103"/>
      <c r="AF648" s="103"/>
      <c r="AG648" s="103"/>
      <c r="AH648" s="103"/>
      <c r="AI648" s="103"/>
      <c r="AJ648" s="103"/>
      <c r="AK648" s="103"/>
    </row>
    <row r="649" spans="20:37" ht="15.75" customHeight="1" x14ac:dyDescent="0.2">
      <c r="T649" s="103"/>
      <c r="U649" s="103"/>
      <c r="V649" s="103"/>
      <c r="W649" s="103"/>
      <c r="X649" s="103"/>
      <c r="Y649" s="103"/>
      <c r="Z649" s="103"/>
      <c r="AA649" s="103"/>
      <c r="AB649" s="103"/>
      <c r="AC649" s="103"/>
      <c r="AD649" s="103"/>
      <c r="AE649" s="103"/>
      <c r="AF649" s="103"/>
      <c r="AG649" s="103"/>
      <c r="AH649" s="103"/>
      <c r="AI649" s="103"/>
      <c r="AJ649" s="103"/>
      <c r="AK649" s="103"/>
    </row>
    <row r="650" spans="20:37" ht="15.75" customHeight="1" x14ac:dyDescent="0.2">
      <c r="T650" s="103"/>
      <c r="U650" s="103"/>
      <c r="V650" s="103"/>
      <c r="W650" s="103"/>
      <c r="X650" s="103"/>
      <c r="Y650" s="103"/>
      <c r="Z650" s="103"/>
      <c r="AA650" s="103"/>
      <c r="AB650" s="103"/>
      <c r="AC650" s="103"/>
      <c r="AD650" s="103"/>
      <c r="AE650" s="103"/>
      <c r="AF650" s="103"/>
      <c r="AG650" s="103"/>
      <c r="AH650" s="103"/>
      <c r="AI650" s="103"/>
      <c r="AJ650" s="103"/>
      <c r="AK650" s="103"/>
    </row>
    <row r="651" spans="20:37" ht="15.75" customHeight="1" x14ac:dyDescent="0.2">
      <c r="T651" s="103"/>
      <c r="U651" s="103"/>
      <c r="V651" s="103"/>
      <c r="W651" s="103"/>
      <c r="X651" s="103"/>
      <c r="Y651" s="103"/>
      <c r="Z651" s="103"/>
      <c r="AA651" s="103"/>
      <c r="AB651" s="103"/>
      <c r="AC651" s="103"/>
      <c r="AD651" s="103"/>
      <c r="AE651" s="103"/>
      <c r="AF651" s="103"/>
      <c r="AG651" s="103"/>
      <c r="AH651" s="103"/>
      <c r="AI651" s="103"/>
      <c r="AJ651" s="103"/>
      <c r="AK651" s="103"/>
    </row>
    <row r="652" spans="20:37" ht="15.75" customHeight="1" x14ac:dyDescent="0.2">
      <c r="T652" s="103"/>
      <c r="U652" s="103"/>
      <c r="V652" s="103"/>
      <c r="W652" s="103"/>
      <c r="X652" s="103"/>
      <c r="Y652" s="103"/>
      <c r="Z652" s="103"/>
      <c r="AA652" s="103"/>
      <c r="AB652" s="103"/>
      <c r="AC652" s="103"/>
      <c r="AD652" s="103"/>
      <c r="AE652" s="103"/>
      <c r="AF652" s="103"/>
      <c r="AG652" s="103"/>
      <c r="AH652" s="103"/>
      <c r="AI652" s="103"/>
      <c r="AJ652" s="103"/>
      <c r="AK652" s="103"/>
    </row>
    <row r="653" spans="20:37" ht="15.75" customHeight="1" x14ac:dyDescent="0.2">
      <c r="T653" s="103"/>
      <c r="U653" s="103"/>
      <c r="V653" s="103"/>
      <c r="W653" s="103"/>
      <c r="X653" s="103"/>
      <c r="Y653" s="103"/>
      <c r="Z653" s="103"/>
      <c r="AA653" s="103"/>
      <c r="AB653" s="103"/>
      <c r="AC653" s="103"/>
      <c r="AD653" s="103"/>
      <c r="AE653" s="103"/>
      <c r="AF653" s="103"/>
      <c r="AG653" s="103"/>
      <c r="AH653" s="103"/>
      <c r="AI653" s="103"/>
      <c r="AJ653" s="103"/>
      <c r="AK653" s="103"/>
    </row>
    <row r="654" spans="20:37" ht="15.75" customHeight="1" x14ac:dyDescent="0.2">
      <c r="T654" s="103"/>
      <c r="U654" s="103"/>
      <c r="V654" s="103"/>
      <c r="W654" s="103"/>
      <c r="X654" s="103"/>
      <c r="Y654" s="103"/>
      <c r="Z654" s="103"/>
      <c r="AA654" s="103"/>
      <c r="AB654" s="103"/>
      <c r="AC654" s="103"/>
      <c r="AD654" s="103"/>
      <c r="AE654" s="103"/>
      <c r="AF654" s="103"/>
      <c r="AG654" s="103"/>
      <c r="AH654" s="103"/>
      <c r="AI654" s="103"/>
      <c r="AJ654" s="103"/>
      <c r="AK654" s="103"/>
    </row>
    <row r="655" spans="20:37" ht="15.75" customHeight="1" x14ac:dyDescent="0.2">
      <c r="T655" s="103"/>
      <c r="U655" s="103"/>
      <c r="V655" s="103"/>
      <c r="W655" s="103"/>
      <c r="X655" s="103"/>
      <c r="Y655" s="103"/>
      <c r="Z655" s="103"/>
      <c r="AA655" s="103"/>
      <c r="AB655" s="103"/>
      <c r="AC655" s="103"/>
      <c r="AD655" s="103"/>
      <c r="AE655" s="103"/>
      <c r="AF655" s="103"/>
      <c r="AG655" s="103"/>
      <c r="AH655" s="103"/>
      <c r="AI655" s="103"/>
      <c r="AJ655" s="103"/>
      <c r="AK655" s="103"/>
    </row>
    <row r="656" spans="20:37" ht="15.75" customHeight="1" x14ac:dyDescent="0.2">
      <c r="T656" s="103"/>
      <c r="U656" s="103"/>
      <c r="V656" s="103"/>
      <c r="W656" s="103"/>
      <c r="X656" s="103"/>
      <c r="Y656" s="103"/>
      <c r="Z656" s="103"/>
      <c r="AA656" s="103"/>
      <c r="AB656" s="103"/>
      <c r="AC656" s="103"/>
      <c r="AD656" s="103"/>
      <c r="AE656" s="103"/>
      <c r="AF656" s="103"/>
      <c r="AG656" s="103"/>
      <c r="AH656" s="103"/>
      <c r="AI656" s="103"/>
      <c r="AJ656" s="103"/>
      <c r="AK656" s="103"/>
    </row>
    <row r="657" spans="20:37" ht="15.75" customHeight="1" x14ac:dyDescent="0.2">
      <c r="T657" s="103"/>
      <c r="U657" s="103"/>
      <c r="V657" s="103"/>
      <c r="W657" s="103"/>
      <c r="X657" s="103"/>
      <c r="Y657" s="103"/>
      <c r="Z657" s="103"/>
      <c r="AA657" s="103"/>
      <c r="AB657" s="103"/>
      <c r="AC657" s="103"/>
      <c r="AD657" s="103"/>
      <c r="AE657" s="103"/>
      <c r="AF657" s="103"/>
      <c r="AG657" s="103"/>
      <c r="AH657" s="103"/>
      <c r="AI657" s="103"/>
      <c r="AJ657" s="103"/>
      <c r="AK657" s="103"/>
    </row>
    <row r="658" spans="20:37" ht="15.75" customHeight="1" x14ac:dyDescent="0.2">
      <c r="T658" s="103"/>
      <c r="U658" s="103"/>
      <c r="V658" s="103"/>
      <c r="W658" s="103"/>
      <c r="X658" s="103"/>
      <c r="Y658" s="103"/>
      <c r="Z658" s="103"/>
      <c r="AA658" s="103"/>
      <c r="AB658" s="103"/>
      <c r="AC658" s="103"/>
      <c r="AD658" s="103"/>
      <c r="AE658" s="103"/>
      <c r="AF658" s="103"/>
      <c r="AG658" s="103"/>
      <c r="AH658" s="103"/>
      <c r="AI658" s="103"/>
      <c r="AJ658" s="103"/>
      <c r="AK658" s="103"/>
    </row>
    <row r="659" spans="20:37" ht="15.75" customHeight="1" x14ac:dyDescent="0.2">
      <c r="T659" s="103"/>
      <c r="U659" s="103"/>
      <c r="V659" s="103"/>
      <c r="W659" s="103"/>
      <c r="X659" s="103"/>
      <c r="Y659" s="103"/>
      <c r="Z659" s="103"/>
      <c r="AA659" s="103"/>
      <c r="AB659" s="103"/>
      <c r="AC659" s="103"/>
      <c r="AD659" s="103"/>
      <c r="AE659" s="103"/>
      <c r="AF659" s="103"/>
      <c r="AG659" s="103"/>
      <c r="AH659" s="103"/>
      <c r="AI659" s="103"/>
      <c r="AJ659" s="103"/>
      <c r="AK659" s="103"/>
    </row>
    <row r="660" spans="20:37" ht="15.75" customHeight="1" x14ac:dyDescent="0.2">
      <c r="T660" s="103"/>
      <c r="U660" s="103"/>
      <c r="V660" s="103"/>
      <c r="W660" s="103"/>
      <c r="X660" s="103"/>
      <c r="Y660" s="103"/>
      <c r="Z660" s="103"/>
      <c r="AA660" s="103"/>
      <c r="AB660" s="103"/>
      <c r="AC660" s="103"/>
      <c r="AD660" s="103"/>
      <c r="AE660" s="103"/>
      <c r="AF660" s="103"/>
      <c r="AG660" s="103"/>
      <c r="AH660" s="103"/>
      <c r="AI660" s="103"/>
      <c r="AJ660" s="103"/>
      <c r="AK660" s="103"/>
    </row>
    <row r="661" spans="20:37" ht="15.75" customHeight="1" x14ac:dyDescent="0.2">
      <c r="T661" s="103"/>
      <c r="U661" s="103"/>
      <c r="V661" s="103"/>
      <c r="W661" s="103"/>
      <c r="X661" s="103"/>
      <c r="Y661" s="103"/>
      <c r="Z661" s="103"/>
      <c r="AA661" s="103"/>
      <c r="AB661" s="103"/>
      <c r="AC661" s="103"/>
      <c r="AD661" s="103"/>
      <c r="AE661" s="103"/>
      <c r="AF661" s="103"/>
      <c r="AG661" s="103"/>
      <c r="AH661" s="103"/>
      <c r="AI661" s="103"/>
      <c r="AJ661" s="103"/>
      <c r="AK661" s="103"/>
    </row>
    <row r="662" spans="20:37" ht="15.75" customHeight="1" x14ac:dyDescent="0.2">
      <c r="T662" s="103"/>
      <c r="U662" s="103"/>
      <c r="V662" s="103"/>
      <c r="W662" s="103"/>
      <c r="X662" s="103"/>
      <c r="Y662" s="103"/>
      <c r="Z662" s="103"/>
      <c r="AA662" s="103"/>
      <c r="AB662" s="103"/>
      <c r="AC662" s="103"/>
      <c r="AD662" s="103"/>
      <c r="AE662" s="103"/>
      <c r="AF662" s="103"/>
      <c r="AG662" s="103"/>
      <c r="AH662" s="103"/>
      <c r="AI662" s="103"/>
      <c r="AJ662" s="103"/>
      <c r="AK662" s="103"/>
    </row>
    <row r="663" spans="20:37" ht="15.75" customHeight="1" x14ac:dyDescent="0.2">
      <c r="T663" s="103"/>
      <c r="U663" s="103"/>
      <c r="V663" s="103"/>
      <c r="W663" s="103"/>
      <c r="X663" s="103"/>
      <c r="Y663" s="103"/>
      <c r="Z663" s="103"/>
      <c r="AA663" s="103"/>
      <c r="AB663" s="103"/>
      <c r="AC663" s="103"/>
      <c r="AD663" s="103"/>
      <c r="AE663" s="103"/>
      <c r="AF663" s="103"/>
      <c r="AG663" s="103"/>
      <c r="AH663" s="103"/>
      <c r="AI663" s="103"/>
      <c r="AJ663" s="103"/>
      <c r="AK663" s="103"/>
    </row>
    <row r="664" spans="20:37" ht="15.75" customHeight="1" x14ac:dyDescent="0.2">
      <c r="T664" s="103"/>
      <c r="U664" s="103"/>
      <c r="V664" s="103"/>
      <c r="W664" s="103"/>
      <c r="X664" s="103"/>
      <c r="Y664" s="103"/>
      <c r="Z664" s="103"/>
      <c r="AA664" s="103"/>
      <c r="AB664" s="103"/>
      <c r="AC664" s="103"/>
      <c r="AD664" s="103"/>
      <c r="AE664" s="103"/>
      <c r="AF664" s="103"/>
      <c r="AG664" s="103"/>
      <c r="AH664" s="103"/>
      <c r="AI664" s="103"/>
      <c r="AJ664" s="103"/>
      <c r="AK664" s="103"/>
    </row>
    <row r="665" spans="20:37" ht="15.75" customHeight="1" x14ac:dyDescent="0.2">
      <c r="T665" s="103"/>
      <c r="U665" s="103"/>
      <c r="V665" s="103"/>
      <c r="W665" s="103"/>
      <c r="X665" s="103"/>
      <c r="Y665" s="103"/>
      <c r="Z665" s="103"/>
      <c r="AA665" s="103"/>
      <c r="AB665" s="103"/>
      <c r="AC665" s="103"/>
      <c r="AD665" s="103"/>
      <c r="AE665" s="103"/>
      <c r="AF665" s="103"/>
      <c r="AG665" s="103"/>
      <c r="AH665" s="103"/>
      <c r="AI665" s="103"/>
      <c r="AJ665" s="103"/>
      <c r="AK665" s="103"/>
    </row>
    <row r="666" spans="20:37" ht="15.75" customHeight="1" x14ac:dyDescent="0.2">
      <c r="T666" s="103"/>
      <c r="U666" s="103"/>
      <c r="V666" s="103"/>
      <c r="W666" s="103"/>
      <c r="X666" s="103"/>
      <c r="Y666" s="103"/>
      <c r="Z666" s="103"/>
      <c r="AA666" s="103"/>
      <c r="AB666" s="103"/>
      <c r="AC666" s="103"/>
      <c r="AD666" s="103"/>
      <c r="AE666" s="103"/>
      <c r="AF666" s="103"/>
      <c r="AG666" s="103"/>
      <c r="AH666" s="103"/>
      <c r="AI666" s="103"/>
      <c r="AJ666" s="103"/>
      <c r="AK666" s="103"/>
    </row>
    <row r="667" spans="20:37" ht="15.75" customHeight="1" x14ac:dyDescent="0.2">
      <c r="T667" s="103"/>
      <c r="U667" s="103"/>
      <c r="V667" s="103"/>
      <c r="W667" s="103"/>
      <c r="X667" s="103"/>
      <c r="Y667" s="103"/>
      <c r="Z667" s="103"/>
      <c r="AA667" s="103"/>
      <c r="AB667" s="103"/>
      <c r="AC667" s="103"/>
      <c r="AD667" s="103"/>
      <c r="AE667" s="103"/>
      <c r="AF667" s="103"/>
      <c r="AG667" s="103"/>
      <c r="AH667" s="103"/>
      <c r="AI667" s="103"/>
      <c r="AJ667" s="103"/>
      <c r="AK667" s="103"/>
    </row>
    <row r="668" spans="20:37" ht="15.75" customHeight="1" x14ac:dyDescent="0.2">
      <c r="T668" s="103"/>
      <c r="U668" s="103"/>
      <c r="V668" s="103"/>
      <c r="W668" s="103"/>
      <c r="X668" s="103"/>
      <c r="Y668" s="103"/>
      <c r="Z668" s="103"/>
      <c r="AA668" s="103"/>
      <c r="AB668" s="103"/>
      <c r="AC668" s="103"/>
      <c r="AD668" s="103"/>
      <c r="AE668" s="103"/>
      <c r="AF668" s="103"/>
      <c r="AG668" s="103"/>
      <c r="AH668" s="103"/>
      <c r="AI668" s="103"/>
      <c r="AJ668" s="103"/>
      <c r="AK668" s="103"/>
    </row>
    <row r="669" spans="20:37" ht="15.75" customHeight="1" x14ac:dyDescent="0.2">
      <c r="T669" s="103"/>
      <c r="U669" s="103"/>
      <c r="V669" s="103"/>
      <c r="W669" s="103"/>
      <c r="X669" s="103"/>
      <c r="Y669" s="103"/>
      <c r="Z669" s="103"/>
      <c r="AA669" s="103"/>
      <c r="AB669" s="103"/>
      <c r="AC669" s="103"/>
      <c r="AD669" s="103"/>
      <c r="AE669" s="103"/>
      <c r="AF669" s="103"/>
      <c r="AG669" s="103"/>
      <c r="AH669" s="103"/>
      <c r="AI669" s="103"/>
      <c r="AJ669" s="103"/>
      <c r="AK669" s="103"/>
    </row>
    <row r="670" spans="20:37" ht="15.75" customHeight="1" x14ac:dyDescent="0.2">
      <c r="T670" s="103"/>
      <c r="U670" s="103"/>
      <c r="V670" s="103"/>
      <c r="W670" s="103"/>
      <c r="X670" s="103"/>
      <c r="Y670" s="103"/>
      <c r="Z670" s="103"/>
      <c r="AA670" s="103"/>
      <c r="AB670" s="103"/>
      <c r="AC670" s="103"/>
      <c r="AD670" s="103"/>
      <c r="AE670" s="103"/>
      <c r="AF670" s="103"/>
      <c r="AG670" s="103"/>
      <c r="AH670" s="103"/>
      <c r="AI670" s="103"/>
      <c r="AJ670" s="103"/>
      <c r="AK670" s="103"/>
    </row>
    <row r="671" spans="20:37" ht="15.75" customHeight="1" x14ac:dyDescent="0.2">
      <c r="T671" s="103"/>
      <c r="U671" s="103"/>
      <c r="V671" s="103"/>
      <c r="W671" s="103"/>
      <c r="X671" s="103"/>
      <c r="Y671" s="103"/>
      <c r="Z671" s="103"/>
      <c r="AA671" s="103"/>
      <c r="AB671" s="103"/>
      <c r="AC671" s="103"/>
      <c r="AD671" s="103"/>
      <c r="AE671" s="103"/>
      <c r="AF671" s="103"/>
      <c r="AG671" s="103"/>
      <c r="AH671" s="103"/>
      <c r="AI671" s="103"/>
      <c r="AJ671" s="103"/>
      <c r="AK671" s="103"/>
    </row>
    <row r="672" spans="20:37" ht="15.75" customHeight="1" x14ac:dyDescent="0.2">
      <c r="T672" s="103"/>
      <c r="U672" s="103"/>
      <c r="V672" s="103"/>
      <c r="W672" s="103"/>
      <c r="X672" s="103"/>
      <c r="Y672" s="103"/>
      <c r="Z672" s="103"/>
      <c r="AA672" s="103"/>
      <c r="AB672" s="103"/>
      <c r="AC672" s="103"/>
      <c r="AD672" s="103"/>
      <c r="AE672" s="103"/>
      <c r="AF672" s="103"/>
      <c r="AG672" s="103"/>
      <c r="AH672" s="103"/>
      <c r="AI672" s="103"/>
      <c r="AJ672" s="103"/>
      <c r="AK672" s="103"/>
    </row>
    <row r="673" spans="20:37" ht="15.75" customHeight="1" x14ac:dyDescent="0.2">
      <c r="T673" s="103"/>
      <c r="U673" s="103"/>
      <c r="V673" s="103"/>
      <c r="W673" s="103"/>
      <c r="X673" s="103"/>
      <c r="Y673" s="103"/>
      <c r="Z673" s="103"/>
      <c r="AA673" s="103"/>
      <c r="AB673" s="103"/>
      <c r="AC673" s="103"/>
      <c r="AD673" s="103"/>
      <c r="AE673" s="103"/>
      <c r="AF673" s="103"/>
      <c r="AG673" s="103"/>
      <c r="AH673" s="103"/>
      <c r="AI673" s="103"/>
      <c r="AJ673" s="103"/>
      <c r="AK673" s="103"/>
    </row>
    <row r="674" spans="20:37" ht="15.75" customHeight="1" x14ac:dyDescent="0.2">
      <c r="T674" s="103"/>
      <c r="U674" s="103"/>
      <c r="V674" s="103"/>
      <c r="W674" s="103"/>
      <c r="X674" s="103"/>
      <c r="Y674" s="103"/>
      <c r="Z674" s="103"/>
      <c r="AA674" s="103"/>
      <c r="AB674" s="103"/>
      <c r="AC674" s="103"/>
      <c r="AD674" s="103"/>
      <c r="AE674" s="103"/>
      <c r="AF674" s="103"/>
      <c r="AG674" s="103"/>
      <c r="AH674" s="103"/>
      <c r="AI674" s="103"/>
      <c r="AJ674" s="103"/>
      <c r="AK674" s="103"/>
    </row>
    <row r="675" spans="20:37" ht="15.75" customHeight="1" x14ac:dyDescent="0.2">
      <c r="T675" s="103"/>
      <c r="U675" s="103"/>
      <c r="V675" s="103"/>
      <c r="W675" s="103"/>
      <c r="X675" s="103"/>
      <c r="Y675" s="103"/>
      <c r="Z675" s="103"/>
      <c r="AA675" s="103"/>
      <c r="AB675" s="103"/>
      <c r="AC675" s="103"/>
      <c r="AD675" s="103"/>
      <c r="AE675" s="103"/>
      <c r="AF675" s="103"/>
      <c r="AG675" s="103"/>
      <c r="AH675" s="103"/>
      <c r="AI675" s="103"/>
      <c r="AJ675" s="103"/>
      <c r="AK675" s="103"/>
    </row>
    <row r="676" spans="20:37" ht="15.75" customHeight="1" x14ac:dyDescent="0.2">
      <c r="T676" s="103"/>
      <c r="U676" s="103"/>
      <c r="V676" s="103"/>
      <c r="W676" s="103"/>
      <c r="X676" s="103"/>
      <c r="Y676" s="103"/>
      <c r="Z676" s="103"/>
      <c r="AA676" s="103"/>
      <c r="AB676" s="103"/>
      <c r="AC676" s="103"/>
      <c r="AD676" s="103"/>
      <c r="AE676" s="103"/>
      <c r="AF676" s="103"/>
      <c r="AG676" s="103"/>
      <c r="AH676" s="103"/>
      <c r="AI676" s="103"/>
      <c r="AJ676" s="103"/>
      <c r="AK676" s="103"/>
    </row>
    <row r="677" spans="20:37" ht="15.75" customHeight="1" x14ac:dyDescent="0.2">
      <c r="T677" s="103"/>
      <c r="U677" s="103"/>
      <c r="V677" s="103"/>
      <c r="W677" s="103"/>
      <c r="X677" s="103"/>
      <c r="Y677" s="103"/>
      <c r="Z677" s="103"/>
      <c r="AA677" s="103"/>
      <c r="AB677" s="103"/>
      <c r="AC677" s="103"/>
      <c r="AD677" s="103"/>
      <c r="AE677" s="103"/>
      <c r="AF677" s="103"/>
      <c r="AG677" s="103"/>
      <c r="AH677" s="103"/>
      <c r="AI677" s="103"/>
      <c r="AJ677" s="103"/>
      <c r="AK677" s="103"/>
    </row>
    <row r="678" spans="20:37" ht="15.75" customHeight="1" x14ac:dyDescent="0.2">
      <c r="T678" s="103"/>
      <c r="U678" s="103"/>
      <c r="V678" s="103"/>
      <c r="W678" s="103"/>
      <c r="X678" s="103"/>
      <c r="Y678" s="103"/>
      <c r="Z678" s="103"/>
      <c r="AA678" s="103"/>
      <c r="AB678" s="103"/>
      <c r="AC678" s="103"/>
      <c r="AD678" s="103"/>
      <c r="AE678" s="103"/>
      <c r="AF678" s="103"/>
      <c r="AG678" s="103"/>
      <c r="AH678" s="103"/>
      <c r="AI678" s="103"/>
      <c r="AJ678" s="103"/>
      <c r="AK678" s="103"/>
    </row>
    <row r="679" spans="20:37" ht="15.75" customHeight="1" x14ac:dyDescent="0.2">
      <c r="T679" s="103"/>
      <c r="U679" s="103"/>
      <c r="V679" s="103"/>
      <c r="W679" s="103"/>
      <c r="X679" s="103"/>
      <c r="Y679" s="103"/>
      <c r="Z679" s="103"/>
      <c r="AA679" s="103"/>
      <c r="AB679" s="103"/>
      <c r="AC679" s="103"/>
      <c r="AD679" s="103"/>
      <c r="AE679" s="103"/>
      <c r="AF679" s="103"/>
      <c r="AG679" s="103"/>
      <c r="AH679" s="103"/>
      <c r="AI679" s="103"/>
      <c r="AJ679" s="103"/>
      <c r="AK679" s="103"/>
    </row>
    <row r="680" spans="20:37" ht="15.75" customHeight="1" x14ac:dyDescent="0.2">
      <c r="T680" s="103"/>
      <c r="U680" s="103"/>
      <c r="V680" s="103"/>
      <c r="W680" s="103"/>
      <c r="X680" s="103"/>
      <c r="Y680" s="103"/>
      <c r="Z680" s="103"/>
      <c r="AA680" s="103"/>
      <c r="AB680" s="103"/>
      <c r="AC680" s="103"/>
      <c r="AD680" s="103"/>
      <c r="AE680" s="103"/>
      <c r="AF680" s="103"/>
      <c r="AG680" s="103"/>
      <c r="AH680" s="103"/>
      <c r="AI680" s="103"/>
      <c r="AJ680" s="103"/>
      <c r="AK680" s="103"/>
    </row>
    <row r="681" spans="20:37" ht="15.75" customHeight="1" x14ac:dyDescent="0.2">
      <c r="T681" s="103"/>
      <c r="U681" s="103"/>
      <c r="V681" s="103"/>
      <c r="W681" s="103"/>
      <c r="X681" s="103"/>
      <c r="Y681" s="103"/>
      <c r="Z681" s="103"/>
      <c r="AA681" s="103"/>
      <c r="AB681" s="103"/>
      <c r="AC681" s="103"/>
      <c r="AD681" s="103"/>
      <c r="AE681" s="103"/>
      <c r="AF681" s="103"/>
      <c r="AG681" s="103"/>
      <c r="AH681" s="103"/>
      <c r="AI681" s="103"/>
      <c r="AJ681" s="103"/>
      <c r="AK681" s="103"/>
    </row>
    <row r="682" spans="20:37" ht="15.75" customHeight="1" x14ac:dyDescent="0.2">
      <c r="T682" s="103"/>
      <c r="U682" s="103"/>
      <c r="V682" s="103"/>
      <c r="W682" s="103"/>
      <c r="X682" s="103"/>
      <c r="Y682" s="103"/>
      <c r="Z682" s="103"/>
      <c r="AA682" s="103"/>
      <c r="AB682" s="103"/>
      <c r="AC682" s="103"/>
      <c r="AD682" s="103"/>
      <c r="AE682" s="103"/>
      <c r="AF682" s="103"/>
      <c r="AG682" s="103"/>
      <c r="AH682" s="103"/>
      <c r="AI682" s="103"/>
      <c r="AJ682" s="103"/>
      <c r="AK682" s="103"/>
    </row>
    <row r="683" spans="20:37" ht="15.75" customHeight="1" x14ac:dyDescent="0.2">
      <c r="T683" s="103"/>
      <c r="U683" s="103"/>
      <c r="V683" s="103"/>
      <c r="W683" s="103"/>
      <c r="X683" s="103"/>
      <c r="Y683" s="103"/>
      <c r="Z683" s="103"/>
      <c r="AA683" s="103"/>
      <c r="AB683" s="103"/>
      <c r="AC683" s="103"/>
      <c r="AD683" s="103"/>
      <c r="AE683" s="103"/>
      <c r="AF683" s="103"/>
      <c r="AG683" s="103"/>
      <c r="AH683" s="103"/>
      <c r="AI683" s="103"/>
      <c r="AJ683" s="103"/>
      <c r="AK683" s="103"/>
    </row>
    <row r="684" spans="20:37" ht="15.75" customHeight="1" x14ac:dyDescent="0.2">
      <c r="T684" s="103"/>
      <c r="U684" s="103"/>
      <c r="V684" s="103"/>
      <c r="W684" s="103"/>
      <c r="X684" s="103"/>
      <c r="Y684" s="103"/>
      <c r="Z684" s="103"/>
      <c r="AA684" s="103"/>
      <c r="AB684" s="103"/>
      <c r="AC684" s="103"/>
      <c r="AD684" s="103"/>
      <c r="AE684" s="103"/>
      <c r="AF684" s="103"/>
      <c r="AG684" s="103"/>
      <c r="AH684" s="103"/>
      <c r="AI684" s="103"/>
      <c r="AJ684" s="103"/>
      <c r="AK684" s="103"/>
    </row>
    <row r="685" spans="20:37" ht="15.75" customHeight="1" x14ac:dyDescent="0.2">
      <c r="T685" s="103"/>
      <c r="U685" s="103"/>
      <c r="V685" s="103"/>
      <c r="W685" s="103"/>
      <c r="X685" s="103"/>
      <c r="Y685" s="103"/>
      <c r="Z685" s="103"/>
      <c r="AA685" s="103"/>
      <c r="AB685" s="103"/>
      <c r="AC685" s="103"/>
      <c r="AD685" s="103"/>
      <c r="AE685" s="103"/>
      <c r="AF685" s="103"/>
      <c r="AG685" s="103"/>
      <c r="AH685" s="103"/>
      <c r="AI685" s="103"/>
      <c r="AJ685" s="103"/>
      <c r="AK685" s="103"/>
    </row>
    <row r="686" spans="20:37" ht="15.75" customHeight="1" x14ac:dyDescent="0.2">
      <c r="T686" s="103"/>
      <c r="U686" s="103"/>
      <c r="V686" s="103"/>
      <c r="W686" s="103"/>
      <c r="X686" s="103"/>
      <c r="Y686" s="103"/>
      <c r="Z686" s="103"/>
      <c r="AA686" s="103"/>
      <c r="AB686" s="103"/>
      <c r="AC686" s="103"/>
      <c r="AD686" s="103"/>
      <c r="AE686" s="103"/>
      <c r="AF686" s="103"/>
      <c r="AG686" s="103"/>
      <c r="AH686" s="103"/>
      <c r="AI686" s="103"/>
      <c r="AJ686" s="103"/>
      <c r="AK686" s="103"/>
    </row>
    <row r="687" spans="20:37" ht="15.75" customHeight="1" x14ac:dyDescent="0.2">
      <c r="T687" s="103"/>
      <c r="U687" s="103"/>
      <c r="V687" s="103"/>
      <c r="W687" s="103"/>
      <c r="X687" s="103"/>
      <c r="Y687" s="103"/>
      <c r="Z687" s="103"/>
      <c r="AA687" s="103"/>
      <c r="AB687" s="103"/>
      <c r="AC687" s="103"/>
      <c r="AD687" s="103"/>
      <c r="AE687" s="103"/>
      <c r="AF687" s="103"/>
      <c r="AG687" s="103"/>
      <c r="AH687" s="103"/>
      <c r="AI687" s="103"/>
      <c r="AJ687" s="103"/>
      <c r="AK687" s="103"/>
    </row>
    <row r="688" spans="20:37" ht="15.75" customHeight="1" x14ac:dyDescent="0.2">
      <c r="T688" s="103"/>
      <c r="U688" s="103"/>
      <c r="V688" s="103"/>
      <c r="W688" s="103"/>
      <c r="X688" s="103"/>
      <c r="Y688" s="103"/>
      <c r="Z688" s="103"/>
      <c r="AA688" s="103"/>
      <c r="AB688" s="103"/>
      <c r="AC688" s="103"/>
      <c r="AD688" s="103"/>
      <c r="AE688" s="103"/>
      <c r="AF688" s="103"/>
      <c r="AG688" s="103"/>
      <c r="AH688" s="103"/>
      <c r="AI688" s="103"/>
      <c r="AJ688" s="103"/>
      <c r="AK688" s="103"/>
    </row>
    <row r="689" spans="20:37" ht="15.75" customHeight="1" x14ac:dyDescent="0.2">
      <c r="T689" s="103"/>
      <c r="U689" s="103"/>
      <c r="V689" s="103"/>
      <c r="W689" s="103"/>
      <c r="X689" s="103"/>
      <c r="Y689" s="103"/>
      <c r="Z689" s="103"/>
      <c r="AA689" s="103"/>
      <c r="AB689" s="103"/>
      <c r="AC689" s="103"/>
      <c r="AD689" s="103"/>
      <c r="AE689" s="103"/>
      <c r="AF689" s="103"/>
      <c r="AG689" s="103"/>
      <c r="AH689" s="103"/>
      <c r="AI689" s="103"/>
      <c r="AJ689" s="103"/>
      <c r="AK689" s="103"/>
    </row>
    <row r="690" spans="20:37" ht="15.75" customHeight="1" x14ac:dyDescent="0.2">
      <c r="T690" s="103"/>
      <c r="U690" s="103"/>
      <c r="V690" s="103"/>
      <c r="W690" s="103"/>
      <c r="X690" s="103"/>
      <c r="Y690" s="103"/>
      <c r="Z690" s="103"/>
      <c r="AA690" s="103"/>
      <c r="AB690" s="103"/>
      <c r="AC690" s="103"/>
      <c r="AD690" s="103"/>
      <c r="AE690" s="103"/>
      <c r="AF690" s="103"/>
      <c r="AG690" s="103"/>
      <c r="AH690" s="103"/>
      <c r="AI690" s="103"/>
      <c r="AJ690" s="103"/>
      <c r="AK690" s="103"/>
    </row>
    <row r="691" spans="20:37" ht="15.75" customHeight="1" x14ac:dyDescent="0.2">
      <c r="T691" s="103"/>
      <c r="U691" s="103"/>
      <c r="V691" s="103"/>
      <c r="W691" s="103"/>
      <c r="X691" s="103"/>
      <c r="Y691" s="103"/>
      <c r="Z691" s="103"/>
      <c r="AA691" s="103"/>
      <c r="AB691" s="103"/>
      <c r="AC691" s="103"/>
      <c r="AD691" s="103"/>
      <c r="AE691" s="103"/>
      <c r="AF691" s="103"/>
      <c r="AG691" s="103"/>
      <c r="AH691" s="103"/>
      <c r="AI691" s="103"/>
      <c r="AJ691" s="103"/>
      <c r="AK691" s="103"/>
    </row>
    <row r="692" spans="20:37" ht="15.75" customHeight="1" x14ac:dyDescent="0.2">
      <c r="T692" s="103"/>
      <c r="U692" s="103"/>
      <c r="V692" s="103"/>
      <c r="W692" s="103"/>
      <c r="X692" s="103"/>
      <c r="Y692" s="103"/>
      <c r="Z692" s="103"/>
      <c r="AA692" s="103"/>
      <c r="AB692" s="103"/>
      <c r="AC692" s="103"/>
      <c r="AD692" s="103"/>
      <c r="AE692" s="103"/>
      <c r="AF692" s="103"/>
      <c r="AG692" s="103"/>
      <c r="AH692" s="103"/>
      <c r="AI692" s="103"/>
      <c r="AJ692" s="103"/>
      <c r="AK692" s="103"/>
    </row>
    <row r="693" spans="20:37" ht="15.75" customHeight="1" x14ac:dyDescent="0.2">
      <c r="T693" s="103"/>
      <c r="U693" s="103"/>
      <c r="V693" s="103"/>
      <c r="W693" s="103"/>
      <c r="X693" s="103"/>
      <c r="Y693" s="103"/>
      <c r="Z693" s="103"/>
      <c r="AA693" s="103"/>
      <c r="AB693" s="103"/>
      <c r="AC693" s="103"/>
      <c r="AD693" s="103"/>
      <c r="AE693" s="103"/>
      <c r="AF693" s="103"/>
      <c r="AG693" s="103"/>
      <c r="AH693" s="103"/>
      <c r="AI693" s="103"/>
      <c r="AJ693" s="103"/>
      <c r="AK693" s="103"/>
    </row>
    <row r="694" spans="20:37" ht="15.75" customHeight="1" x14ac:dyDescent="0.2">
      <c r="T694" s="103"/>
      <c r="U694" s="103"/>
      <c r="V694" s="103"/>
      <c r="W694" s="103"/>
      <c r="X694" s="103"/>
      <c r="Y694" s="103"/>
      <c r="Z694" s="103"/>
      <c r="AA694" s="103"/>
      <c r="AB694" s="103"/>
      <c r="AC694" s="103"/>
      <c r="AD694" s="103"/>
      <c r="AE694" s="103"/>
      <c r="AF694" s="103"/>
      <c r="AG694" s="103"/>
      <c r="AH694" s="103"/>
      <c r="AI694" s="103"/>
      <c r="AJ694" s="103"/>
      <c r="AK694" s="103"/>
    </row>
    <row r="695" spans="20:37" ht="15.75" customHeight="1" x14ac:dyDescent="0.2">
      <c r="T695" s="103"/>
      <c r="U695" s="103"/>
      <c r="V695" s="103"/>
      <c r="W695" s="103"/>
      <c r="X695" s="103"/>
      <c r="Y695" s="103"/>
      <c r="Z695" s="103"/>
      <c r="AA695" s="103"/>
      <c r="AB695" s="103"/>
      <c r="AC695" s="103"/>
      <c r="AD695" s="103"/>
      <c r="AE695" s="103"/>
      <c r="AF695" s="103"/>
      <c r="AG695" s="103"/>
      <c r="AH695" s="103"/>
      <c r="AI695" s="103"/>
      <c r="AJ695" s="103"/>
      <c r="AK695" s="103"/>
    </row>
    <row r="696" spans="20:37" ht="15.75" customHeight="1" x14ac:dyDescent="0.2">
      <c r="T696" s="103"/>
      <c r="U696" s="103"/>
      <c r="V696" s="103"/>
      <c r="W696" s="103"/>
      <c r="X696" s="103"/>
      <c r="Y696" s="103"/>
      <c r="Z696" s="103"/>
      <c r="AA696" s="103"/>
      <c r="AB696" s="103"/>
      <c r="AC696" s="103"/>
      <c r="AD696" s="103"/>
      <c r="AE696" s="103"/>
      <c r="AF696" s="103"/>
      <c r="AG696" s="103"/>
      <c r="AH696" s="103"/>
      <c r="AI696" s="103"/>
      <c r="AJ696" s="103"/>
      <c r="AK696" s="103"/>
    </row>
    <row r="697" spans="20:37" ht="15.75" customHeight="1" x14ac:dyDescent="0.2">
      <c r="T697" s="103"/>
      <c r="U697" s="103"/>
      <c r="V697" s="103"/>
      <c r="W697" s="103"/>
      <c r="X697" s="103"/>
      <c r="Y697" s="103"/>
      <c r="Z697" s="103"/>
      <c r="AA697" s="103"/>
      <c r="AB697" s="103"/>
      <c r="AC697" s="103"/>
      <c r="AD697" s="103"/>
      <c r="AE697" s="103"/>
      <c r="AF697" s="103"/>
      <c r="AG697" s="103"/>
      <c r="AH697" s="103"/>
      <c r="AI697" s="103"/>
      <c r="AJ697" s="103"/>
      <c r="AK697" s="103"/>
    </row>
    <row r="698" spans="20:37" ht="15.75" customHeight="1" x14ac:dyDescent="0.2">
      <c r="T698" s="103"/>
      <c r="U698" s="103"/>
      <c r="V698" s="103"/>
      <c r="W698" s="103"/>
      <c r="X698" s="103"/>
      <c r="Y698" s="103"/>
      <c r="Z698" s="103"/>
      <c r="AA698" s="103"/>
      <c r="AB698" s="103"/>
      <c r="AC698" s="103"/>
      <c r="AD698" s="103"/>
      <c r="AE698" s="103"/>
      <c r="AF698" s="103"/>
      <c r="AG698" s="103"/>
      <c r="AH698" s="103"/>
      <c r="AI698" s="103"/>
      <c r="AJ698" s="103"/>
      <c r="AK698" s="103"/>
    </row>
    <row r="699" spans="20:37" ht="15.75" customHeight="1" x14ac:dyDescent="0.2">
      <c r="T699" s="103"/>
      <c r="U699" s="103"/>
      <c r="V699" s="103"/>
      <c r="W699" s="103"/>
      <c r="X699" s="103"/>
      <c r="Y699" s="103"/>
      <c r="Z699" s="103"/>
      <c r="AA699" s="103"/>
      <c r="AB699" s="103"/>
      <c r="AC699" s="103"/>
      <c r="AD699" s="103"/>
      <c r="AE699" s="103"/>
      <c r="AF699" s="103"/>
      <c r="AG699" s="103"/>
      <c r="AH699" s="103"/>
      <c r="AI699" s="103"/>
      <c r="AJ699" s="103"/>
      <c r="AK699" s="103"/>
    </row>
    <row r="700" spans="20:37" ht="15.75" customHeight="1" x14ac:dyDescent="0.2">
      <c r="T700" s="103"/>
      <c r="U700" s="103"/>
      <c r="V700" s="103"/>
      <c r="W700" s="103"/>
      <c r="X700" s="103"/>
      <c r="Y700" s="103"/>
      <c r="Z700" s="103"/>
      <c r="AA700" s="103"/>
      <c r="AB700" s="103"/>
      <c r="AC700" s="103"/>
      <c r="AD700" s="103"/>
      <c r="AE700" s="103"/>
      <c r="AF700" s="103"/>
      <c r="AG700" s="103"/>
      <c r="AH700" s="103"/>
      <c r="AI700" s="103"/>
      <c r="AJ700" s="103"/>
      <c r="AK700" s="103"/>
    </row>
    <row r="701" spans="20:37" ht="15.75" customHeight="1" x14ac:dyDescent="0.2">
      <c r="T701" s="103"/>
      <c r="U701" s="103"/>
      <c r="V701" s="103"/>
      <c r="W701" s="103"/>
      <c r="X701" s="103"/>
      <c r="Y701" s="103"/>
      <c r="Z701" s="103"/>
      <c r="AA701" s="103"/>
      <c r="AB701" s="103"/>
      <c r="AC701" s="103"/>
      <c r="AD701" s="103"/>
      <c r="AE701" s="103"/>
      <c r="AF701" s="103"/>
      <c r="AG701" s="103"/>
      <c r="AH701" s="103"/>
      <c r="AI701" s="103"/>
      <c r="AJ701" s="103"/>
      <c r="AK701" s="103"/>
    </row>
    <row r="702" spans="20:37" ht="15.75" customHeight="1" x14ac:dyDescent="0.2">
      <c r="T702" s="103"/>
      <c r="U702" s="103"/>
      <c r="V702" s="103"/>
      <c r="W702" s="103"/>
      <c r="X702" s="103"/>
      <c r="Y702" s="103"/>
      <c r="Z702" s="103"/>
      <c r="AA702" s="103"/>
      <c r="AB702" s="103"/>
      <c r="AC702" s="103"/>
      <c r="AD702" s="103"/>
      <c r="AE702" s="103"/>
      <c r="AF702" s="103"/>
      <c r="AG702" s="103"/>
      <c r="AH702" s="103"/>
      <c r="AI702" s="103"/>
      <c r="AJ702" s="103"/>
      <c r="AK702" s="103"/>
    </row>
    <row r="703" spans="20:37" ht="15.75" customHeight="1" x14ac:dyDescent="0.2">
      <c r="T703" s="103"/>
      <c r="U703" s="103"/>
      <c r="V703" s="103"/>
      <c r="W703" s="103"/>
      <c r="X703" s="103"/>
      <c r="Y703" s="103"/>
      <c r="Z703" s="103"/>
      <c r="AA703" s="103"/>
      <c r="AB703" s="103"/>
      <c r="AC703" s="103"/>
      <c r="AD703" s="103"/>
      <c r="AE703" s="103"/>
      <c r="AF703" s="103"/>
      <c r="AG703" s="103"/>
      <c r="AH703" s="103"/>
      <c r="AI703" s="103"/>
      <c r="AJ703" s="103"/>
      <c r="AK703" s="103"/>
    </row>
    <row r="704" spans="20:37" ht="15.75" customHeight="1" x14ac:dyDescent="0.2">
      <c r="T704" s="103"/>
      <c r="U704" s="103"/>
      <c r="V704" s="103"/>
      <c r="W704" s="103"/>
      <c r="X704" s="103"/>
      <c r="Y704" s="103"/>
      <c r="Z704" s="103"/>
      <c r="AA704" s="103"/>
      <c r="AB704" s="103"/>
      <c r="AC704" s="103"/>
      <c r="AD704" s="103"/>
      <c r="AE704" s="103"/>
      <c r="AF704" s="103"/>
      <c r="AG704" s="103"/>
      <c r="AH704" s="103"/>
      <c r="AI704" s="103"/>
      <c r="AJ704" s="103"/>
      <c r="AK704" s="103"/>
    </row>
    <row r="705" spans="20:37" ht="15.75" customHeight="1" x14ac:dyDescent="0.2">
      <c r="T705" s="103"/>
      <c r="U705" s="103"/>
      <c r="V705" s="103"/>
      <c r="W705" s="103"/>
      <c r="X705" s="103"/>
      <c r="Y705" s="103"/>
      <c r="Z705" s="103"/>
      <c r="AA705" s="103"/>
      <c r="AB705" s="103"/>
      <c r="AC705" s="103"/>
      <c r="AD705" s="103"/>
      <c r="AE705" s="103"/>
      <c r="AF705" s="103"/>
      <c r="AG705" s="103"/>
      <c r="AH705" s="103"/>
      <c r="AI705" s="103"/>
      <c r="AJ705" s="103"/>
      <c r="AK705" s="103"/>
    </row>
    <row r="706" spans="20:37" ht="15.75" customHeight="1" x14ac:dyDescent="0.2">
      <c r="T706" s="103"/>
      <c r="U706" s="103"/>
      <c r="V706" s="103"/>
      <c r="W706" s="103"/>
      <c r="X706" s="103"/>
      <c r="Y706" s="103"/>
      <c r="Z706" s="103"/>
      <c r="AA706" s="103"/>
      <c r="AB706" s="103"/>
      <c r="AC706" s="103"/>
      <c r="AD706" s="103"/>
      <c r="AE706" s="103"/>
      <c r="AF706" s="103"/>
      <c r="AG706" s="103"/>
      <c r="AH706" s="103"/>
      <c r="AI706" s="103"/>
      <c r="AJ706" s="103"/>
      <c r="AK706" s="103"/>
    </row>
    <row r="707" spans="20:37" ht="15.75" customHeight="1" x14ac:dyDescent="0.2">
      <c r="T707" s="103"/>
      <c r="U707" s="103"/>
      <c r="V707" s="103"/>
      <c r="W707" s="103"/>
      <c r="X707" s="103"/>
      <c r="Y707" s="103"/>
      <c r="Z707" s="103"/>
      <c r="AA707" s="103"/>
      <c r="AB707" s="103"/>
      <c r="AC707" s="103"/>
      <c r="AD707" s="103"/>
      <c r="AE707" s="103"/>
      <c r="AF707" s="103"/>
      <c r="AG707" s="103"/>
      <c r="AH707" s="103"/>
      <c r="AI707" s="103"/>
      <c r="AJ707" s="103"/>
      <c r="AK707" s="103"/>
    </row>
    <row r="708" spans="20:37" ht="15.75" customHeight="1" x14ac:dyDescent="0.2">
      <c r="T708" s="103"/>
      <c r="U708" s="103"/>
      <c r="V708" s="103"/>
      <c r="W708" s="103"/>
      <c r="X708" s="103"/>
      <c r="Y708" s="103"/>
      <c r="Z708" s="103"/>
      <c r="AA708" s="103"/>
      <c r="AB708" s="103"/>
      <c r="AC708" s="103"/>
      <c r="AD708" s="103"/>
      <c r="AE708" s="103"/>
      <c r="AF708" s="103"/>
      <c r="AG708" s="103"/>
      <c r="AH708" s="103"/>
      <c r="AI708" s="103"/>
      <c r="AJ708" s="103"/>
      <c r="AK708" s="103"/>
    </row>
    <row r="709" spans="20:37" ht="15.75" customHeight="1" x14ac:dyDescent="0.2">
      <c r="T709" s="103"/>
      <c r="U709" s="103"/>
      <c r="V709" s="103"/>
      <c r="W709" s="103"/>
      <c r="X709" s="103"/>
      <c r="Y709" s="103"/>
      <c r="Z709" s="103"/>
      <c r="AA709" s="103"/>
      <c r="AB709" s="103"/>
      <c r="AC709" s="103"/>
      <c r="AD709" s="103"/>
      <c r="AE709" s="103"/>
      <c r="AF709" s="103"/>
      <c r="AG709" s="103"/>
      <c r="AH709" s="103"/>
      <c r="AI709" s="103"/>
      <c r="AJ709" s="103"/>
      <c r="AK709" s="103"/>
    </row>
    <row r="710" spans="20:37" ht="15.75" customHeight="1" x14ac:dyDescent="0.2">
      <c r="T710" s="103"/>
      <c r="U710" s="103"/>
      <c r="V710" s="103"/>
      <c r="W710" s="103"/>
      <c r="X710" s="103"/>
      <c r="Y710" s="103"/>
      <c r="Z710" s="103"/>
      <c r="AA710" s="103"/>
      <c r="AB710" s="103"/>
      <c r="AC710" s="103"/>
      <c r="AD710" s="103"/>
      <c r="AE710" s="103"/>
      <c r="AF710" s="103"/>
      <c r="AG710" s="103"/>
      <c r="AH710" s="103"/>
      <c r="AI710" s="103"/>
      <c r="AJ710" s="103"/>
      <c r="AK710" s="103"/>
    </row>
    <row r="711" spans="20:37" ht="15.75" customHeight="1" x14ac:dyDescent="0.2">
      <c r="T711" s="103"/>
      <c r="U711" s="103"/>
      <c r="V711" s="103"/>
      <c r="W711" s="103"/>
      <c r="X711" s="103"/>
      <c r="Y711" s="103"/>
      <c r="Z711" s="103"/>
      <c r="AA711" s="103"/>
      <c r="AB711" s="103"/>
      <c r="AC711" s="103"/>
      <c r="AD711" s="103"/>
      <c r="AE711" s="103"/>
      <c r="AF711" s="103"/>
      <c r="AG711" s="103"/>
      <c r="AH711" s="103"/>
      <c r="AI711" s="103"/>
      <c r="AJ711" s="103"/>
      <c r="AK711" s="103"/>
    </row>
    <row r="712" spans="20:37" ht="15.75" customHeight="1" x14ac:dyDescent="0.2">
      <c r="T712" s="103"/>
      <c r="U712" s="103"/>
      <c r="V712" s="103"/>
      <c r="W712" s="103"/>
      <c r="X712" s="103"/>
      <c r="Y712" s="103"/>
      <c r="Z712" s="103"/>
      <c r="AA712" s="103"/>
      <c r="AB712" s="103"/>
      <c r="AC712" s="103"/>
      <c r="AD712" s="103"/>
      <c r="AE712" s="103"/>
      <c r="AF712" s="103"/>
      <c r="AG712" s="103"/>
      <c r="AH712" s="103"/>
      <c r="AI712" s="103"/>
      <c r="AJ712" s="103"/>
      <c r="AK712" s="103"/>
    </row>
    <row r="713" spans="20:37" ht="15.75" customHeight="1" x14ac:dyDescent="0.2">
      <c r="T713" s="103"/>
      <c r="U713" s="103"/>
      <c r="V713" s="103"/>
      <c r="W713" s="103"/>
      <c r="X713" s="103"/>
      <c r="Y713" s="103"/>
      <c r="Z713" s="103"/>
      <c r="AA713" s="103"/>
      <c r="AB713" s="103"/>
      <c r="AC713" s="103"/>
      <c r="AD713" s="103"/>
      <c r="AE713" s="103"/>
      <c r="AF713" s="103"/>
      <c r="AG713" s="103"/>
      <c r="AH713" s="103"/>
      <c r="AI713" s="103"/>
      <c r="AJ713" s="103"/>
      <c r="AK713" s="103"/>
    </row>
    <row r="714" spans="20:37" ht="15.75" customHeight="1" x14ac:dyDescent="0.2">
      <c r="T714" s="103"/>
      <c r="U714" s="103"/>
      <c r="V714" s="103"/>
      <c r="W714" s="103"/>
      <c r="X714" s="103"/>
      <c r="Y714" s="103"/>
      <c r="Z714" s="103"/>
      <c r="AA714" s="103"/>
      <c r="AB714" s="103"/>
      <c r="AC714" s="103"/>
      <c r="AD714" s="103"/>
      <c r="AE714" s="103"/>
      <c r="AF714" s="103"/>
      <c r="AG714" s="103"/>
      <c r="AH714" s="103"/>
      <c r="AI714" s="103"/>
      <c r="AJ714" s="103"/>
      <c r="AK714" s="103"/>
    </row>
    <row r="715" spans="20:37" ht="15.75" customHeight="1" x14ac:dyDescent="0.2">
      <c r="T715" s="103"/>
      <c r="U715" s="103"/>
      <c r="V715" s="103"/>
      <c r="W715" s="103"/>
      <c r="X715" s="103"/>
      <c r="Y715" s="103"/>
      <c r="Z715" s="103"/>
      <c r="AA715" s="103"/>
      <c r="AB715" s="103"/>
      <c r="AC715" s="103"/>
      <c r="AD715" s="103"/>
      <c r="AE715" s="103"/>
      <c r="AF715" s="103"/>
      <c r="AG715" s="103"/>
      <c r="AH715" s="103"/>
      <c r="AI715" s="103"/>
      <c r="AJ715" s="103"/>
      <c r="AK715" s="103"/>
    </row>
    <row r="716" spans="20:37" ht="15.75" customHeight="1" x14ac:dyDescent="0.2">
      <c r="T716" s="103"/>
      <c r="U716" s="103"/>
      <c r="V716" s="103"/>
      <c r="W716" s="103"/>
      <c r="X716" s="103"/>
      <c r="Y716" s="103"/>
      <c r="Z716" s="103"/>
      <c r="AA716" s="103"/>
      <c r="AB716" s="103"/>
      <c r="AC716" s="103"/>
      <c r="AD716" s="103"/>
      <c r="AE716" s="103"/>
      <c r="AF716" s="103"/>
      <c r="AG716" s="103"/>
      <c r="AH716" s="103"/>
      <c r="AI716" s="103"/>
      <c r="AJ716" s="103"/>
      <c r="AK716" s="103"/>
    </row>
    <row r="717" spans="20:37" ht="15.75" customHeight="1" x14ac:dyDescent="0.2">
      <c r="T717" s="103"/>
      <c r="U717" s="103"/>
      <c r="V717" s="103"/>
      <c r="W717" s="103"/>
      <c r="X717" s="103"/>
      <c r="Y717" s="103"/>
      <c r="Z717" s="103"/>
      <c r="AA717" s="103"/>
      <c r="AB717" s="103"/>
      <c r="AC717" s="103"/>
      <c r="AD717" s="103"/>
      <c r="AE717" s="103"/>
      <c r="AF717" s="103"/>
      <c r="AG717" s="103"/>
      <c r="AH717" s="103"/>
      <c r="AI717" s="103"/>
      <c r="AJ717" s="103"/>
      <c r="AK717" s="103"/>
    </row>
    <row r="718" spans="20:37" ht="15.75" customHeight="1" x14ac:dyDescent="0.2">
      <c r="T718" s="103"/>
      <c r="U718" s="103"/>
      <c r="V718" s="103"/>
      <c r="W718" s="103"/>
      <c r="X718" s="103"/>
      <c r="Y718" s="103"/>
      <c r="Z718" s="103"/>
      <c r="AA718" s="103"/>
      <c r="AB718" s="103"/>
      <c r="AC718" s="103"/>
      <c r="AD718" s="103"/>
      <c r="AE718" s="103"/>
      <c r="AF718" s="103"/>
      <c r="AG718" s="103"/>
      <c r="AH718" s="103"/>
      <c r="AI718" s="103"/>
      <c r="AJ718" s="103"/>
      <c r="AK718" s="103"/>
    </row>
    <row r="719" spans="20:37" ht="15.75" customHeight="1" x14ac:dyDescent="0.2">
      <c r="T719" s="103"/>
      <c r="U719" s="103"/>
      <c r="V719" s="103"/>
      <c r="W719" s="103"/>
      <c r="X719" s="103"/>
      <c r="Y719" s="103"/>
      <c r="Z719" s="103"/>
      <c r="AA719" s="103"/>
      <c r="AB719" s="103"/>
      <c r="AC719" s="103"/>
      <c r="AD719" s="103"/>
      <c r="AE719" s="103"/>
      <c r="AF719" s="103"/>
      <c r="AG719" s="103"/>
      <c r="AH719" s="103"/>
      <c r="AI719" s="103"/>
      <c r="AJ719" s="103"/>
      <c r="AK719" s="103"/>
    </row>
    <row r="720" spans="20:37" ht="15.75" customHeight="1" x14ac:dyDescent="0.2">
      <c r="T720" s="103"/>
      <c r="U720" s="103"/>
      <c r="V720" s="103"/>
      <c r="W720" s="103"/>
      <c r="X720" s="103"/>
      <c r="Y720" s="103"/>
      <c r="Z720" s="103"/>
      <c r="AA720" s="103"/>
      <c r="AB720" s="103"/>
      <c r="AC720" s="103"/>
      <c r="AD720" s="103"/>
      <c r="AE720" s="103"/>
      <c r="AF720" s="103"/>
      <c r="AG720" s="103"/>
      <c r="AH720" s="103"/>
      <c r="AI720" s="103"/>
      <c r="AJ720" s="103"/>
      <c r="AK720" s="103"/>
    </row>
    <row r="721" spans="20:37" ht="15.75" customHeight="1" x14ac:dyDescent="0.2">
      <c r="T721" s="103"/>
      <c r="U721" s="103"/>
      <c r="V721" s="103"/>
      <c r="W721" s="103"/>
      <c r="X721" s="103"/>
      <c r="Y721" s="103"/>
      <c r="Z721" s="103"/>
      <c r="AA721" s="103"/>
      <c r="AB721" s="103"/>
      <c r="AC721" s="103"/>
      <c r="AD721" s="103"/>
      <c r="AE721" s="103"/>
      <c r="AF721" s="103"/>
      <c r="AG721" s="103"/>
      <c r="AH721" s="103"/>
      <c r="AI721" s="103"/>
      <c r="AJ721" s="103"/>
      <c r="AK721" s="103"/>
    </row>
    <row r="722" spans="20:37" ht="15.75" customHeight="1" x14ac:dyDescent="0.2">
      <c r="T722" s="103"/>
      <c r="U722" s="103"/>
      <c r="V722" s="103"/>
      <c r="W722" s="103"/>
      <c r="X722" s="103"/>
      <c r="Y722" s="103"/>
      <c r="Z722" s="103"/>
      <c r="AA722" s="103"/>
      <c r="AB722" s="103"/>
      <c r="AC722" s="103"/>
      <c r="AD722" s="103"/>
      <c r="AE722" s="103"/>
      <c r="AF722" s="103"/>
      <c r="AG722" s="103"/>
      <c r="AH722" s="103"/>
      <c r="AI722" s="103"/>
      <c r="AJ722" s="103"/>
      <c r="AK722" s="103"/>
    </row>
    <row r="723" spans="20:37" ht="15.75" customHeight="1" x14ac:dyDescent="0.2">
      <c r="T723" s="103"/>
      <c r="U723" s="103"/>
      <c r="V723" s="103"/>
      <c r="W723" s="103"/>
      <c r="X723" s="103"/>
      <c r="Y723" s="103"/>
      <c r="Z723" s="103"/>
      <c r="AA723" s="103"/>
      <c r="AB723" s="103"/>
      <c r="AC723" s="103"/>
      <c r="AD723" s="103"/>
      <c r="AE723" s="103"/>
      <c r="AF723" s="103"/>
      <c r="AG723" s="103"/>
      <c r="AH723" s="103"/>
      <c r="AI723" s="103"/>
      <c r="AJ723" s="103"/>
      <c r="AK723" s="103"/>
    </row>
    <row r="724" spans="20:37" ht="15.75" customHeight="1" x14ac:dyDescent="0.2">
      <c r="T724" s="103"/>
      <c r="U724" s="103"/>
      <c r="V724" s="103"/>
      <c r="W724" s="103"/>
      <c r="X724" s="103"/>
      <c r="Y724" s="103"/>
      <c r="Z724" s="103"/>
      <c r="AA724" s="103"/>
      <c r="AB724" s="103"/>
      <c r="AC724" s="103"/>
      <c r="AD724" s="103"/>
      <c r="AE724" s="103"/>
      <c r="AF724" s="103"/>
      <c r="AG724" s="103"/>
      <c r="AH724" s="103"/>
      <c r="AI724" s="103"/>
      <c r="AJ724" s="103"/>
      <c r="AK724" s="103"/>
    </row>
    <row r="725" spans="20:37" ht="15.75" customHeight="1" x14ac:dyDescent="0.2">
      <c r="T725" s="103"/>
      <c r="U725" s="103"/>
      <c r="V725" s="103"/>
      <c r="W725" s="103"/>
      <c r="X725" s="103"/>
      <c r="Y725" s="103"/>
      <c r="Z725" s="103"/>
      <c r="AA725" s="103"/>
      <c r="AB725" s="103"/>
      <c r="AC725" s="103"/>
      <c r="AD725" s="103"/>
      <c r="AE725" s="103"/>
      <c r="AF725" s="103"/>
      <c r="AG725" s="103"/>
      <c r="AH725" s="103"/>
      <c r="AI725" s="103"/>
      <c r="AJ725" s="103"/>
      <c r="AK725" s="103"/>
    </row>
    <row r="726" spans="20:37" ht="15.75" customHeight="1" x14ac:dyDescent="0.2">
      <c r="T726" s="103"/>
      <c r="U726" s="103"/>
      <c r="V726" s="103"/>
      <c r="W726" s="103"/>
      <c r="X726" s="103"/>
      <c r="Y726" s="103"/>
      <c r="Z726" s="103"/>
      <c r="AA726" s="103"/>
      <c r="AB726" s="103"/>
      <c r="AC726" s="103"/>
      <c r="AD726" s="103"/>
      <c r="AE726" s="103"/>
      <c r="AF726" s="103"/>
      <c r="AG726" s="103"/>
      <c r="AH726" s="103"/>
      <c r="AI726" s="103"/>
      <c r="AJ726" s="103"/>
      <c r="AK726" s="103"/>
    </row>
    <row r="727" spans="20:37" ht="15.75" customHeight="1" x14ac:dyDescent="0.2">
      <c r="T727" s="103"/>
      <c r="U727" s="103"/>
      <c r="V727" s="103"/>
      <c r="W727" s="103"/>
      <c r="X727" s="103"/>
      <c r="Y727" s="103"/>
      <c r="Z727" s="103"/>
      <c r="AA727" s="103"/>
      <c r="AB727" s="103"/>
      <c r="AC727" s="103"/>
      <c r="AD727" s="103"/>
      <c r="AE727" s="103"/>
      <c r="AF727" s="103"/>
      <c r="AG727" s="103"/>
      <c r="AH727" s="103"/>
      <c r="AI727" s="103"/>
      <c r="AJ727" s="103"/>
      <c r="AK727" s="103"/>
    </row>
    <row r="728" spans="20:37" ht="15.75" customHeight="1" x14ac:dyDescent="0.2">
      <c r="T728" s="103"/>
      <c r="U728" s="103"/>
      <c r="V728" s="103"/>
      <c r="W728" s="103"/>
      <c r="X728" s="103"/>
      <c r="Y728" s="103"/>
      <c r="Z728" s="103"/>
      <c r="AA728" s="103"/>
      <c r="AB728" s="103"/>
      <c r="AC728" s="103"/>
      <c r="AD728" s="103"/>
      <c r="AE728" s="103"/>
      <c r="AF728" s="103"/>
      <c r="AG728" s="103"/>
      <c r="AH728" s="103"/>
      <c r="AI728" s="103"/>
      <c r="AJ728" s="103"/>
      <c r="AK728" s="103"/>
    </row>
    <row r="729" spans="20:37" ht="15.75" customHeight="1" x14ac:dyDescent="0.2">
      <c r="T729" s="103"/>
      <c r="U729" s="103"/>
      <c r="V729" s="103"/>
      <c r="W729" s="103"/>
      <c r="X729" s="103"/>
      <c r="Y729" s="103"/>
      <c r="Z729" s="103"/>
      <c r="AA729" s="103"/>
      <c r="AB729" s="103"/>
      <c r="AC729" s="103"/>
      <c r="AD729" s="103"/>
      <c r="AE729" s="103"/>
      <c r="AF729" s="103"/>
      <c r="AG729" s="103"/>
      <c r="AH729" s="103"/>
      <c r="AI729" s="103"/>
      <c r="AJ729" s="103"/>
      <c r="AK729" s="103"/>
    </row>
    <row r="730" spans="20:37" ht="15.75" customHeight="1" x14ac:dyDescent="0.2">
      <c r="T730" s="103"/>
      <c r="U730" s="103"/>
      <c r="V730" s="103"/>
      <c r="W730" s="103"/>
      <c r="X730" s="103"/>
      <c r="Y730" s="103"/>
      <c r="Z730" s="103"/>
      <c r="AA730" s="103"/>
      <c r="AB730" s="103"/>
      <c r="AC730" s="103"/>
      <c r="AD730" s="103"/>
      <c r="AE730" s="103"/>
      <c r="AF730" s="103"/>
      <c r="AG730" s="103"/>
      <c r="AH730" s="103"/>
      <c r="AI730" s="103"/>
      <c r="AJ730" s="103"/>
      <c r="AK730" s="103"/>
    </row>
    <row r="731" spans="20:37" ht="15.75" customHeight="1" x14ac:dyDescent="0.2">
      <c r="T731" s="103"/>
      <c r="U731" s="103"/>
      <c r="V731" s="103"/>
      <c r="W731" s="103"/>
      <c r="X731" s="103"/>
      <c r="Y731" s="103"/>
      <c r="Z731" s="103"/>
      <c r="AA731" s="103"/>
      <c r="AB731" s="103"/>
      <c r="AC731" s="103"/>
      <c r="AD731" s="103"/>
      <c r="AE731" s="103"/>
      <c r="AF731" s="103"/>
      <c r="AG731" s="103"/>
      <c r="AH731" s="103"/>
      <c r="AI731" s="103"/>
      <c r="AJ731" s="103"/>
      <c r="AK731" s="103"/>
    </row>
    <row r="732" spans="20:37" ht="15.75" customHeight="1" x14ac:dyDescent="0.2">
      <c r="T732" s="103"/>
      <c r="U732" s="103"/>
      <c r="V732" s="103"/>
      <c r="W732" s="103"/>
      <c r="X732" s="103"/>
      <c r="Y732" s="103"/>
      <c r="Z732" s="103"/>
      <c r="AA732" s="103"/>
      <c r="AB732" s="103"/>
      <c r="AC732" s="103"/>
      <c r="AD732" s="103"/>
      <c r="AE732" s="103"/>
      <c r="AF732" s="103"/>
      <c r="AG732" s="103"/>
      <c r="AH732" s="103"/>
      <c r="AI732" s="103"/>
      <c r="AJ732" s="103"/>
      <c r="AK732" s="103"/>
    </row>
    <row r="733" spans="20:37" ht="15.75" customHeight="1" x14ac:dyDescent="0.2">
      <c r="T733" s="103"/>
      <c r="U733" s="103"/>
      <c r="V733" s="103"/>
      <c r="W733" s="103"/>
      <c r="X733" s="103"/>
      <c r="Y733" s="103"/>
      <c r="Z733" s="103"/>
      <c r="AA733" s="103"/>
      <c r="AB733" s="103"/>
      <c r="AC733" s="103"/>
      <c r="AD733" s="103"/>
      <c r="AE733" s="103"/>
      <c r="AF733" s="103"/>
      <c r="AG733" s="103"/>
      <c r="AH733" s="103"/>
      <c r="AI733" s="103"/>
      <c r="AJ733" s="103"/>
      <c r="AK733" s="103"/>
    </row>
    <row r="734" spans="20:37" ht="15.75" customHeight="1" x14ac:dyDescent="0.2">
      <c r="T734" s="103"/>
      <c r="U734" s="103"/>
      <c r="V734" s="103"/>
      <c r="W734" s="103"/>
      <c r="X734" s="103"/>
      <c r="Y734" s="103"/>
      <c r="Z734" s="103"/>
      <c r="AA734" s="103"/>
      <c r="AB734" s="103"/>
      <c r="AC734" s="103"/>
      <c r="AD734" s="103"/>
      <c r="AE734" s="103"/>
      <c r="AF734" s="103"/>
      <c r="AG734" s="103"/>
      <c r="AH734" s="103"/>
      <c r="AI734" s="103"/>
      <c r="AJ734" s="103"/>
      <c r="AK734" s="103"/>
    </row>
    <row r="735" spans="20:37" ht="15.75" customHeight="1" x14ac:dyDescent="0.2">
      <c r="T735" s="103"/>
      <c r="U735" s="103"/>
      <c r="V735" s="103"/>
      <c r="W735" s="103"/>
      <c r="X735" s="103"/>
      <c r="Y735" s="103"/>
      <c r="Z735" s="103"/>
      <c r="AA735" s="103"/>
      <c r="AB735" s="103"/>
      <c r="AC735" s="103"/>
      <c r="AD735" s="103"/>
      <c r="AE735" s="103"/>
      <c r="AF735" s="103"/>
      <c r="AG735" s="103"/>
      <c r="AH735" s="103"/>
      <c r="AI735" s="103"/>
      <c r="AJ735" s="103"/>
      <c r="AK735" s="103"/>
    </row>
    <row r="736" spans="20:37" ht="15.75" customHeight="1" x14ac:dyDescent="0.2">
      <c r="T736" s="103"/>
      <c r="U736" s="103"/>
      <c r="V736" s="103"/>
      <c r="W736" s="103"/>
      <c r="X736" s="103"/>
      <c r="Y736" s="103"/>
      <c r="Z736" s="103"/>
      <c r="AA736" s="103"/>
      <c r="AB736" s="103"/>
      <c r="AC736" s="103"/>
      <c r="AD736" s="103"/>
      <c r="AE736" s="103"/>
      <c r="AF736" s="103"/>
      <c r="AG736" s="103"/>
      <c r="AH736" s="103"/>
      <c r="AI736" s="103"/>
      <c r="AJ736" s="103"/>
      <c r="AK736" s="103"/>
    </row>
    <row r="737" spans="20:37" ht="15.75" customHeight="1" x14ac:dyDescent="0.2">
      <c r="T737" s="103"/>
      <c r="U737" s="103"/>
      <c r="V737" s="103"/>
      <c r="W737" s="103"/>
      <c r="X737" s="103"/>
      <c r="Y737" s="103"/>
      <c r="Z737" s="103"/>
      <c r="AA737" s="103"/>
      <c r="AB737" s="103"/>
      <c r="AC737" s="103"/>
      <c r="AD737" s="103"/>
      <c r="AE737" s="103"/>
      <c r="AF737" s="103"/>
      <c r="AG737" s="103"/>
      <c r="AH737" s="103"/>
      <c r="AI737" s="103"/>
      <c r="AJ737" s="103"/>
      <c r="AK737" s="103"/>
    </row>
    <row r="738" spans="20:37" ht="15.75" customHeight="1" x14ac:dyDescent="0.2">
      <c r="T738" s="103"/>
      <c r="U738" s="103"/>
      <c r="V738" s="103"/>
      <c r="W738" s="103"/>
      <c r="X738" s="103"/>
      <c r="Y738" s="103"/>
      <c r="Z738" s="103"/>
      <c r="AA738" s="103"/>
      <c r="AB738" s="103"/>
      <c r="AC738" s="103"/>
      <c r="AD738" s="103"/>
      <c r="AE738" s="103"/>
      <c r="AF738" s="103"/>
      <c r="AG738" s="103"/>
      <c r="AH738" s="103"/>
      <c r="AI738" s="103"/>
      <c r="AJ738" s="103"/>
      <c r="AK738" s="103"/>
    </row>
    <row r="739" spans="20:37" ht="15.75" customHeight="1" x14ac:dyDescent="0.2">
      <c r="T739" s="103"/>
      <c r="U739" s="103"/>
      <c r="V739" s="103"/>
      <c r="W739" s="103"/>
      <c r="X739" s="103"/>
      <c r="Y739" s="103"/>
      <c r="Z739" s="103"/>
      <c r="AA739" s="103"/>
      <c r="AB739" s="103"/>
      <c r="AC739" s="103"/>
      <c r="AD739" s="103"/>
      <c r="AE739" s="103"/>
      <c r="AF739" s="103"/>
      <c r="AG739" s="103"/>
      <c r="AH739" s="103"/>
      <c r="AI739" s="103"/>
      <c r="AJ739" s="103"/>
      <c r="AK739" s="103"/>
    </row>
    <row r="740" spans="20:37" ht="15.75" customHeight="1" x14ac:dyDescent="0.2">
      <c r="T740" s="103"/>
      <c r="U740" s="103"/>
      <c r="V740" s="103"/>
      <c r="W740" s="103"/>
      <c r="X740" s="103"/>
      <c r="Y740" s="103"/>
      <c r="Z740" s="103"/>
      <c r="AA740" s="103"/>
      <c r="AB740" s="103"/>
      <c r="AC740" s="103"/>
      <c r="AD740" s="103"/>
      <c r="AE740" s="103"/>
      <c r="AF740" s="103"/>
      <c r="AG740" s="103"/>
      <c r="AH740" s="103"/>
      <c r="AI740" s="103"/>
      <c r="AJ740" s="103"/>
      <c r="AK740" s="103"/>
    </row>
    <row r="741" spans="20:37" ht="15.75" customHeight="1" x14ac:dyDescent="0.2">
      <c r="T741" s="103"/>
      <c r="U741" s="103"/>
      <c r="V741" s="103"/>
      <c r="W741" s="103"/>
      <c r="X741" s="103"/>
      <c r="Y741" s="103"/>
      <c r="Z741" s="103"/>
      <c r="AA741" s="103"/>
      <c r="AB741" s="103"/>
      <c r="AC741" s="103"/>
      <c r="AD741" s="103"/>
      <c r="AE741" s="103"/>
      <c r="AF741" s="103"/>
      <c r="AG741" s="103"/>
      <c r="AH741" s="103"/>
      <c r="AI741" s="103"/>
      <c r="AJ741" s="103"/>
      <c r="AK741" s="103"/>
    </row>
    <row r="742" spans="20:37" ht="15.75" customHeight="1" x14ac:dyDescent="0.2">
      <c r="T742" s="103"/>
      <c r="U742" s="103"/>
      <c r="V742" s="103"/>
      <c r="W742" s="103"/>
      <c r="X742" s="103"/>
      <c r="Y742" s="103"/>
      <c r="Z742" s="103"/>
      <c r="AA742" s="103"/>
      <c r="AB742" s="103"/>
      <c r="AC742" s="103"/>
      <c r="AD742" s="103"/>
      <c r="AE742" s="103"/>
      <c r="AF742" s="103"/>
      <c r="AG742" s="103"/>
      <c r="AH742" s="103"/>
      <c r="AI742" s="103"/>
      <c r="AJ742" s="103"/>
      <c r="AK742" s="103"/>
    </row>
    <row r="743" spans="20:37" ht="15.75" customHeight="1" x14ac:dyDescent="0.2">
      <c r="T743" s="103"/>
      <c r="U743" s="103"/>
      <c r="V743" s="103"/>
      <c r="W743" s="103"/>
      <c r="X743" s="103"/>
      <c r="Y743" s="103"/>
      <c r="Z743" s="103"/>
      <c r="AA743" s="103"/>
      <c r="AB743" s="103"/>
      <c r="AC743" s="103"/>
      <c r="AD743" s="103"/>
      <c r="AE743" s="103"/>
      <c r="AF743" s="103"/>
      <c r="AG743" s="103"/>
      <c r="AH743" s="103"/>
      <c r="AI743" s="103"/>
      <c r="AJ743" s="103"/>
      <c r="AK743" s="103"/>
    </row>
    <row r="744" spans="20:37" ht="15.75" customHeight="1" x14ac:dyDescent="0.2">
      <c r="T744" s="103"/>
      <c r="U744" s="103"/>
      <c r="V744" s="103"/>
      <c r="W744" s="103"/>
      <c r="X744" s="103"/>
      <c r="Y744" s="103"/>
      <c r="Z744" s="103"/>
      <c r="AA744" s="103"/>
      <c r="AB744" s="103"/>
      <c r="AC744" s="103"/>
      <c r="AD744" s="103"/>
      <c r="AE744" s="103"/>
      <c r="AF744" s="103"/>
      <c r="AG744" s="103"/>
      <c r="AH744" s="103"/>
      <c r="AI744" s="103"/>
      <c r="AJ744" s="103"/>
      <c r="AK744" s="103"/>
    </row>
    <row r="745" spans="20:37" ht="15.75" customHeight="1" x14ac:dyDescent="0.2">
      <c r="T745" s="103"/>
      <c r="U745" s="103"/>
      <c r="V745" s="103"/>
      <c r="W745" s="103"/>
      <c r="X745" s="103"/>
      <c r="Y745" s="103"/>
      <c r="Z745" s="103"/>
      <c r="AA745" s="103"/>
      <c r="AB745" s="103"/>
      <c r="AC745" s="103"/>
      <c r="AD745" s="103"/>
      <c r="AE745" s="103"/>
      <c r="AF745" s="103"/>
      <c r="AG745" s="103"/>
      <c r="AH745" s="103"/>
      <c r="AI745" s="103"/>
      <c r="AJ745" s="103"/>
      <c r="AK745" s="103"/>
    </row>
    <row r="746" spans="20:37" ht="15.75" customHeight="1" x14ac:dyDescent="0.2">
      <c r="T746" s="103"/>
      <c r="U746" s="103"/>
      <c r="V746" s="103"/>
      <c r="W746" s="103"/>
      <c r="X746" s="103"/>
      <c r="Y746" s="103"/>
      <c r="Z746" s="103"/>
      <c r="AA746" s="103"/>
      <c r="AB746" s="103"/>
      <c r="AC746" s="103"/>
      <c r="AD746" s="103"/>
      <c r="AE746" s="103"/>
      <c r="AF746" s="103"/>
      <c r="AG746" s="103"/>
      <c r="AH746" s="103"/>
      <c r="AI746" s="103"/>
      <c r="AJ746" s="103"/>
      <c r="AK746" s="103"/>
    </row>
    <row r="747" spans="20:37" ht="15.75" customHeight="1" x14ac:dyDescent="0.2">
      <c r="T747" s="103"/>
      <c r="U747" s="103"/>
      <c r="V747" s="103"/>
      <c r="W747" s="103"/>
      <c r="X747" s="103"/>
      <c r="Y747" s="103"/>
      <c r="Z747" s="103"/>
      <c r="AA747" s="103"/>
      <c r="AB747" s="103"/>
      <c r="AC747" s="103"/>
      <c r="AD747" s="103"/>
      <c r="AE747" s="103"/>
      <c r="AF747" s="103"/>
      <c r="AG747" s="103"/>
      <c r="AH747" s="103"/>
      <c r="AI747" s="103"/>
      <c r="AJ747" s="103"/>
      <c r="AK747" s="103"/>
    </row>
    <row r="748" spans="20:37" ht="15.75" customHeight="1" x14ac:dyDescent="0.2">
      <c r="T748" s="103"/>
      <c r="U748" s="103"/>
      <c r="V748" s="103"/>
      <c r="W748" s="103"/>
      <c r="X748" s="103"/>
      <c r="Y748" s="103"/>
      <c r="Z748" s="103"/>
      <c r="AA748" s="103"/>
      <c r="AB748" s="103"/>
      <c r="AC748" s="103"/>
      <c r="AD748" s="103"/>
      <c r="AE748" s="103"/>
      <c r="AF748" s="103"/>
      <c r="AG748" s="103"/>
      <c r="AH748" s="103"/>
      <c r="AI748" s="103"/>
      <c r="AJ748" s="103"/>
      <c r="AK748" s="103"/>
    </row>
    <row r="749" spans="20:37" ht="15.75" customHeight="1" x14ac:dyDescent="0.2">
      <c r="T749" s="103"/>
      <c r="U749" s="103"/>
      <c r="V749" s="103"/>
      <c r="W749" s="103"/>
      <c r="X749" s="103"/>
      <c r="Y749" s="103"/>
      <c r="Z749" s="103"/>
      <c r="AA749" s="103"/>
      <c r="AB749" s="103"/>
      <c r="AC749" s="103"/>
      <c r="AD749" s="103"/>
      <c r="AE749" s="103"/>
      <c r="AF749" s="103"/>
      <c r="AG749" s="103"/>
      <c r="AH749" s="103"/>
      <c r="AI749" s="103"/>
      <c r="AJ749" s="103"/>
      <c r="AK749" s="103"/>
    </row>
    <row r="750" spans="20:37" ht="15.75" customHeight="1" x14ac:dyDescent="0.2">
      <c r="T750" s="103"/>
      <c r="U750" s="103"/>
      <c r="V750" s="103"/>
      <c r="W750" s="103"/>
      <c r="X750" s="103"/>
      <c r="Y750" s="103"/>
      <c r="Z750" s="103"/>
      <c r="AA750" s="103"/>
      <c r="AB750" s="103"/>
      <c r="AC750" s="103"/>
      <c r="AD750" s="103"/>
      <c r="AE750" s="103"/>
      <c r="AF750" s="103"/>
      <c r="AG750" s="103"/>
      <c r="AH750" s="103"/>
      <c r="AI750" s="103"/>
      <c r="AJ750" s="103"/>
      <c r="AK750" s="103"/>
    </row>
    <row r="751" spans="20:37" ht="15.75" customHeight="1" x14ac:dyDescent="0.2">
      <c r="T751" s="103"/>
      <c r="U751" s="103"/>
      <c r="V751" s="103"/>
      <c r="W751" s="103"/>
      <c r="X751" s="103"/>
      <c r="Y751" s="103"/>
      <c r="Z751" s="103"/>
      <c r="AA751" s="103"/>
      <c r="AB751" s="103"/>
      <c r="AC751" s="103"/>
      <c r="AD751" s="103"/>
      <c r="AE751" s="103"/>
      <c r="AF751" s="103"/>
      <c r="AG751" s="103"/>
      <c r="AH751" s="103"/>
      <c r="AI751" s="103"/>
      <c r="AJ751" s="103"/>
      <c r="AK751" s="103"/>
    </row>
    <row r="752" spans="20:37" ht="15.75" customHeight="1" x14ac:dyDescent="0.2">
      <c r="T752" s="103"/>
      <c r="U752" s="103"/>
      <c r="V752" s="103"/>
      <c r="W752" s="103"/>
      <c r="X752" s="103"/>
      <c r="Y752" s="103"/>
      <c r="Z752" s="103"/>
      <c r="AA752" s="103"/>
      <c r="AB752" s="103"/>
      <c r="AC752" s="103"/>
      <c r="AD752" s="103"/>
      <c r="AE752" s="103"/>
      <c r="AF752" s="103"/>
      <c r="AG752" s="103"/>
      <c r="AH752" s="103"/>
      <c r="AI752" s="103"/>
      <c r="AJ752" s="103"/>
      <c r="AK752" s="103"/>
    </row>
    <row r="753" spans="20:37" ht="15.75" customHeight="1" x14ac:dyDescent="0.2">
      <c r="T753" s="103"/>
      <c r="U753" s="103"/>
      <c r="V753" s="103"/>
      <c r="W753" s="103"/>
      <c r="X753" s="103"/>
      <c r="Y753" s="103"/>
      <c r="Z753" s="103"/>
      <c r="AA753" s="103"/>
      <c r="AB753" s="103"/>
      <c r="AC753" s="103"/>
      <c r="AD753" s="103"/>
      <c r="AE753" s="103"/>
      <c r="AF753" s="103"/>
      <c r="AG753" s="103"/>
      <c r="AH753" s="103"/>
      <c r="AI753" s="103"/>
      <c r="AJ753" s="103"/>
      <c r="AK753" s="103"/>
    </row>
    <row r="754" spans="20:37" ht="15.75" customHeight="1" x14ac:dyDescent="0.2">
      <c r="T754" s="103"/>
      <c r="U754" s="103"/>
      <c r="V754" s="103"/>
      <c r="W754" s="103"/>
      <c r="X754" s="103"/>
      <c r="Y754" s="103"/>
      <c r="Z754" s="103"/>
      <c r="AA754" s="103"/>
      <c r="AB754" s="103"/>
      <c r="AC754" s="103"/>
      <c r="AD754" s="103"/>
      <c r="AE754" s="103"/>
      <c r="AF754" s="103"/>
      <c r="AG754" s="103"/>
      <c r="AH754" s="103"/>
      <c r="AI754" s="103"/>
      <c r="AJ754" s="103"/>
      <c r="AK754" s="103"/>
    </row>
    <row r="755" spans="20:37" ht="15.75" customHeight="1" x14ac:dyDescent="0.2">
      <c r="T755" s="103"/>
      <c r="U755" s="103"/>
      <c r="V755" s="103"/>
      <c r="W755" s="103"/>
      <c r="X755" s="103"/>
      <c r="Y755" s="103"/>
      <c r="Z755" s="103"/>
      <c r="AA755" s="103"/>
      <c r="AB755" s="103"/>
      <c r="AC755" s="103"/>
      <c r="AD755" s="103"/>
      <c r="AE755" s="103"/>
      <c r="AF755" s="103"/>
      <c r="AG755" s="103"/>
      <c r="AH755" s="103"/>
      <c r="AI755" s="103"/>
      <c r="AJ755" s="103"/>
      <c r="AK755" s="103"/>
    </row>
    <row r="756" spans="20:37" ht="15.75" customHeight="1" x14ac:dyDescent="0.2">
      <c r="T756" s="103"/>
      <c r="U756" s="103"/>
      <c r="V756" s="103"/>
      <c r="W756" s="103"/>
      <c r="X756" s="103"/>
      <c r="Y756" s="103"/>
      <c r="Z756" s="103"/>
      <c r="AA756" s="103"/>
      <c r="AB756" s="103"/>
      <c r="AC756" s="103"/>
      <c r="AD756" s="103"/>
      <c r="AE756" s="103"/>
      <c r="AF756" s="103"/>
      <c r="AG756" s="103"/>
      <c r="AH756" s="103"/>
      <c r="AI756" s="103"/>
      <c r="AJ756" s="103"/>
      <c r="AK756" s="103"/>
    </row>
    <row r="757" spans="20:37" ht="15.75" customHeight="1" x14ac:dyDescent="0.2">
      <c r="T757" s="103"/>
      <c r="U757" s="103"/>
      <c r="V757" s="103"/>
      <c r="W757" s="103"/>
      <c r="X757" s="103"/>
      <c r="Y757" s="103"/>
      <c r="Z757" s="103"/>
      <c r="AA757" s="103"/>
      <c r="AB757" s="103"/>
      <c r="AC757" s="103"/>
      <c r="AD757" s="103"/>
      <c r="AE757" s="103"/>
      <c r="AF757" s="103"/>
      <c r="AG757" s="103"/>
      <c r="AH757" s="103"/>
      <c r="AI757" s="103"/>
      <c r="AJ757" s="103"/>
      <c r="AK757" s="103"/>
    </row>
    <row r="758" spans="20:37" ht="15.75" customHeight="1" x14ac:dyDescent="0.2">
      <c r="T758" s="103"/>
      <c r="U758" s="103"/>
      <c r="V758" s="103"/>
      <c r="W758" s="103"/>
      <c r="X758" s="103"/>
      <c r="Y758" s="103"/>
      <c r="Z758" s="103"/>
      <c r="AA758" s="103"/>
      <c r="AB758" s="103"/>
      <c r="AC758" s="103"/>
      <c r="AD758" s="103"/>
      <c r="AE758" s="103"/>
      <c r="AF758" s="103"/>
      <c r="AG758" s="103"/>
      <c r="AH758" s="103"/>
      <c r="AI758" s="103"/>
      <c r="AJ758" s="103"/>
      <c r="AK758" s="103"/>
    </row>
    <row r="759" spans="20:37" ht="15.75" customHeight="1" x14ac:dyDescent="0.2">
      <c r="T759" s="103"/>
      <c r="U759" s="103"/>
      <c r="V759" s="103"/>
      <c r="W759" s="103"/>
      <c r="X759" s="103"/>
      <c r="Y759" s="103"/>
      <c r="Z759" s="103"/>
      <c r="AA759" s="103"/>
      <c r="AB759" s="103"/>
      <c r="AC759" s="103"/>
      <c r="AD759" s="103"/>
      <c r="AE759" s="103"/>
      <c r="AF759" s="103"/>
      <c r="AG759" s="103"/>
      <c r="AH759" s="103"/>
      <c r="AI759" s="103"/>
      <c r="AJ759" s="103"/>
      <c r="AK759" s="103"/>
    </row>
    <row r="760" spans="20:37" ht="15.75" customHeight="1" x14ac:dyDescent="0.2">
      <c r="T760" s="103"/>
      <c r="U760" s="103"/>
      <c r="V760" s="103"/>
      <c r="W760" s="103"/>
      <c r="X760" s="103"/>
      <c r="Y760" s="103"/>
      <c r="Z760" s="103"/>
      <c r="AA760" s="103"/>
      <c r="AB760" s="103"/>
      <c r="AC760" s="103"/>
      <c r="AD760" s="103"/>
      <c r="AE760" s="103"/>
      <c r="AF760" s="103"/>
      <c r="AG760" s="103"/>
      <c r="AH760" s="103"/>
      <c r="AI760" s="103"/>
      <c r="AJ760" s="103"/>
      <c r="AK760" s="103"/>
    </row>
    <row r="761" spans="20:37" ht="15.75" customHeight="1" x14ac:dyDescent="0.2">
      <c r="T761" s="103"/>
      <c r="U761" s="103"/>
      <c r="V761" s="103"/>
      <c r="W761" s="103"/>
      <c r="X761" s="103"/>
      <c r="Y761" s="103"/>
      <c r="Z761" s="103"/>
      <c r="AA761" s="103"/>
      <c r="AB761" s="103"/>
      <c r="AC761" s="103"/>
      <c r="AD761" s="103"/>
      <c r="AE761" s="103"/>
      <c r="AF761" s="103"/>
      <c r="AG761" s="103"/>
      <c r="AH761" s="103"/>
      <c r="AI761" s="103"/>
      <c r="AJ761" s="103"/>
      <c r="AK761" s="103"/>
    </row>
    <row r="762" spans="20:37" ht="15.75" customHeight="1" x14ac:dyDescent="0.2">
      <c r="T762" s="103"/>
      <c r="U762" s="103"/>
      <c r="V762" s="103"/>
      <c r="W762" s="103"/>
      <c r="X762" s="103"/>
      <c r="Y762" s="103"/>
      <c r="Z762" s="103"/>
      <c r="AA762" s="103"/>
      <c r="AB762" s="103"/>
      <c r="AC762" s="103"/>
      <c r="AD762" s="103"/>
      <c r="AE762" s="103"/>
      <c r="AF762" s="103"/>
      <c r="AG762" s="103"/>
      <c r="AH762" s="103"/>
      <c r="AI762" s="103"/>
      <c r="AJ762" s="103"/>
      <c r="AK762" s="103"/>
    </row>
    <row r="763" spans="20:37" ht="15.75" customHeight="1" x14ac:dyDescent="0.2">
      <c r="T763" s="103"/>
      <c r="U763" s="103"/>
      <c r="V763" s="103"/>
      <c r="W763" s="103"/>
      <c r="X763" s="103"/>
      <c r="Y763" s="103"/>
      <c r="Z763" s="103"/>
      <c r="AA763" s="103"/>
      <c r="AB763" s="103"/>
      <c r="AC763" s="103"/>
      <c r="AD763" s="103"/>
      <c r="AE763" s="103"/>
      <c r="AF763" s="103"/>
      <c r="AG763" s="103"/>
      <c r="AH763" s="103"/>
      <c r="AI763" s="103"/>
      <c r="AJ763" s="103"/>
      <c r="AK763" s="103"/>
    </row>
    <row r="764" spans="20:37" ht="15.75" customHeight="1" x14ac:dyDescent="0.2">
      <c r="T764" s="103"/>
      <c r="U764" s="103"/>
      <c r="V764" s="103"/>
      <c r="W764" s="103"/>
      <c r="X764" s="103"/>
      <c r="Y764" s="103"/>
      <c r="Z764" s="103"/>
      <c r="AA764" s="103"/>
      <c r="AB764" s="103"/>
      <c r="AC764" s="103"/>
      <c r="AD764" s="103"/>
      <c r="AE764" s="103"/>
      <c r="AF764" s="103"/>
      <c r="AG764" s="103"/>
      <c r="AH764" s="103"/>
      <c r="AI764" s="103"/>
      <c r="AJ764" s="103"/>
      <c r="AK764" s="103"/>
    </row>
    <row r="765" spans="20:37" ht="15.75" customHeight="1" x14ac:dyDescent="0.2">
      <c r="T765" s="103"/>
      <c r="U765" s="103"/>
      <c r="V765" s="103"/>
      <c r="W765" s="103"/>
      <c r="X765" s="103"/>
      <c r="Y765" s="103"/>
      <c r="Z765" s="103"/>
      <c r="AA765" s="103"/>
      <c r="AB765" s="103"/>
      <c r="AC765" s="103"/>
      <c r="AD765" s="103"/>
      <c r="AE765" s="103"/>
      <c r="AF765" s="103"/>
      <c r="AG765" s="103"/>
      <c r="AH765" s="103"/>
      <c r="AI765" s="103"/>
      <c r="AJ765" s="103"/>
      <c r="AK765" s="103"/>
    </row>
    <row r="766" spans="20:37" ht="15.75" customHeight="1" x14ac:dyDescent="0.2">
      <c r="T766" s="103"/>
      <c r="U766" s="103"/>
      <c r="V766" s="103"/>
      <c r="W766" s="103"/>
      <c r="X766" s="103"/>
      <c r="Y766" s="103"/>
      <c r="Z766" s="103"/>
      <c r="AA766" s="103"/>
      <c r="AB766" s="103"/>
      <c r="AC766" s="103"/>
      <c r="AD766" s="103"/>
      <c r="AE766" s="103"/>
      <c r="AF766" s="103"/>
      <c r="AG766" s="103"/>
      <c r="AH766" s="103"/>
      <c r="AI766" s="103"/>
      <c r="AJ766" s="103"/>
      <c r="AK766" s="103"/>
    </row>
    <row r="767" spans="20:37" ht="15.75" customHeight="1" x14ac:dyDescent="0.2">
      <c r="T767" s="103"/>
      <c r="U767" s="103"/>
      <c r="V767" s="103"/>
      <c r="W767" s="103"/>
      <c r="X767" s="103"/>
      <c r="Y767" s="103"/>
      <c r="Z767" s="103"/>
      <c r="AA767" s="103"/>
      <c r="AB767" s="103"/>
      <c r="AC767" s="103"/>
      <c r="AD767" s="103"/>
      <c r="AE767" s="103"/>
      <c r="AF767" s="103"/>
      <c r="AG767" s="103"/>
      <c r="AH767" s="103"/>
      <c r="AI767" s="103"/>
      <c r="AJ767" s="103"/>
      <c r="AK767" s="103"/>
    </row>
    <row r="768" spans="20:37" ht="15.75" customHeight="1" x14ac:dyDescent="0.2">
      <c r="T768" s="103"/>
      <c r="U768" s="103"/>
      <c r="V768" s="103"/>
      <c r="W768" s="103"/>
      <c r="X768" s="103"/>
      <c r="Y768" s="103"/>
      <c r="Z768" s="103"/>
      <c r="AA768" s="103"/>
      <c r="AB768" s="103"/>
      <c r="AC768" s="103"/>
      <c r="AD768" s="103"/>
      <c r="AE768" s="103"/>
      <c r="AF768" s="103"/>
      <c r="AG768" s="103"/>
      <c r="AH768" s="103"/>
      <c r="AI768" s="103"/>
      <c r="AJ768" s="103"/>
      <c r="AK768" s="103"/>
    </row>
    <row r="769" spans="20:37" ht="15.75" customHeight="1" x14ac:dyDescent="0.2">
      <c r="T769" s="103"/>
      <c r="U769" s="103"/>
      <c r="V769" s="103"/>
      <c r="W769" s="103"/>
      <c r="X769" s="103"/>
      <c r="Y769" s="103"/>
      <c r="Z769" s="103"/>
      <c r="AA769" s="103"/>
      <c r="AB769" s="103"/>
      <c r="AC769" s="103"/>
      <c r="AD769" s="103"/>
      <c r="AE769" s="103"/>
      <c r="AF769" s="103"/>
      <c r="AG769" s="103"/>
      <c r="AH769" s="103"/>
      <c r="AI769" s="103"/>
      <c r="AJ769" s="103"/>
      <c r="AK769" s="103"/>
    </row>
    <row r="770" spans="20:37" ht="15.75" customHeight="1" x14ac:dyDescent="0.2">
      <c r="T770" s="103"/>
      <c r="U770" s="103"/>
      <c r="V770" s="103"/>
      <c r="W770" s="103"/>
      <c r="X770" s="103"/>
      <c r="Y770" s="103"/>
      <c r="Z770" s="103"/>
      <c r="AA770" s="103"/>
      <c r="AB770" s="103"/>
      <c r="AC770" s="103"/>
      <c r="AD770" s="103"/>
      <c r="AE770" s="103"/>
      <c r="AF770" s="103"/>
      <c r="AG770" s="103"/>
      <c r="AH770" s="103"/>
      <c r="AI770" s="103"/>
      <c r="AJ770" s="103"/>
      <c r="AK770" s="103"/>
    </row>
    <row r="771" spans="20:37" ht="15.75" customHeight="1" x14ac:dyDescent="0.2">
      <c r="T771" s="103"/>
      <c r="U771" s="103"/>
      <c r="V771" s="103"/>
      <c r="W771" s="103"/>
      <c r="X771" s="103"/>
      <c r="Y771" s="103"/>
      <c r="Z771" s="103"/>
      <c r="AA771" s="103"/>
      <c r="AB771" s="103"/>
      <c r="AC771" s="103"/>
      <c r="AD771" s="103"/>
      <c r="AE771" s="103"/>
      <c r="AF771" s="103"/>
      <c r="AG771" s="103"/>
      <c r="AH771" s="103"/>
      <c r="AI771" s="103"/>
      <c r="AJ771" s="103"/>
      <c r="AK771" s="103"/>
    </row>
    <row r="772" spans="20:37" ht="15.75" customHeight="1" x14ac:dyDescent="0.2">
      <c r="T772" s="103"/>
      <c r="U772" s="103"/>
      <c r="V772" s="103"/>
      <c r="W772" s="103"/>
      <c r="X772" s="103"/>
      <c r="Y772" s="103"/>
      <c r="Z772" s="103"/>
      <c r="AA772" s="103"/>
      <c r="AB772" s="103"/>
      <c r="AC772" s="103"/>
      <c r="AD772" s="103"/>
      <c r="AE772" s="103"/>
      <c r="AF772" s="103"/>
      <c r="AG772" s="103"/>
      <c r="AH772" s="103"/>
      <c r="AI772" s="103"/>
      <c r="AJ772" s="103"/>
      <c r="AK772" s="103"/>
    </row>
    <row r="773" spans="20:37" ht="15.75" customHeight="1" x14ac:dyDescent="0.2">
      <c r="T773" s="103"/>
      <c r="U773" s="103"/>
      <c r="V773" s="103"/>
      <c r="W773" s="103"/>
      <c r="X773" s="103"/>
      <c r="Y773" s="103"/>
      <c r="Z773" s="103"/>
      <c r="AA773" s="103"/>
      <c r="AB773" s="103"/>
      <c r="AC773" s="103"/>
      <c r="AD773" s="103"/>
      <c r="AE773" s="103"/>
      <c r="AF773" s="103"/>
      <c r="AG773" s="103"/>
      <c r="AH773" s="103"/>
      <c r="AI773" s="103"/>
      <c r="AJ773" s="103"/>
      <c r="AK773" s="103"/>
    </row>
    <row r="774" spans="20:37" ht="15.75" customHeight="1" x14ac:dyDescent="0.2">
      <c r="T774" s="103"/>
      <c r="U774" s="103"/>
      <c r="V774" s="103"/>
      <c r="W774" s="103"/>
      <c r="X774" s="103"/>
      <c r="Y774" s="103"/>
      <c r="Z774" s="103"/>
      <c r="AA774" s="103"/>
      <c r="AB774" s="103"/>
      <c r="AC774" s="103"/>
      <c r="AD774" s="103"/>
      <c r="AE774" s="103"/>
      <c r="AF774" s="103"/>
      <c r="AG774" s="103"/>
      <c r="AH774" s="103"/>
      <c r="AI774" s="103"/>
      <c r="AJ774" s="103"/>
      <c r="AK774" s="103"/>
    </row>
    <row r="775" spans="20:37" ht="15.75" customHeight="1" x14ac:dyDescent="0.2">
      <c r="T775" s="103"/>
      <c r="U775" s="103"/>
      <c r="V775" s="103"/>
      <c r="W775" s="103"/>
      <c r="X775" s="103"/>
      <c r="Y775" s="103"/>
      <c r="Z775" s="103"/>
      <c r="AA775" s="103"/>
      <c r="AB775" s="103"/>
      <c r="AC775" s="103"/>
      <c r="AD775" s="103"/>
      <c r="AE775" s="103"/>
      <c r="AF775" s="103"/>
      <c r="AG775" s="103"/>
      <c r="AH775" s="103"/>
      <c r="AI775" s="103"/>
      <c r="AJ775" s="103"/>
      <c r="AK775" s="103"/>
    </row>
    <row r="776" spans="20:37" ht="15.75" customHeight="1" x14ac:dyDescent="0.2">
      <c r="T776" s="103"/>
      <c r="U776" s="103"/>
      <c r="V776" s="103"/>
      <c r="W776" s="103"/>
      <c r="X776" s="103"/>
      <c r="Y776" s="103"/>
      <c r="Z776" s="103"/>
      <c r="AA776" s="103"/>
      <c r="AB776" s="103"/>
      <c r="AC776" s="103"/>
      <c r="AD776" s="103"/>
      <c r="AE776" s="103"/>
      <c r="AF776" s="103"/>
      <c r="AG776" s="103"/>
      <c r="AH776" s="103"/>
      <c r="AI776" s="103"/>
      <c r="AJ776" s="103"/>
      <c r="AK776" s="103"/>
    </row>
    <row r="777" spans="20:37" ht="15.75" customHeight="1" x14ac:dyDescent="0.2">
      <c r="T777" s="103"/>
      <c r="U777" s="103"/>
      <c r="V777" s="103"/>
      <c r="W777" s="103"/>
      <c r="X777" s="103"/>
      <c r="Y777" s="103"/>
      <c r="Z777" s="103"/>
      <c r="AA777" s="103"/>
      <c r="AB777" s="103"/>
      <c r="AC777" s="103"/>
      <c r="AD777" s="103"/>
      <c r="AE777" s="103"/>
      <c r="AF777" s="103"/>
      <c r="AG777" s="103"/>
      <c r="AH777" s="103"/>
      <c r="AI777" s="103"/>
      <c r="AJ777" s="103"/>
      <c r="AK777" s="103"/>
    </row>
    <row r="778" spans="20:37" ht="15.75" customHeight="1" x14ac:dyDescent="0.2">
      <c r="T778" s="103"/>
      <c r="U778" s="103"/>
      <c r="V778" s="103"/>
      <c r="W778" s="103"/>
      <c r="X778" s="103"/>
      <c r="Y778" s="103"/>
      <c r="Z778" s="103"/>
      <c r="AA778" s="103"/>
      <c r="AB778" s="103"/>
      <c r="AC778" s="103"/>
      <c r="AD778" s="103"/>
      <c r="AE778" s="103"/>
      <c r="AF778" s="103"/>
      <c r="AG778" s="103"/>
      <c r="AH778" s="103"/>
      <c r="AI778" s="103"/>
      <c r="AJ778" s="103"/>
      <c r="AK778" s="103"/>
    </row>
    <row r="779" spans="20:37" ht="15.75" customHeight="1" x14ac:dyDescent="0.2">
      <c r="T779" s="103"/>
      <c r="U779" s="103"/>
      <c r="V779" s="103"/>
      <c r="W779" s="103"/>
      <c r="X779" s="103"/>
      <c r="Y779" s="103"/>
      <c r="Z779" s="103"/>
      <c r="AA779" s="103"/>
      <c r="AB779" s="103"/>
      <c r="AC779" s="103"/>
      <c r="AD779" s="103"/>
      <c r="AE779" s="103"/>
      <c r="AF779" s="103"/>
      <c r="AG779" s="103"/>
      <c r="AH779" s="103"/>
      <c r="AI779" s="103"/>
      <c r="AJ779" s="103"/>
      <c r="AK779" s="103"/>
    </row>
    <row r="780" spans="20:37" ht="15.75" customHeight="1" x14ac:dyDescent="0.2">
      <c r="T780" s="103"/>
      <c r="U780" s="103"/>
      <c r="V780" s="103"/>
      <c r="W780" s="103"/>
      <c r="X780" s="103"/>
      <c r="Y780" s="103"/>
      <c r="Z780" s="103"/>
      <c r="AA780" s="103"/>
      <c r="AB780" s="103"/>
      <c r="AC780" s="103"/>
      <c r="AD780" s="103"/>
      <c r="AE780" s="103"/>
      <c r="AF780" s="103"/>
      <c r="AG780" s="103"/>
      <c r="AH780" s="103"/>
      <c r="AI780" s="103"/>
      <c r="AJ780" s="103"/>
      <c r="AK780" s="103"/>
    </row>
    <row r="781" spans="20:37" ht="15.75" customHeight="1" x14ac:dyDescent="0.2">
      <c r="T781" s="103"/>
      <c r="U781" s="103"/>
      <c r="V781" s="103"/>
      <c r="W781" s="103"/>
      <c r="X781" s="103"/>
      <c r="Y781" s="103"/>
      <c r="Z781" s="103"/>
      <c r="AA781" s="103"/>
      <c r="AB781" s="103"/>
      <c r="AC781" s="103"/>
      <c r="AD781" s="103"/>
      <c r="AE781" s="103"/>
      <c r="AF781" s="103"/>
      <c r="AG781" s="103"/>
      <c r="AH781" s="103"/>
      <c r="AI781" s="103"/>
      <c r="AJ781" s="103"/>
      <c r="AK781" s="103"/>
    </row>
    <row r="782" spans="20:37" ht="15.75" customHeight="1" x14ac:dyDescent="0.2">
      <c r="T782" s="103"/>
      <c r="U782" s="103"/>
      <c r="V782" s="103"/>
      <c r="W782" s="103"/>
      <c r="X782" s="103"/>
      <c r="Y782" s="103"/>
      <c r="Z782" s="103"/>
      <c r="AA782" s="103"/>
      <c r="AB782" s="103"/>
      <c r="AC782" s="103"/>
      <c r="AD782" s="103"/>
      <c r="AE782" s="103"/>
      <c r="AF782" s="103"/>
      <c r="AG782" s="103"/>
      <c r="AH782" s="103"/>
      <c r="AI782" s="103"/>
      <c r="AJ782" s="103"/>
      <c r="AK782" s="103"/>
    </row>
    <row r="783" spans="20:37" ht="15.75" customHeight="1" x14ac:dyDescent="0.2">
      <c r="T783" s="103"/>
      <c r="U783" s="103"/>
      <c r="V783" s="103"/>
      <c r="W783" s="103"/>
      <c r="X783" s="103"/>
      <c r="Y783" s="103"/>
      <c r="Z783" s="103"/>
      <c r="AA783" s="103"/>
      <c r="AB783" s="103"/>
      <c r="AC783" s="103"/>
      <c r="AD783" s="103"/>
      <c r="AE783" s="103"/>
      <c r="AF783" s="103"/>
      <c r="AG783" s="103"/>
      <c r="AH783" s="103"/>
      <c r="AI783" s="103"/>
      <c r="AJ783" s="103"/>
      <c r="AK783" s="103"/>
    </row>
    <row r="784" spans="20:37" ht="15.75" customHeight="1" x14ac:dyDescent="0.2">
      <c r="T784" s="103"/>
      <c r="U784" s="103"/>
      <c r="V784" s="103"/>
      <c r="W784" s="103"/>
      <c r="X784" s="103"/>
      <c r="Y784" s="103"/>
      <c r="Z784" s="103"/>
      <c r="AA784" s="103"/>
      <c r="AB784" s="103"/>
      <c r="AC784" s="103"/>
      <c r="AD784" s="103"/>
      <c r="AE784" s="103"/>
      <c r="AF784" s="103"/>
      <c r="AG784" s="103"/>
      <c r="AH784" s="103"/>
      <c r="AI784" s="103"/>
      <c r="AJ784" s="103"/>
      <c r="AK784" s="103"/>
    </row>
    <row r="785" spans="20:37" ht="15.75" customHeight="1" x14ac:dyDescent="0.2">
      <c r="T785" s="103"/>
      <c r="U785" s="103"/>
      <c r="V785" s="103"/>
      <c r="W785" s="103"/>
      <c r="X785" s="103"/>
      <c r="Y785" s="103"/>
      <c r="Z785" s="103"/>
      <c r="AA785" s="103"/>
      <c r="AB785" s="103"/>
      <c r="AC785" s="103"/>
      <c r="AD785" s="103"/>
      <c r="AE785" s="103"/>
      <c r="AF785" s="103"/>
      <c r="AG785" s="103"/>
      <c r="AH785" s="103"/>
      <c r="AI785" s="103"/>
      <c r="AJ785" s="103"/>
      <c r="AK785" s="103"/>
    </row>
    <row r="786" spans="20:37" ht="15.75" customHeight="1" x14ac:dyDescent="0.2">
      <c r="T786" s="103"/>
      <c r="U786" s="103"/>
      <c r="V786" s="103"/>
      <c r="W786" s="103"/>
      <c r="X786" s="103"/>
      <c r="Y786" s="103"/>
      <c r="Z786" s="103"/>
      <c r="AA786" s="103"/>
      <c r="AB786" s="103"/>
      <c r="AC786" s="103"/>
      <c r="AD786" s="103"/>
      <c r="AE786" s="103"/>
      <c r="AF786" s="103"/>
      <c r="AG786" s="103"/>
      <c r="AH786" s="103"/>
      <c r="AI786" s="103"/>
      <c r="AJ786" s="103"/>
      <c r="AK786" s="103"/>
    </row>
    <row r="787" spans="20:37" ht="15.75" customHeight="1" x14ac:dyDescent="0.2">
      <c r="T787" s="103"/>
      <c r="U787" s="103"/>
      <c r="V787" s="103"/>
      <c r="W787" s="103"/>
      <c r="X787" s="103"/>
      <c r="Y787" s="103"/>
      <c r="Z787" s="103"/>
      <c r="AA787" s="103"/>
      <c r="AB787" s="103"/>
      <c r="AC787" s="103"/>
      <c r="AD787" s="103"/>
      <c r="AE787" s="103"/>
      <c r="AF787" s="103"/>
      <c r="AG787" s="103"/>
      <c r="AH787" s="103"/>
      <c r="AI787" s="103"/>
      <c r="AJ787" s="103"/>
      <c r="AK787" s="103"/>
    </row>
    <row r="788" spans="20:37" ht="15.75" customHeight="1" x14ac:dyDescent="0.2">
      <c r="T788" s="103"/>
      <c r="U788" s="103"/>
      <c r="V788" s="103"/>
      <c r="W788" s="103"/>
      <c r="X788" s="103"/>
      <c r="Y788" s="103"/>
      <c r="Z788" s="103"/>
      <c r="AA788" s="103"/>
      <c r="AB788" s="103"/>
      <c r="AC788" s="103"/>
      <c r="AD788" s="103"/>
      <c r="AE788" s="103"/>
      <c r="AF788" s="103"/>
      <c r="AG788" s="103"/>
      <c r="AH788" s="103"/>
      <c r="AI788" s="103"/>
      <c r="AJ788" s="103"/>
      <c r="AK788" s="103"/>
    </row>
    <row r="789" spans="20:37" ht="15.75" customHeight="1" x14ac:dyDescent="0.2">
      <c r="T789" s="103"/>
      <c r="U789" s="103"/>
      <c r="V789" s="103"/>
      <c r="W789" s="103"/>
      <c r="X789" s="103"/>
      <c r="Y789" s="103"/>
      <c r="Z789" s="103"/>
      <c r="AA789" s="103"/>
      <c r="AB789" s="103"/>
      <c r="AC789" s="103"/>
      <c r="AD789" s="103"/>
      <c r="AE789" s="103"/>
      <c r="AF789" s="103"/>
      <c r="AG789" s="103"/>
      <c r="AH789" s="103"/>
      <c r="AI789" s="103"/>
      <c r="AJ789" s="103"/>
      <c r="AK789" s="103"/>
    </row>
    <row r="790" spans="20:37" ht="15.75" customHeight="1" x14ac:dyDescent="0.2">
      <c r="T790" s="103"/>
      <c r="U790" s="103"/>
      <c r="V790" s="103"/>
      <c r="W790" s="103"/>
      <c r="X790" s="103"/>
      <c r="Y790" s="103"/>
      <c r="Z790" s="103"/>
      <c r="AA790" s="103"/>
      <c r="AB790" s="103"/>
      <c r="AC790" s="103"/>
      <c r="AD790" s="103"/>
      <c r="AE790" s="103"/>
      <c r="AF790" s="103"/>
      <c r="AG790" s="103"/>
      <c r="AH790" s="103"/>
      <c r="AI790" s="103"/>
      <c r="AJ790" s="103"/>
      <c r="AK790" s="103"/>
    </row>
    <row r="791" spans="20:37" ht="15.75" customHeight="1" x14ac:dyDescent="0.2">
      <c r="T791" s="103"/>
      <c r="U791" s="103"/>
      <c r="V791" s="103"/>
      <c r="W791" s="103"/>
      <c r="X791" s="103"/>
      <c r="Y791" s="103"/>
      <c r="Z791" s="103"/>
      <c r="AA791" s="103"/>
      <c r="AB791" s="103"/>
      <c r="AC791" s="103"/>
      <c r="AD791" s="103"/>
      <c r="AE791" s="103"/>
      <c r="AF791" s="103"/>
      <c r="AG791" s="103"/>
      <c r="AH791" s="103"/>
      <c r="AI791" s="103"/>
      <c r="AJ791" s="103"/>
      <c r="AK791" s="103"/>
    </row>
    <row r="792" spans="20:37" ht="15.75" customHeight="1" x14ac:dyDescent="0.2">
      <c r="T792" s="103"/>
      <c r="U792" s="103"/>
      <c r="V792" s="103"/>
      <c r="W792" s="103"/>
      <c r="X792" s="103"/>
      <c r="Y792" s="103"/>
      <c r="Z792" s="103"/>
      <c r="AA792" s="103"/>
      <c r="AB792" s="103"/>
      <c r="AC792" s="103"/>
      <c r="AD792" s="103"/>
      <c r="AE792" s="103"/>
      <c r="AF792" s="103"/>
      <c r="AG792" s="103"/>
      <c r="AH792" s="103"/>
      <c r="AI792" s="103"/>
      <c r="AJ792" s="103"/>
      <c r="AK792" s="103"/>
    </row>
    <row r="793" spans="20:37" ht="15.75" customHeight="1" x14ac:dyDescent="0.2">
      <c r="T793" s="103"/>
      <c r="U793" s="103"/>
      <c r="V793" s="103"/>
      <c r="W793" s="103"/>
      <c r="X793" s="103"/>
      <c r="Y793" s="103"/>
      <c r="Z793" s="103"/>
      <c r="AA793" s="103"/>
      <c r="AB793" s="103"/>
      <c r="AC793" s="103"/>
      <c r="AD793" s="103"/>
      <c r="AE793" s="103"/>
      <c r="AF793" s="103"/>
      <c r="AG793" s="103"/>
      <c r="AH793" s="103"/>
      <c r="AI793" s="103"/>
      <c r="AJ793" s="103"/>
      <c r="AK793" s="103"/>
    </row>
    <row r="794" spans="20:37" ht="15.75" customHeight="1" x14ac:dyDescent="0.2">
      <c r="T794" s="103"/>
      <c r="U794" s="103"/>
      <c r="V794" s="103"/>
      <c r="W794" s="103"/>
      <c r="X794" s="103"/>
      <c r="Y794" s="103"/>
      <c r="Z794" s="103"/>
      <c r="AA794" s="103"/>
      <c r="AB794" s="103"/>
      <c r="AC794" s="103"/>
      <c r="AD794" s="103"/>
      <c r="AE794" s="103"/>
      <c r="AF794" s="103"/>
      <c r="AG794" s="103"/>
      <c r="AH794" s="103"/>
      <c r="AI794" s="103"/>
      <c r="AJ794" s="103"/>
      <c r="AK794" s="103"/>
    </row>
    <row r="795" spans="20:37" ht="15.75" customHeight="1" x14ac:dyDescent="0.2">
      <c r="T795" s="103"/>
      <c r="U795" s="103"/>
      <c r="V795" s="103"/>
      <c r="W795" s="103"/>
      <c r="X795" s="103"/>
      <c r="Y795" s="103"/>
      <c r="Z795" s="103"/>
      <c r="AA795" s="103"/>
      <c r="AB795" s="103"/>
      <c r="AC795" s="103"/>
      <c r="AD795" s="103"/>
      <c r="AE795" s="103"/>
      <c r="AF795" s="103"/>
      <c r="AG795" s="103"/>
      <c r="AH795" s="103"/>
      <c r="AI795" s="103"/>
      <c r="AJ795" s="103"/>
      <c r="AK795" s="103"/>
    </row>
    <row r="796" spans="20:37" ht="15.75" customHeight="1" x14ac:dyDescent="0.2">
      <c r="T796" s="103"/>
      <c r="U796" s="103"/>
      <c r="V796" s="103"/>
      <c r="W796" s="103"/>
      <c r="X796" s="103"/>
      <c r="Y796" s="103"/>
      <c r="Z796" s="103"/>
      <c r="AA796" s="103"/>
      <c r="AB796" s="103"/>
      <c r="AC796" s="103"/>
      <c r="AD796" s="103"/>
      <c r="AE796" s="103"/>
      <c r="AF796" s="103"/>
      <c r="AG796" s="103"/>
      <c r="AH796" s="103"/>
      <c r="AI796" s="103"/>
      <c r="AJ796" s="103"/>
      <c r="AK796" s="103"/>
    </row>
    <row r="797" spans="20:37" ht="15.75" customHeight="1" x14ac:dyDescent="0.2">
      <c r="T797" s="103"/>
      <c r="U797" s="103"/>
      <c r="V797" s="103"/>
      <c r="W797" s="103"/>
      <c r="X797" s="103"/>
      <c r="Y797" s="103"/>
      <c r="Z797" s="103"/>
      <c r="AA797" s="103"/>
      <c r="AB797" s="103"/>
      <c r="AC797" s="103"/>
      <c r="AD797" s="103"/>
      <c r="AE797" s="103"/>
      <c r="AF797" s="103"/>
      <c r="AG797" s="103"/>
      <c r="AH797" s="103"/>
      <c r="AI797" s="103"/>
      <c r="AJ797" s="103"/>
      <c r="AK797" s="103"/>
    </row>
    <row r="798" spans="20:37" ht="15.75" customHeight="1" x14ac:dyDescent="0.2">
      <c r="T798" s="103"/>
      <c r="U798" s="103"/>
      <c r="V798" s="103"/>
      <c r="W798" s="103"/>
      <c r="X798" s="103"/>
      <c r="Y798" s="103"/>
      <c r="Z798" s="103"/>
      <c r="AA798" s="103"/>
      <c r="AB798" s="103"/>
      <c r="AC798" s="103"/>
      <c r="AD798" s="103"/>
      <c r="AE798" s="103"/>
      <c r="AF798" s="103"/>
      <c r="AG798" s="103"/>
      <c r="AH798" s="103"/>
      <c r="AI798" s="103"/>
      <c r="AJ798" s="103"/>
      <c r="AK798" s="103"/>
    </row>
    <row r="799" spans="20:37" ht="15.75" customHeight="1" x14ac:dyDescent="0.2">
      <c r="T799" s="103"/>
      <c r="U799" s="103"/>
      <c r="V799" s="103"/>
      <c r="W799" s="103"/>
      <c r="X799" s="103"/>
      <c r="Y799" s="103"/>
      <c r="Z799" s="103"/>
      <c r="AA799" s="103"/>
      <c r="AB799" s="103"/>
      <c r="AC799" s="103"/>
      <c r="AD799" s="103"/>
      <c r="AE799" s="103"/>
      <c r="AF799" s="103"/>
      <c r="AG799" s="103"/>
      <c r="AH799" s="103"/>
      <c r="AI799" s="103"/>
      <c r="AJ799" s="103"/>
      <c r="AK799" s="103"/>
    </row>
    <row r="800" spans="20:37" ht="15.75" customHeight="1" x14ac:dyDescent="0.2">
      <c r="T800" s="103"/>
      <c r="U800" s="103"/>
      <c r="V800" s="103"/>
      <c r="W800" s="103"/>
      <c r="X800" s="103"/>
      <c r="Y800" s="103"/>
      <c r="Z800" s="103"/>
      <c r="AA800" s="103"/>
      <c r="AB800" s="103"/>
      <c r="AC800" s="103"/>
      <c r="AD800" s="103"/>
      <c r="AE800" s="103"/>
      <c r="AF800" s="103"/>
      <c r="AG800" s="103"/>
      <c r="AH800" s="103"/>
      <c r="AI800" s="103"/>
      <c r="AJ800" s="103"/>
      <c r="AK800" s="103"/>
    </row>
    <row r="801" spans="20:37" ht="15.75" customHeight="1" x14ac:dyDescent="0.2">
      <c r="T801" s="103"/>
      <c r="U801" s="103"/>
      <c r="V801" s="103"/>
      <c r="W801" s="103"/>
      <c r="X801" s="103"/>
      <c r="Y801" s="103"/>
      <c r="Z801" s="103"/>
      <c r="AA801" s="103"/>
      <c r="AB801" s="103"/>
      <c r="AC801" s="103"/>
      <c r="AD801" s="103"/>
      <c r="AE801" s="103"/>
      <c r="AF801" s="103"/>
      <c r="AG801" s="103"/>
      <c r="AH801" s="103"/>
      <c r="AI801" s="103"/>
      <c r="AJ801" s="103"/>
      <c r="AK801" s="103"/>
    </row>
    <row r="802" spans="20:37" ht="15.75" customHeight="1" x14ac:dyDescent="0.2">
      <c r="T802" s="103"/>
      <c r="U802" s="103"/>
      <c r="V802" s="103"/>
      <c r="W802" s="103"/>
      <c r="X802" s="103"/>
      <c r="Y802" s="103"/>
      <c r="Z802" s="103"/>
      <c r="AA802" s="103"/>
      <c r="AB802" s="103"/>
      <c r="AC802" s="103"/>
      <c r="AD802" s="103"/>
      <c r="AE802" s="103"/>
      <c r="AF802" s="103"/>
      <c r="AG802" s="103"/>
      <c r="AH802" s="103"/>
      <c r="AI802" s="103"/>
      <c r="AJ802" s="103"/>
      <c r="AK802" s="103"/>
    </row>
    <row r="803" spans="20:37" ht="15.75" customHeight="1" x14ac:dyDescent="0.2">
      <c r="T803" s="103"/>
      <c r="U803" s="103"/>
      <c r="V803" s="103"/>
      <c r="W803" s="103"/>
      <c r="X803" s="103"/>
      <c r="Y803" s="103"/>
      <c r="Z803" s="103"/>
      <c r="AA803" s="103"/>
      <c r="AB803" s="103"/>
      <c r="AC803" s="103"/>
      <c r="AD803" s="103"/>
      <c r="AE803" s="103"/>
      <c r="AF803" s="103"/>
      <c r="AG803" s="103"/>
      <c r="AH803" s="103"/>
      <c r="AI803" s="103"/>
      <c r="AJ803" s="103"/>
      <c r="AK803" s="103"/>
    </row>
    <row r="804" spans="20:37" ht="15.75" customHeight="1" x14ac:dyDescent="0.2">
      <c r="T804" s="103"/>
      <c r="U804" s="103"/>
      <c r="V804" s="103"/>
      <c r="W804" s="103"/>
      <c r="X804" s="103"/>
      <c r="Y804" s="103"/>
      <c r="Z804" s="103"/>
      <c r="AA804" s="103"/>
      <c r="AB804" s="103"/>
      <c r="AC804" s="103"/>
      <c r="AD804" s="103"/>
      <c r="AE804" s="103"/>
      <c r="AF804" s="103"/>
      <c r="AG804" s="103"/>
      <c r="AH804" s="103"/>
      <c r="AI804" s="103"/>
      <c r="AJ804" s="103"/>
      <c r="AK804" s="103"/>
    </row>
    <row r="805" spans="20:37" ht="15.75" customHeight="1" x14ac:dyDescent="0.2">
      <c r="T805" s="103"/>
      <c r="U805" s="103"/>
      <c r="V805" s="103"/>
      <c r="W805" s="103"/>
      <c r="X805" s="103"/>
      <c r="Y805" s="103"/>
      <c r="Z805" s="103"/>
      <c r="AA805" s="103"/>
      <c r="AB805" s="103"/>
      <c r="AC805" s="103"/>
      <c r="AD805" s="103"/>
      <c r="AE805" s="103"/>
      <c r="AF805" s="103"/>
      <c r="AG805" s="103"/>
      <c r="AH805" s="103"/>
      <c r="AI805" s="103"/>
      <c r="AJ805" s="103"/>
      <c r="AK805" s="103"/>
    </row>
    <row r="806" spans="20:37" ht="15.75" customHeight="1" x14ac:dyDescent="0.2">
      <c r="T806" s="103"/>
      <c r="U806" s="103"/>
      <c r="V806" s="103"/>
      <c r="W806" s="103"/>
      <c r="X806" s="103"/>
      <c r="Y806" s="103"/>
      <c r="Z806" s="103"/>
      <c r="AA806" s="103"/>
      <c r="AB806" s="103"/>
      <c r="AC806" s="103"/>
      <c r="AD806" s="103"/>
      <c r="AE806" s="103"/>
      <c r="AF806" s="103"/>
      <c r="AG806" s="103"/>
      <c r="AH806" s="103"/>
      <c r="AI806" s="103"/>
      <c r="AJ806" s="103"/>
      <c r="AK806" s="103"/>
    </row>
    <row r="807" spans="20:37" ht="15.75" customHeight="1" x14ac:dyDescent="0.2">
      <c r="T807" s="103"/>
      <c r="U807" s="103"/>
      <c r="V807" s="103"/>
      <c r="W807" s="103"/>
      <c r="X807" s="103"/>
      <c r="Y807" s="103"/>
      <c r="Z807" s="103"/>
      <c r="AA807" s="103"/>
      <c r="AB807" s="103"/>
      <c r="AC807" s="103"/>
      <c r="AD807" s="103"/>
      <c r="AE807" s="103"/>
      <c r="AF807" s="103"/>
      <c r="AG807" s="103"/>
      <c r="AH807" s="103"/>
      <c r="AI807" s="103"/>
      <c r="AJ807" s="103"/>
      <c r="AK807" s="103"/>
    </row>
    <row r="808" spans="20:37" ht="15.75" customHeight="1" x14ac:dyDescent="0.2">
      <c r="T808" s="103"/>
      <c r="U808" s="103"/>
      <c r="V808" s="103"/>
      <c r="W808" s="103"/>
      <c r="X808" s="103"/>
      <c r="Y808" s="103"/>
      <c r="Z808" s="103"/>
      <c r="AA808" s="103"/>
      <c r="AB808" s="103"/>
      <c r="AC808" s="103"/>
      <c r="AD808" s="103"/>
      <c r="AE808" s="103"/>
      <c r="AF808" s="103"/>
      <c r="AG808" s="103"/>
      <c r="AH808" s="103"/>
      <c r="AI808" s="103"/>
      <c r="AJ808" s="103"/>
      <c r="AK808" s="103"/>
    </row>
    <row r="809" spans="20:37" ht="15.75" customHeight="1" x14ac:dyDescent="0.2">
      <c r="T809" s="103"/>
      <c r="U809" s="103"/>
      <c r="V809" s="103"/>
      <c r="W809" s="103"/>
      <c r="X809" s="103"/>
      <c r="Y809" s="103"/>
      <c r="Z809" s="103"/>
      <c r="AA809" s="103"/>
      <c r="AB809" s="103"/>
      <c r="AC809" s="103"/>
      <c r="AD809" s="103"/>
      <c r="AE809" s="103"/>
      <c r="AF809" s="103"/>
      <c r="AG809" s="103"/>
      <c r="AH809" s="103"/>
      <c r="AI809" s="103"/>
      <c r="AJ809" s="103"/>
      <c r="AK809" s="103"/>
    </row>
    <row r="810" spans="20:37" ht="15.75" customHeight="1" x14ac:dyDescent="0.2">
      <c r="T810" s="103"/>
      <c r="U810" s="103"/>
      <c r="V810" s="103"/>
      <c r="W810" s="103"/>
      <c r="X810" s="103"/>
      <c r="Y810" s="103"/>
      <c r="Z810" s="103"/>
      <c r="AA810" s="103"/>
      <c r="AB810" s="103"/>
      <c r="AC810" s="103"/>
      <c r="AD810" s="103"/>
      <c r="AE810" s="103"/>
      <c r="AF810" s="103"/>
      <c r="AG810" s="103"/>
      <c r="AH810" s="103"/>
      <c r="AI810" s="103"/>
      <c r="AJ810" s="103"/>
      <c r="AK810" s="103"/>
    </row>
    <row r="811" spans="20:37" ht="15.75" customHeight="1" x14ac:dyDescent="0.2">
      <c r="T811" s="103"/>
      <c r="U811" s="103"/>
      <c r="V811" s="103"/>
      <c r="W811" s="103"/>
      <c r="X811" s="103"/>
      <c r="Y811" s="103"/>
      <c r="Z811" s="103"/>
      <c r="AA811" s="103"/>
      <c r="AB811" s="103"/>
      <c r="AC811" s="103"/>
      <c r="AD811" s="103"/>
      <c r="AE811" s="103"/>
      <c r="AF811" s="103"/>
      <c r="AG811" s="103"/>
      <c r="AH811" s="103"/>
      <c r="AI811" s="103"/>
      <c r="AJ811" s="103"/>
      <c r="AK811" s="103"/>
    </row>
    <row r="812" spans="20:37" ht="15.75" customHeight="1" x14ac:dyDescent="0.2">
      <c r="T812" s="103"/>
      <c r="U812" s="103"/>
      <c r="V812" s="103"/>
      <c r="W812" s="103"/>
      <c r="X812" s="103"/>
      <c r="Y812" s="103"/>
      <c r="Z812" s="103"/>
      <c r="AA812" s="103"/>
      <c r="AB812" s="103"/>
      <c r="AC812" s="103"/>
      <c r="AD812" s="103"/>
      <c r="AE812" s="103"/>
      <c r="AF812" s="103"/>
      <c r="AG812" s="103"/>
      <c r="AH812" s="103"/>
      <c r="AI812" s="103"/>
      <c r="AJ812" s="103"/>
      <c r="AK812" s="103"/>
    </row>
    <row r="813" spans="20:37" ht="15.75" customHeight="1" x14ac:dyDescent="0.2">
      <c r="T813" s="103"/>
      <c r="U813" s="103"/>
      <c r="V813" s="103"/>
      <c r="W813" s="103"/>
      <c r="X813" s="103"/>
      <c r="Y813" s="103"/>
      <c r="Z813" s="103"/>
      <c r="AA813" s="103"/>
      <c r="AB813" s="103"/>
      <c r="AC813" s="103"/>
      <c r="AD813" s="103"/>
      <c r="AE813" s="103"/>
      <c r="AF813" s="103"/>
      <c r="AG813" s="103"/>
      <c r="AH813" s="103"/>
      <c r="AI813" s="103"/>
      <c r="AJ813" s="103"/>
      <c r="AK813" s="103"/>
    </row>
    <row r="814" spans="20:37" ht="15.75" customHeight="1" x14ac:dyDescent="0.2">
      <c r="T814" s="103"/>
      <c r="U814" s="103"/>
      <c r="V814" s="103"/>
      <c r="W814" s="103"/>
      <c r="X814" s="103"/>
      <c r="Y814" s="103"/>
      <c r="Z814" s="103"/>
      <c r="AA814" s="103"/>
      <c r="AB814" s="103"/>
      <c r="AC814" s="103"/>
      <c r="AD814" s="103"/>
      <c r="AE814" s="103"/>
      <c r="AF814" s="103"/>
      <c r="AG814" s="103"/>
      <c r="AH814" s="103"/>
      <c r="AI814" s="103"/>
      <c r="AJ814" s="103"/>
      <c r="AK814" s="103"/>
    </row>
    <row r="815" spans="20:37" ht="15.75" customHeight="1" x14ac:dyDescent="0.2">
      <c r="T815" s="103"/>
      <c r="U815" s="103"/>
      <c r="V815" s="103"/>
      <c r="W815" s="103"/>
      <c r="X815" s="103"/>
      <c r="Y815" s="103"/>
      <c r="Z815" s="103"/>
      <c r="AA815" s="103"/>
      <c r="AB815" s="103"/>
      <c r="AC815" s="103"/>
      <c r="AD815" s="103"/>
      <c r="AE815" s="103"/>
      <c r="AF815" s="103"/>
      <c r="AG815" s="103"/>
      <c r="AH815" s="103"/>
      <c r="AI815" s="103"/>
      <c r="AJ815" s="103"/>
      <c r="AK815" s="103"/>
    </row>
    <row r="816" spans="20:37" ht="15.75" customHeight="1" x14ac:dyDescent="0.2">
      <c r="T816" s="103"/>
      <c r="U816" s="103"/>
      <c r="V816" s="103"/>
      <c r="W816" s="103"/>
      <c r="X816" s="103"/>
      <c r="Y816" s="103"/>
      <c r="Z816" s="103"/>
      <c r="AA816" s="103"/>
      <c r="AB816" s="103"/>
      <c r="AC816" s="103"/>
      <c r="AD816" s="103"/>
      <c r="AE816" s="103"/>
      <c r="AF816" s="103"/>
      <c r="AG816" s="103"/>
      <c r="AH816" s="103"/>
      <c r="AI816" s="103"/>
      <c r="AJ816" s="103"/>
      <c r="AK816" s="103"/>
    </row>
    <row r="817" spans="20:37" ht="15.75" customHeight="1" x14ac:dyDescent="0.2">
      <c r="T817" s="103"/>
      <c r="U817" s="103"/>
      <c r="V817" s="103"/>
      <c r="W817" s="103"/>
      <c r="X817" s="103"/>
      <c r="Y817" s="103"/>
      <c r="Z817" s="103"/>
      <c r="AA817" s="103"/>
      <c r="AB817" s="103"/>
      <c r="AC817" s="103"/>
      <c r="AD817" s="103"/>
      <c r="AE817" s="103"/>
      <c r="AF817" s="103"/>
      <c r="AG817" s="103"/>
      <c r="AH817" s="103"/>
      <c r="AI817" s="103"/>
      <c r="AJ817" s="103"/>
      <c r="AK817" s="103"/>
    </row>
    <row r="818" spans="20:37" ht="15.75" customHeight="1" x14ac:dyDescent="0.2">
      <c r="T818" s="103"/>
      <c r="U818" s="103"/>
      <c r="V818" s="103"/>
      <c r="W818" s="103"/>
      <c r="X818" s="103"/>
      <c r="Y818" s="103"/>
      <c r="Z818" s="103"/>
      <c r="AA818" s="103"/>
      <c r="AB818" s="103"/>
      <c r="AC818" s="103"/>
      <c r="AD818" s="103"/>
      <c r="AE818" s="103"/>
      <c r="AF818" s="103"/>
      <c r="AG818" s="103"/>
      <c r="AH818" s="103"/>
      <c r="AI818" s="103"/>
      <c r="AJ818" s="103"/>
      <c r="AK818" s="103"/>
    </row>
    <row r="819" spans="20:37" ht="15.75" customHeight="1" x14ac:dyDescent="0.2">
      <c r="T819" s="103"/>
      <c r="U819" s="103"/>
      <c r="V819" s="103"/>
      <c r="W819" s="103"/>
      <c r="X819" s="103"/>
      <c r="Y819" s="103"/>
      <c r="Z819" s="103"/>
      <c r="AA819" s="103"/>
      <c r="AB819" s="103"/>
      <c r="AC819" s="103"/>
      <c r="AD819" s="103"/>
      <c r="AE819" s="103"/>
      <c r="AF819" s="103"/>
      <c r="AG819" s="103"/>
      <c r="AH819" s="103"/>
      <c r="AI819" s="103"/>
      <c r="AJ819" s="103"/>
      <c r="AK819" s="103"/>
    </row>
    <row r="820" spans="20:37" ht="15.75" customHeight="1" x14ac:dyDescent="0.2">
      <c r="T820" s="103"/>
      <c r="U820" s="103"/>
      <c r="V820" s="103"/>
      <c r="W820" s="103"/>
      <c r="X820" s="103"/>
      <c r="Y820" s="103"/>
      <c r="Z820" s="103"/>
      <c r="AA820" s="103"/>
      <c r="AB820" s="103"/>
      <c r="AC820" s="103"/>
      <c r="AD820" s="103"/>
      <c r="AE820" s="103"/>
      <c r="AF820" s="103"/>
      <c r="AG820" s="103"/>
      <c r="AH820" s="103"/>
      <c r="AI820" s="103"/>
      <c r="AJ820" s="103"/>
      <c r="AK820" s="103"/>
    </row>
    <row r="821" spans="20:37" ht="15.75" customHeight="1" x14ac:dyDescent="0.2">
      <c r="T821" s="103"/>
      <c r="U821" s="103"/>
      <c r="V821" s="103"/>
      <c r="W821" s="103"/>
      <c r="X821" s="103"/>
      <c r="Y821" s="103"/>
      <c r="Z821" s="103"/>
      <c r="AA821" s="103"/>
      <c r="AB821" s="103"/>
      <c r="AC821" s="103"/>
      <c r="AD821" s="103"/>
      <c r="AE821" s="103"/>
      <c r="AF821" s="103"/>
      <c r="AG821" s="103"/>
      <c r="AH821" s="103"/>
      <c r="AI821" s="103"/>
      <c r="AJ821" s="103"/>
      <c r="AK821" s="103"/>
    </row>
    <row r="822" spans="20:37" ht="15.75" customHeight="1" x14ac:dyDescent="0.2">
      <c r="T822" s="103"/>
      <c r="U822" s="103"/>
      <c r="V822" s="103"/>
      <c r="W822" s="103"/>
      <c r="X822" s="103"/>
      <c r="Y822" s="103"/>
      <c r="Z822" s="103"/>
      <c r="AA822" s="103"/>
      <c r="AB822" s="103"/>
      <c r="AC822" s="103"/>
      <c r="AD822" s="103"/>
      <c r="AE822" s="103"/>
      <c r="AF822" s="103"/>
      <c r="AG822" s="103"/>
      <c r="AH822" s="103"/>
      <c r="AI822" s="103"/>
      <c r="AJ822" s="103"/>
      <c r="AK822" s="103"/>
    </row>
    <row r="823" spans="20:37" ht="15.75" customHeight="1" x14ac:dyDescent="0.2">
      <c r="T823" s="103"/>
      <c r="U823" s="103"/>
      <c r="V823" s="103"/>
      <c r="W823" s="103"/>
      <c r="X823" s="103"/>
      <c r="Y823" s="103"/>
      <c r="Z823" s="103"/>
      <c r="AA823" s="103"/>
      <c r="AB823" s="103"/>
      <c r="AC823" s="103"/>
      <c r="AD823" s="103"/>
      <c r="AE823" s="103"/>
      <c r="AF823" s="103"/>
      <c r="AG823" s="103"/>
      <c r="AH823" s="103"/>
      <c r="AI823" s="103"/>
      <c r="AJ823" s="103"/>
      <c r="AK823" s="103"/>
    </row>
    <row r="824" spans="20:37" ht="15.75" customHeight="1" x14ac:dyDescent="0.2">
      <c r="T824" s="103"/>
      <c r="U824" s="103"/>
      <c r="V824" s="103"/>
      <c r="W824" s="103"/>
      <c r="X824" s="103"/>
      <c r="Y824" s="103"/>
      <c r="Z824" s="103"/>
      <c r="AA824" s="103"/>
      <c r="AB824" s="103"/>
      <c r="AC824" s="103"/>
      <c r="AD824" s="103"/>
      <c r="AE824" s="103"/>
      <c r="AF824" s="103"/>
      <c r="AG824" s="103"/>
      <c r="AH824" s="103"/>
      <c r="AI824" s="103"/>
      <c r="AJ824" s="103"/>
      <c r="AK824" s="103"/>
    </row>
    <row r="825" spans="20:37" ht="15.75" customHeight="1" x14ac:dyDescent="0.2">
      <c r="T825" s="103"/>
      <c r="U825" s="103"/>
      <c r="V825" s="103"/>
      <c r="W825" s="103"/>
      <c r="X825" s="103"/>
      <c r="Y825" s="103"/>
      <c r="Z825" s="103"/>
      <c r="AA825" s="103"/>
      <c r="AB825" s="103"/>
      <c r="AC825" s="103"/>
      <c r="AD825" s="103"/>
      <c r="AE825" s="103"/>
      <c r="AF825" s="103"/>
      <c r="AG825" s="103"/>
      <c r="AH825" s="103"/>
      <c r="AI825" s="103"/>
      <c r="AJ825" s="103"/>
      <c r="AK825" s="103"/>
    </row>
    <row r="826" spans="20:37" ht="15.75" customHeight="1" x14ac:dyDescent="0.2">
      <c r="T826" s="103"/>
      <c r="U826" s="103"/>
      <c r="V826" s="103"/>
      <c r="W826" s="103"/>
      <c r="X826" s="103"/>
      <c r="Y826" s="103"/>
      <c r="Z826" s="103"/>
      <c r="AA826" s="103"/>
      <c r="AB826" s="103"/>
      <c r="AC826" s="103"/>
      <c r="AD826" s="103"/>
      <c r="AE826" s="103"/>
      <c r="AF826" s="103"/>
      <c r="AG826" s="103"/>
      <c r="AH826" s="103"/>
      <c r="AI826" s="103"/>
      <c r="AJ826" s="103"/>
      <c r="AK826" s="103"/>
    </row>
    <row r="827" spans="20:37" ht="15.75" customHeight="1" x14ac:dyDescent="0.2">
      <c r="T827" s="103"/>
      <c r="U827" s="103"/>
      <c r="V827" s="103"/>
      <c r="W827" s="103"/>
      <c r="X827" s="103"/>
      <c r="Y827" s="103"/>
      <c r="Z827" s="103"/>
      <c r="AA827" s="103"/>
      <c r="AB827" s="103"/>
      <c r="AC827" s="103"/>
      <c r="AD827" s="103"/>
      <c r="AE827" s="103"/>
      <c r="AF827" s="103"/>
      <c r="AG827" s="103"/>
      <c r="AH827" s="103"/>
      <c r="AI827" s="103"/>
      <c r="AJ827" s="103"/>
      <c r="AK827" s="103"/>
    </row>
    <row r="828" spans="20:37" ht="15.75" customHeight="1" x14ac:dyDescent="0.2">
      <c r="T828" s="103"/>
      <c r="U828" s="103"/>
      <c r="V828" s="103"/>
      <c r="W828" s="103"/>
      <c r="X828" s="103"/>
      <c r="Y828" s="103"/>
      <c r="Z828" s="103"/>
      <c r="AA828" s="103"/>
      <c r="AB828" s="103"/>
      <c r="AC828" s="103"/>
      <c r="AD828" s="103"/>
      <c r="AE828" s="103"/>
      <c r="AF828" s="103"/>
      <c r="AG828" s="103"/>
      <c r="AH828" s="103"/>
      <c r="AI828" s="103"/>
      <c r="AJ828" s="103"/>
      <c r="AK828" s="103"/>
    </row>
    <row r="829" spans="20:37" ht="15.75" customHeight="1" x14ac:dyDescent="0.2">
      <c r="T829" s="103"/>
      <c r="U829" s="103"/>
      <c r="V829" s="103"/>
      <c r="W829" s="103"/>
      <c r="X829" s="103"/>
      <c r="Y829" s="103"/>
      <c r="Z829" s="103"/>
      <c r="AA829" s="103"/>
      <c r="AB829" s="103"/>
      <c r="AC829" s="103"/>
      <c r="AD829" s="103"/>
      <c r="AE829" s="103"/>
      <c r="AF829" s="103"/>
      <c r="AG829" s="103"/>
      <c r="AH829" s="103"/>
      <c r="AI829" s="103"/>
      <c r="AJ829" s="103"/>
      <c r="AK829" s="103"/>
    </row>
    <row r="830" spans="20:37" ht="15.75" customHeight="1" x14ac:dyDescent="0.2">
      <c r="T830" s="103"/>
      <c r="U830" s="103"/>
      <c r="V830" s="103"/>
      <c r="W830" s="103"/>
      <c r="X830" s="103"/>
      <c r="Y830" s="103"/>
      <c r="Z830" s="103"/>
      <c r="AA830" s="103"/>
      <c r="AB830" s="103"/>
      <c r="AC830" s="103"/>
      <c r="AD830" s="103"/>
      <c r="AE830" s="103"/>
      <c r="AF830" s="103"/>
      <c r="AG830" s="103"/>
      <c r="AH830" s="103"/>
      <c r="AI830" s="103"/>
      <c r="AJ830" s="103"/>
      <c r="AK830" s="103"/>
    </row>
    <row r="831" spans="20:37" ht="15.75" customHeight="1" x14ac:dyDescent="0.2">
      <c r="T831" s="103"/>
      <c r="U831" s="103"/>
      <c r="V831" s="103"/>
      <c r="W831" s="103"/>
      <c r="X831" s="103"/>
      <c r="Y831" s="103"/>
      <c r="Z831" s="103"/>
      <c r="AA831" s="103"/>
      <c r="AB831" s="103"/>
      <c r="AC831" s="103"/>
      <c r="AD831" s="103"/>
      <c r="AE831" s="103"/>
      <c r="AF831" s="103"/>
      <c r="AG831" s="103"/>
      <c r="AH831" s="103"/>
      <c r="AI831" s="103"/>
      <c r="AJ831" s="103"/>
      <c r="AK831" s="103"/>
    </row>
    <row r="832" spans="20:37" ht="15.75" customHeight="1" x14ac:dyDescent="0.2">
      <c r="T832" s="103"/>
      <c r="U832" s="103"/>
      <c r="V832" s="103"/>
      <c r="W832" s="103"/>
      <c r="X832" s="103"/>
      <c r="Y832" s="103"/>
      <c r="Z832" s="103"/>
      <c r="AA832" s="103"/>
      <c r="AB832" s="103"/>
      <c r="AC832" s="103"/>
      <c r="AD832" s="103"/>
      <c r="AE832" s="103"/>
      <c r="AF832" s="103"/>
      <c r="AG832" s="103"/>
      <c r="AH832" s="103"/>
      <c r="AI832" s="103"/>
      <c r="AJ832" s="103"/>
      <c r="AK832" s="103"/>
    </row>
    <row r="833" spans="20:37" ht="15.75" customHeight="1" x14ac:dyDescent="0.2">
      <c r="T833" s="103"/>
      <c r="U833" s="103"/>
      <c r="V833" s="103"/>
      <c r="W833" s="103"/>
      <c r="X833" s="103"/>
      <c r="Y833" s="103"/>
      <c r="Z833" s="103"/>
      <c r="AA833" s="103"/>
      <c r="AB833" s="103"/>
      <c r="AC833" s="103"/>
      <c r="AD833" s="103"/>
      <c r="AE833" s="103"/>
      <c r="AF833" s="103"/>
      <c r="AG833" s="103"/>
      <c r="AH833" s="103"/>
      <c r="AI833" s="103"/>
      <c r="AJ833" s="103"/>
      <c r="AK833" s="103"/>
    </row>
    <row r="834" spans="20:37" ht="15.75" customHeight="1" x14ac:dyDescent="0.2">
      <c r="T834" s="103"/>
      <c r="U834" s="103"/>
      <c r="V834" s="103"/>
      <c r="W834" s="103"/>
      <c r="X834" s="103"/>
      <c r="Y834" s="103"/>
      <c r="Z834" s="103"/>
      <c r="AA834" s="103"/>
      <c r="AB834" s="103"/>
      <c r="AC834" s="103"/>
      <c r="AD834" s="103"/>
      <c r="AE834" s="103"/>
      <c r="AF834" s="103"/>
      <c r="AG834" s="103"/>
      <c r="AH834" s="103"/>
      <c r="AI834" s="103"/>
      <c r="AJ834" s="103"/>
      <c r="AK834" s="103"/>
    </row>
    <row r="835" spans="20:37" ht="15.75" customHeight="1" x14ac:dyDescent="0.2">
      <c r="T835" s="103"/>
      <c r="U835" s="103"/>
      <c r="V835" s="103"/>
      <c r="W835" s="103"/>
      <c r="X835" s="103"/>
      <c r="Y835" s="103"/>
      <c r="Z835" s="103"/>
      <c r="AA835" s="103"/>
      <c r="AB835" s="103"/>
      <c r="AC835" s="103"/>
      <c r="AD835" s="103"/>
      <c r="AE835" s="103"/>
      <c r="AF835" s="103"/>
      <c r="AG835" s="103"/>
      <c r="AH835" s="103"/>
      <c r="AI835" s="103"/>
      <c r="AJ835" s="103"/>
      <c r="AK835" s="103"/>
    </row>
    <row r="836" spans="20:37" ht="15.75" customHeight="1" x14ac:dyDescent="0.2">
      <c r="T836" s="103"/>
      <c r="U836" s="103"/>
      <c r="V836" s="103"/>
      <c r="W836" s="103"/>
      <c r="X836" s="103"/>
      <c r="Y836" s="103"/>
      <c r="Z836" s="103"/>
      <c r="AA836" s="103"/>
      <c r="AB836" s="103"/>
      <c r="AC836" s="103"/>
      <c r="AD836" s="103"/>
      <c r="AE836" s="103"/>
      <c r="AF836" s="103"/>
      <c r="AG836" s="103"/>
      <c r="AH836" s="103"/>
      <c r="AI836" s="103"/>
      <c r="AJ836" s="103"/>
      <c r="AK836" s="103"/>
    </row>
    <row r="837" spans="20:37" ht="15.75" customHeight="1" x14ac:dyDescent="0.2">
      <c r="T837" s="103"/>
      <c r="U837" s="103"/>
      <c r="V837" s="103"/>
      <c r="W837" s="103"/>
      <c r="X837" s="103"/>
      <c r="Y837" s="103"/>
      <c r="Z837" s="103"/>
      <c r="AA837" s="103"/>
      <c r="AB837" s="103"/>
      <c r="AC837" s="103"/>
      <c r="AD837" s="103"/>
      <c r="AE837" s="103"/>
      <c r="AF837" s="103"/>
      <c r="AG837" s="103"/>
      <c r="AH837" s="103"/>
      <c r="AI837" s="103"/>
      <c r="AJ837" s="103"/>
      <c r="AK837" s="103"/>
    </row>
    <row r="838" spans="20:37" ht="15.75" customHeight="1" x14ac:dyDescent="0.2">
      <c r="T838" s="103"/>
      <c r="U838" s="103"/>
      <c r="V838" s="103"/>
      <c r="W838" s="103"/>
      <c r="X838" s="103"/>
      <c r="Y838" s="103"/>
      <c r="Z838" s="103"/>
      <c r="AA838" s="103"/>
      <c r="AB838" s="103"/>
      <c r="AC838" s="103"/>
      <c r="AD838" s="103"/>
      <c r="AE838" s="103"/>
      <c r="AF838" s="103"/>
      <c r="AG838" s="103"/>
      <c r="AH838" s="103"/>
      <c r="AI838" s="103"/>
      <c r="AJ838" s="103"/>
      <c r="AK838" s="103"/>
    </row>
    <row r="839" spans="20:37" ht="15.75" customHeight="1" x14ac:dyDescent="0.2">
      <c r="T839" s="103"/>
      <c r="U839" s="103"/>
      <c r="V839" s="103"/>
      <c r="W839" s="103"/>
      <c r="X839" s="103"/>
      <c r="Y839" s="103"/>
      <c r="Z839" s="103"/>
      <c r="AA839" s="103"/>
      <c r="AB839" s="103"/>
      <c r="AC839" s="103"/>
      <c r="AD839" s="103"/>
      <c r="AE839" s="103"/>
      <c r="AF839" s="103"/>
      <c r="AG839" s="103"/>
      <c r="AH839" s="103"/>
      <c r="AI839" s="103"/>
      <c r="AJ839" s="103"/>
      <c r="AK839" s="103"/>
    </row>
    <row r="840" spans="20:37" ht="15.75" customHeight="1" x14ac:dyDescent="0.2">
      <c r="T840" s="103"/>
      <c r="U840" s="103"/>
      <c r="V840" s="103"/>
      <c r="W840" s="103"/>
      <c r="X840" s="103"/>
      <c r="Y840" s="103"/>
      <c r="Z840" s="103"/>
      <c r="AA840" s="103"/>
      <c r="AB840" s="103"/>
      <c r="AC840" s="103"/>
      <c r="AD840" s="103"/>
      <c r="AE840" s="103"/>
      <c r="AF840" s="103"/>
      <c r="AG840" s="103"/>
      <c r="AH840" s="103"/>
      <c r="AI840" s="103"/>
      <c r="AJ840" s="103"/>
      <c r="AK840" s="103"/>
    </row>
    <row r="841" spans="20:37" ht="15.75" customHeight="1" x14ac:dyDescent="0.2">
      <c r="T841" s="103"/>
      <c r="U841" s="103"/>
      <c r="V841" s="103"/>
      <c r="W841" s="103"/>
      <c r="X841" s="103"/>
      <c r="Y841" s="103"/>
      <c r="Z841" s="103"/>
      <c r="AA841" s="103"/>
      <c r="AB841" s="103"/>
      <c r="AC841" s="103"/>
      <c r="AD841" s="103"/>
      <c r="AE841" s="103"/>
      <c r="AF841" s="103"/>
      <c r="AG841" s="103"/>
      <c r="AH841" s="103"/>
      <c r="AI841" s="103"/>
      <c r="AJ841" s="103"/>
      <c r="AK841" s="103"/>
    </row>
    <row r="842" spans="20:37" ht="15.75" customHeight="1" x14ac:dyDescent="0.2">
      <c r="T842" s="103"/>
      <c r="U842" s="103"/>
      <c r="V842" s="103"/>
      <c r="W842" s="103"/>
      <c r="X842" s="103"/>
      <c r="Y842" s="103"/>
      <c r="Z842" s="103"/>
      <c r="AA842" s="103"/>
      <c r="AB842" s="103"/>
      <c r="AC842" s="103"/>
      <c r="AD842" s="103"/>
      <c r="AE842" s="103"/>
      <c r="AF842" s="103"/>
      <c r="AG842" s="103"/>
      <c r="AH842" s="103"/>
      <c r="AI842" s="103"/>
      <c r="AJ842" s="103"/>
      <c r="AK842" s="103"/>
    </row>
    <row r="843" spans="20:37" ht="15.75" customHeight="1" x14ac:dyDescent="0.2">
      <c r="T843" s="103"/>
      <c r="U843" s="103"/>
      <c r="V843" s="103"/>
      <c r="W843" s="103"/>
      <c r="X843" s="103"/>
      <c r="Y843" s="103"/>
      <c r="Z843" s="103"/>
      <c r="AA843" s="103"/>
      <c r="AB843" s="103"/>
      <c r="AC843" s="103"/>
      <c r="AD843" s="103"/>
      <c r="AE843" s="103"/>
      <c r="AF843" s="103"/>
      <c r="AG843" s="103"/>
      <c r="AH843" s="103"/>
      <c r="AI843" s="103"/>
      <c r="AJ843" s="103"/>
      <c r="AK843" s="103"/>
    </row>
    <row r="844" spans="20:37" ht="15.75" customHeight="1" x14ac:dyDescent="0.2">
      <c r="T844" s="103"/>
      <c r="U844" s="103"/>
      <c r="V844" s="103"/>
      <c r="W844" s="103"/>
      <c r="X844" s="103"/>
      <c r="Y844" s="103"/>
      <c r="Z844" s="103"/>
      <c r="AA844" s="103"/>
      <c r="AB844" s="103"/>
      <c r="AC844" s="103"/>
      <c r="AD844" s="103"/>
      <c r="AE844" s="103"/>
      <c r="AF844" s="103"/>
      <c r="AG844" s="103"/>
      <c r="AH844" s="103"/>
      <c r="AI844" s="103"/>
      <c r="AJ844" s="103"/>
      <c r="AK844" s="103"/>
    </row>
    <row r="845" spans="20:37" ht="15.75" customHeight="1" x14ac:dyDescent="0.2">
      <c r="T845" s="103"/>
      <c r="U845" s="103"/>
      <c r="V845" s="103"/>
      <c r="W845" s="103"/>
      <c r="X845" s="103"/>
      <c r="Y845" s="103"/>
      <c r="Z845" s="103"/>
      <c r="AA845" s="103"/>
      <c r="AB845" s="103"/>
      <c r="AC845" s="103"/>
      <c r="AD845" s="103"/>
      <c r="AE845" s="103"/>
      <c r="AF845" s="103"/>
      <c r="AG845" s="103"/>
      <c r="AH845" s="103"/>
      <c r="AI845" s="103"/>
      <c r="AJ845" s="103"/>
      <c r="AK845" s="103"/>
    </row>
    <row r="846" spans="20:37" ht="15.75" customHeight="1" x14ac:dyDescent="0.2">
      <c r="T846" s="103"/>
      <c r="U846" s="103"/>
      <c r="V846" s="103"/>
      <c r="W846" s="103"/>
      <c r="X846" s="103"/>
      <c r="Y846" s="103"/>
      <c r="Z846" s="103"/>
      <c r="AA846" s="103"/>
      <c r="AB846" s="103"/>
      <c r="AC846" s="103"/>
      <c r="AD846" s="103"/>
      <c r="AE846" s="103"/>
      <c r="AF846" s="103"/>
      <c r="AG846" s="103"/>
      <c r="AH846" s="103"/>
      <c r="AI846" s="103"/>
      <c r="AJ846" s="103"/>
      <c r="AK846" s="103"/>
    </row>
    <row r="847" spans="20:37" ht="15.75" customHeight="1" x14ac:dyDescent="0.2">
      <c r="T847" s="103"/>
      <c r="U847" s="103"/>
      <c r="V847" s="103"/>
      <c r="W847" s="103"/>
      <c r="X847" s="103"/>
      <c r="Y847" s="103"/>
      <c r="Z847" s="103"/>
      <c r="AA847" s="103"/>
      <c r="AB847" s="103"/>
      <c r="AC847" s="103"/>
      <c r="AD847" s="103"/>
      <c r="AE847" s="103"/>
      <c r="AF847" s="103"/>
      <c r="AG847" s="103"/>
      <c r="AH847" s="103"/>
      <c r="AI847" s="103"/>
      <c r="AJ847" s="103"/>
      <c r="AK847" s="103"/>
    </row>
    <row r="848" spans="20:37" ht="15.75" customHeight="1" x14ac:dyDescent="0.2">
      <c r="T848" s="103"/>
      <c r="U848" s="103"/>
      <c r="V848" s="103"/>
      <c r="W848" s="103"/>
      <c r="X848" s="103"/>
      <c r="Y848" s="103"/>
      <c r="Z848" s="103"/>
      <c r="AA848" s="103"/>
      <c r="AB848" s="103"/>
      <c r="AC848" s="103"/>
      <c r="AD848" s="103"/>
      <c r="AE848" s="103"/>
      <c r="AF848" s="103"/>
      <c r="AG848" s="103"/>
      <c r="AH848" s="103"/>
      <c r="AI848" s="103"/>
      <c r="AJ848" s="103"/>
      <c r="AK848" s="103"/>
    </row>
    <row r="849" spans="20:37" ht="15.75" customHeight="1" x14ac:dyDescent="0.2">
      <c r="T849" s="103"/>
      <c r="U849" s="103"/>
      <c r="V849" s="103"/>
      <c r="W849" s="103"/>
      <c r="X849" s="103"/>
      <c r="Y849" s="103"/>
      <c r="Z849" s="103"/>
      <c r="AA849" s="103"/>
      <c r="AB849" s="103"/>
      <c r="AC849" s="103"/>
      <c r="AD849" s="103"/>
      <c r="AE849" s="103"/>
      <c r="AF849" s="103"/>
      <c r="AG849" s="103"/>
      <c r="AH849" s="103"/>
      <c r="AI849" s="103"/>
      <c r="AJ849" s="103"/>
      <c r="AK849" s="103"/>
    </row>
    <row r="850" spans="20:37" ht="15.75" customHeight="1" x14ac:dyDescent="0.2">
      <c r="T850" s="103"/>
      <c r="U850" s="103"/>
      <c r="V850" s="103"/>
      <c r="W850" s="103"/>
      <c r="X850" s="103"/>
      <c r="Y850" s="103"/>
      <c r="Z850" s="103"/>
      <c r="AA850" s="103"/>
      <c r="AB850" s="103"/>
      <c r="AC850" s="103"/>
      <c r="AD850" s="103"/>
      <c r="AE850" s="103"/>
      <c r="AF850" s="103"/>
      <c r="AG850" s="103"/>
      <c r="AH850" s="103"/>
      <c r="AI850" s="103"/>
      <c r="AJ850" s="103"/>
      <c r="AK850" s="103"/>
    </row>
    <row r="851" spans="20:37" ht="15.75" customHeight="1" x14ac:dyDescent="0.2">
      <c r="T851" s="103"/>
      <c r="U851" s="103"/>
      <c r="V851" s="103"/>
      <c r="W851" s="103"/>
      <c r="X851" s="103"/>
      <c r="Y851" s="103"/>
      <c r="Z851" s="103"/>
      <c r="AA851" s="103"/>
      <c r="AB851" s="103"/>
      <c r="AC851" s="103"/>
      <c r="AD851" s="103"/>
      <c r="AE851" s="103"/>
      <c r="AF851" s="103"/>
      <c r="AG851" s="103"/>
      <c r="AH851" s="103"/>
      <c r="AI851" s="103"/>
      <c r="AJ851" s="103"/>
      <c r="AK851" s="103"/>
    </row>
    <row r="852" spans="20:37" ht="15.75" customHeight="1" x14ac:dyDescent="0.2">
      <c r="T852" s="103"/>
      <c r="U852" s="103"/>
      <c r="V852" s="103"/>
      <c r="W852" s="103"/>
      <c r="X852" s="103"/>
      <c r="Y852" s="103"/>
      <c r="Z852" s="103"/>
      <c r="AA852" s="103"/>
      <c r="AB852" s="103"/>
      <c r="AC852" s="103"/>
      <c r="AD852" s="103"/>
      <c r="AE852" s="103"/>
      <c r="AF852" s="103"/>
      <c r="AG852" s="103"/>
      <c r="AH852" s="103"/>
      <c r="AI852" s="103"/>
      <c r="AJ852" s="103"/>
      <c r="AK852" s="103"/>
    </row>
    <row r="853" spans="20:37" ht="15.75" customHeight="1" x14ac:dyDescent="0.2">
      <c r="T853" s="103"/>
      <c r="U853" s="103"/>
      <c r="V853" s="103"/>
      <c r="W853" s="103"/>
      <c r="X853" s="103"/>
      <c r="Y853" s="103"/>
      <c r="Z853" s="103"/>
      <c r="AA853" s="103"/>
      <c r="AB853" s="103"/>
      <c r="AC853" s="103"/>
      <c r="AD853" s="103"/>
      <c r="AE853" s="103"/>
      <c r="AF853" s="103"/>
      <c r="AG853" s="103"/>
      <c r="AH853" s="103"/>
      <c r="AI853" s="103"/>
      <c r="AJ853" s="103"/>
      <c r="AK853" s="103"/>
    </row>
    <row r="854" spans="20:37" ht="15.75" customHeight="1" x14ac:dyDescent="0.2">
      <c r="T854" s="103"/>
      <c r="U854" s="103"/>
      <c r="V854" s="103"/>
      <c r="W854" s="103"/>
      <c r="X854" s="103"/>
      <c r="Y854" s="103"/>
      <c r="Z854" s="103"/>
      <c r="AA854" s="103"/>
      <c r="AB854" s="103"/>
      <c r="AC854" s="103"/>
      <c r="AD854" s="103"/>
      <c r="AE854" s="103"/>
      <c r="AF854" s="103"/>
      <c r="AG854" s="103"/>
      <c r="AH854" s="103"/>
      <c r="AI854" s="103"/>
      <c r="AJ854" s="103"/>
      <c r="AK854" s="103"/>
    </row>
    <row r="855" spans="20:37" ht="15.75" customHeight="1" x14ac:dyDescent="0.2">
      <c r="T855" s="103"/>
      <c r="U855" s="103"/>
      <c r="V855" s="103"/>
      <c r="W855" s="103"/>
      <c r="X855" s="103"/>
      <c r="Y855" s="103"/>
      <c r="Z855" s="103"/>
      <c r="AA855" s="103"/>
      <c r="AB855" s="103"/>
      <c r="AC855" s="103"/>
      <c r="AD855" s="103"/>
      <c r="AE855" s="103"/>
      <c r="AF855" s="103"/>
      <c r="AG855" s="103"/>
      <c r="AH855" s="103"/>
      <c r="AI855" s="103"/>
      <c r="AJ855" s="103"/>
      <c r="AK855" s="103"/>
    </row>
    <row r="856" spans="20:37" ht="15.75" customHeight="1" x14ac:dyDescent="0.2">
      <c r="T856" s="103"/>
      <c r="U856" s="103"/>
      <c r="V856" s="103"/>
      <c r="W856" s="103"/>
      <c r="X856" s="103"/>
      <c r="Y856" s="103"/>
      <c r="Z856" s="103"/>
      <c r="AA856" s="103"/>
      <c r="AB856" s="103"/>
      <c r="AC856" s="103"/>
      <c r="AD856" s="103"/>
      <c r="AE856" s="103"/>
      <c r="AF856" s="103"/>
      <c r="AG856" s="103"/>
      <c r="AH856" s="103"/>
      <c r="AI856" s="103"/>
      <c r="AJ856" s="103"/>
      <c r="AK856" s="103"/>
    </row>
    <row r="857" spans="20:37" ht="15.75" customHeight="1" x14ac:dyDescent="0.2">
      <c r="T857" s="103"/>
      <c r="U857" s="103"/>
      <c r="V857" s="103"/>
      <c r="W857" s="103"/>
      <c r="X857" s="103"/>
      <c r="Y857" s="103"/>
      <c r="Z857" s="103"/>
      <c r="AA857" s="103"/>
      <c r="AB857" s="103"/>
      <c r="AC857" s="103"/>
      <c r="AD857" s="103"/>
      <c r="AE857" s="103"/>
      <c r="AF857" s="103"/>
      <c r="AG857" s="103"/>
      <c r="AH857" s="103"/>
      <c r="AI857" s="103"/>
      <c r="AJ857" s="103"/>
      <c r="AK857" s="103"/>
    </row>
    <row r="858" spans="20:37" ht="15.75" customHeight="1" x14ac:dyDescent="0.2">
      <c r="T858" s="103"/>
      <c r="U858" s="103"/>
      <c r="V858" s="103"/>
      <c r="W858" s="103"/>
      <c r="X858" s="103"/>
      <c r="Y858" s="103"/>
      <c r="Z858" s="103"/>
      <c r="AA858" s="103"/>
      <c r="AB858" s="103"/>
      <c r="AC858" s="103"/>
      <c r="AD858" s="103"/>
      <c r="AE858" s="103"/>
      <c r="AF858" s="103"/>
      <c r="AG858" s="103"/>
      <c r="AH858" s="103"/>
      <c r="AI858" s="103"/>
      <c r="AJ858" s="103"/>
      <c r="AK858" s="103"/>
    </row>
    <row r="859" spans="20:37" ht="15.75" customHeight="1" x14ac:dyDescent="0.2">
      <c r="T859" s="103"/>
      <c r="U859" s="103"/>
      <c r="V859" s="103"/>
      <c r="W859" s="103"/>
      <c r="X859" s="103"/>
      <c r="Y859" s="103"/>
      <c r="Z859" s="103"/>
      <c r="AA859" s="103"/>
      <c r="AB859" s="103"/>
      <c r="AC859" s="103"/>
      <c r="AD859" s="103"/>
      <c r="AE859" s="103"/>
      <c r="AF859" s="103"/>
      <c r="AG859" s="103"/>
      <c r="AH859" s="103"/>
      <c r="AI859" s="103"/>
      <c r="AJ859" s="103"/>
      <c r="AK859" s="103"/>
    </row>
    <row r="860" spans="20:37" ht="15.75" customHeight="1" x14ac:dyDescent="0.2">
      <c r="T860" s="103"/>
      <c r="U860" s="103"/>
      <c r="V860" s="103"/>
      <c r="W860" s="103"/>
      <c r="X860" s="103"/>
      <c r="Y860" s="103"/>
      <c r="Z860" s="103"/>
      <c r="AA860" s="103"/>
      <c r="AB860" s="103"/>
      <c r="AC860" s="103"/>
      <c r="AD860" s="103"/>
      <c r="AE860" s="103"/>
      <c r="AF860" s="103"/>
      <c r="AG860" s="103"/>
      <c r="AH860" s="103"/>
      <c r="AI860" s="103"/>
      <c r="AJ860" s="103"/>
      <c r="AK860" s="103"/>
    </row>
    <row r="861" spans="20:37" ht="15.75" customHeight="1" x14ac:dyDescent="0.2">
      <c r="T861" s="103"/>
      <c r="U861" s="103"/>
      <c r="V861" s="103"/>
      <c r="W861" s="103"/>
      <c r="X861" s="103"/>
      <c r="Y861" s="103"/>
      <c r="Z861" s="103"/>
      <c r="AA861" s="103"/>
      <c r="AB861" s="103"/>
      <c r="AC861" s="103"/>
      <c r="AD861" s="103"/>
      <c r="AE861" s="103"/>
      <c r="AF861" s="103"/>
      <c r="AG861" s="103"/>
      <c r="AH861" s="103"/>
      <c r="AI861" s="103"/>
      <c r="AJ861" s="103"/>
      <c r="AK861" s="103"/>
    </row>
    <row r="862" spans="20:37" ht="15.75" customHeight="1" x14ac:dyDescent="0.2">
      <c r="T862" s="103"/>
      <c r="U862" s="103"/>
      <c r="V862" s="103"/>
      <c r="W862" s="103"/>
      <c r="X862" s="103"/>
      <c r="Y862" s="103"/>
      <c r="Z862" s="103"/>
      <c r="AA862" s="103"/>
      <c r="AB862" s="103"/>
      <c r="AC862" s="103"/>
      <c r="AD862" s="103"/>
      <c r="AE862" s="103"/>
      <c r="AF862" s="103"/>
      <c r="AG862" s="103"/>
      <c r="AH862" s="103"/>
      <c r="AI862" s="103"/>
      <c r="AJ862" s="103"/>
      <c r="AK862" s="103"/>
    </row>
    <row r="863" spans="20:37" ht="15.75" customHeight="1" x14ac:dyDescent="0.2">
      <c r="T863" s="103"/>
      <c r="U863" s="103"/>
      <c r="V863" s="103"/>
      <c r="W863" s="103"/>
      <c r="X863" s="103"/>
      <c r="Y863" s="103"/>
      <c r="Z863" s="103"/>
      <c r="AA863" s="103"/>
      <c r="AB863" s="103"/>
      <c r="AC863" s="103"/>
      <c r="AD863" s="103"/>
      <c r="AE863" s="103"/>
      <c r="AF863" s="103"/>
      <c r="AG863" s="103"/>
      <c r="AH863" s="103"/>
      <c r="AI863" s="103"/>
      <c r="AJ863" s="103"/>
      <c r="AK863" s="103"/>
    </row>
    <row r="864" spans="20:37" ht="15.75" customHeight="1" x14ac:dyDescent="0.2">
      <c r="T864" s="103"/>
      <c r="U864" s="103"/>
      <c r="V864" s="103"/>
      <c r="W864" s="103"/>
      <c r="X864" s="103"/>
      <c r="Y864" s="103"/>
      <c r="Z864" s="103"/>
      <c r="AA864" s="103"/>
      <c r="AB864" s="103"/>
      <c r="AC864" s="103"/>
      <c r="AD864" s="103"/>
      <c r="AE864" s="103"/>
      <c r="AF864" s="103"/>
      <c r="AG864" s="103"/>
      <c r="AH864" s="103"/>
      <c r="AI864" s="103"/>
      <c r="AJ864" s="103"/>
      <c r="AK864" s="103"/>
    </row>
    <row r="865" spans="20:37" ht="15.75" customHeight="1" x14ac:dyDescent="0.2">
      <c r="T865" s="103"/>
      <c r="U865" s="103"/>
      <c r="V865" s="103"/>
      <c r="W865" s="103"/>
      <c r="X865" s="103"/>
      <c r="Y865" s="103"/>
      <c r="Z865" s="103"/>
      <c r="AA865" s="103"/>
      <c r="AB865" s="103"/>
      <c r="AC865" s="103"/>
      <c r="AD865" s="103"/>
      <c r="AE865" s="103"/>
      <c r="AF865" s="103"/>
      <c r="AG865" s="103"/>
      <c r="AH865" s="103"/>
      <c r="AI865" s="103"/>
      <c r="AJ865" s="103"/>
      <c r="AK865" s="103"/>
    </row>
    <row r="866" spans="20:37" ht="15.75" customHeight="1" x14ac:dyDescent="0.2">
      <c r="T866" s="103"/>
      <c r="U866" s="103"/>
      <c r="V866" s="103"/>
      <c r="W866" s="103"/>
      <c r="X866" s="103"/>
      <c r="Y866" s="103"/>
      <c r="Z866" s="103"/>
      <c r="AA866" s="103"/>
      <c r="AB866" s="103"/>
      <c r="AC866" s="103"/>
      <c r="AD866" s="103"/>
      <c r="AE866" s="103"/>
      <c r="AF866" s="103"/>
      <c r="AG866" s="103"/>
      <c r="AH866" s="103"/>
      <c r="AI866" s="103"/>
      <c r="AJ866" s="103"/>
      <c r="AK866" s="103"/>
    </row>
    <row r="867" spans="20:37" ht="15.75" customHeight="1" x14ac:dyDescent="0.2">
      <c r="T867" s="103"/>
      <c r="U867" s="103"/>
      <c r="V867" s="103"/>
      <c r="W867" s="103"/>
      <c r="X867" s="103"/>
      <c r="Y867" s="103"/>
      <c r="Z867" s="103"/>
      <c r="AA867" s="103"/>
      <c r="AB867" s="103"/>
      <c r="AC867" s="103"/>
      <c r="AD867" s="103"/>
      <c r="AE867" s="103"/>
      <c r="AF867" s="103"/>
      <c r="AG867" s="103"/>
      <c r="AH867" s="103"/>
      <c r="AI867" s="103"/>
      <c r="AJ867" s="103"/>
      <c r="AK867" s="103"/>
    </row>
    <row r="868" spans="20:37" ht="15.75" customHeight="1" x14ac:dyDescent="0.2">
      <c r="T868" s="103"/>
      <c r="U868" s="103"/>
      <c r="V868" s="103"/>
      <c r="W868" s="103"/>
      <c r="X868" s="103"/>
      <c r="Y868" s="103"/>
      <c r="Z868" s="103"/>
      <c r="AA868" s="103"/>
      <c r="AB868" s="103"/>
      <c r="AC868" s="103"/>
      <c r="AD868" s="103"/>
      <c r="AE868" s="103"/>
      <c r="AF868" s="103"/>
      <c r="AG868" s="103"/>
      <c r="AH868" s="103"/>
      <c r="AI868" s="103"/>
      <c r="AJ868" s="103"/>
      <c r="AK868" s="103"/>
    </row>
    <row r="869" spans="20:37" ht="15.75" customHeight="1" x14ac:dyDescent="0.2">
      <c r="T869" s="103"/>
      <c r="U869" s="103"/>
      <c r="V869" s="103"/>
      <c r="W869" s="103"/>
      <c r="X869" s="103"/>
      <c r="Y869" s="103"/>
      <c r="Z869" s="103"/>
      <c r="AA869" s="103"/>
      <c r="AB869" s="103"/>
      <c r="AC869" s="103"/>
      <c r="AD869" s="103"/>
      <c r="AE869" s="103"/>
      <c r="AF869" s="103"/>
      <c r="AG869" s="103"/>
      <c r="AH869" s="103"/>
      <c r="AI869" s="103"/>
      <c r="AJ869" s="103"/>
      <c r="AK869" s="103"/>
    </row>
    <row r="870" spans="20:37" ht="15.75" customHeight="1" x14ac:dyDescent="0.2">
      <c r="T870" s="103"/>
      <c r="U870" s="103"/>
      <c r="V870" s="103"/>
      <c r="W870" s="103"/>
      <c r="X870" s="103"/>
      <c r="Y870" s="103"/>
      <c r="Z870" s="103"/>
      <c r="AA870" s="103"/>
      <c r="AB870" s="103"/>
      <c r="AC870" s="103"/>
      <c r="AD870" s="103"/>
      <c r="AE870" s="103"/>
      <c r="AF870" s="103"/>
      <c r="AG870" s="103"/>
      <c r="AH870" s="103"/>
      <c r="AI870" s="103"/>
      <c r="AJ870" s="103"/>
      <c r="AK870" s="103"/>
    </row>
    <row r="871" spans="20:37" ht="15.75" customHeight="1" x14ac:dyDescent="0.2">
      <c r="T871" s="103"/>
      <c r="U871" s="103"/>
      <c r="V871" s="103"/>
      <c r="W871" s="103"/>
      <c r="X871" s="103"/>
      <c r="Y871" s="103"/>
      <c r="Z871" s="103"/>
      <c r="AA871" s="103"/>
      <c r="AB871" s="103"/>
      <c r="AC871" s="103"/>
      <c r="AD871" s="103"/>
      <c r="AE871" s="103"/>
      <c r="AF871" s="103"/>
      <c r="AG871" s="103"/>
      <c r="AH871" s="103"/>
      <c r="AI871" s="103"/>
      <c r="AJ871" s="103"/>
      <c r="AK871" s="103"/>
    </row>
    <row r="872" spans="20:37" ht="15.75" customHeight="1" x14ac:dyDescent="0.2">
      <c r="T872" s="103"/>
      <c r="U872" s="103"/>
      <c r="V872" s="103"/>
      <c r="W872" s="103"/>
      <c r="X872" s="103"/>
      <c r="Y872" s="103"/>
      <c r="Z872" s="103"/>
      <c r="AA872" s="103"/>
      <c r="AB872" s="103"/>
      <c r="AC872" s="103"/>
      <c r="AD872" s="103"/>
      <c r="AE872" s="103"/>
      <c r="AF872" s="103"/>
      <c r="AG872" s="103"/>
      <c r="AH872" s="103"/>
      <c r="AI872" s="103"/>
      <c r="AJ872" s="103"/>
      <c r="AK872" s="103"/>
    </row>
    <row r="873" spans="20:37" ht="15.75" customHeight="1" x14ac:dyDescent="0.2">
      <c r="T873" s="103"/>
      <c r="U873" s="103"/>
      <c r="V873" s="103"/>
      <c r="W873" s="103"/>
      <c r="X873" s="103"/>
      <c r="Y873" s="103"/>
      <c r="Z873" s="103"/>
      <c r="AA873" s="103"/>
      <c r="AB873" s="103"/>
      <c r="AC873" s="103"/>
      <c r="AD873" s="103"/>
      <c r="AE873" s="103"/>
      <c r="AF873" s="103"/>
      <c r="AG873" s="103"/>
      <c r="AH873" s="103"/>
      <c r="AI873" s="103"/>
      <c r="AJ873" s="103"/>
      <c r="AK873" s="103"/>
    </row>
    <row r="874" spans="20:37" ht="15.75" customHeight="1" x14ac:dyDescent="0.2">
      <c r="T874" s="103"/>
      <c r="U874" s="103"/>
      <c r="V874" s="103"/>
      <c r="W874" s="103"/>
      <c r="X874" s="103"/>
      <c r="Y874" s="103"/>
      <c r="Z874" s="103"/>
      <c r="AA874" s="103"/>
      <c r="AB874" s="103"/>
      <c r="AC874" s="103"/>
      <c r="AD874" s="103"/>
      <c r="AE874" s="103"/>
      <c r="AF874" s="103"/>
      <c r="AG874" s="103"/>
      <c r="AH874" s="103"/>
      <c r="AI874" s="103"/>
      <c r="AJ874" s="103"/>
      <c r="AK874" s="103"/>
    </row>
    <row r="875" spans="20:37" ht="15.75" customHeight="1" x14ac:dyDescent="0.2">
      <c r="T875" s="103"/>
      <c r="U875" s="103"/>
      <c r="V875" s="103"/>
      <c r="W875" s="103"/>
      <c r="X875" s="103"/>
      <c r="Y875" s="103"/>
      <c r="Z875" s="103"/>
      <c r="AA875" s="103"/>
      <c r="AB875" s="103"/>
      <c r="AC875" s="103"/>
      <c r="AD875" s="103"/>
      <c r="AE875" s="103"/>
      <c r="AF875" s="103"/>
      <c r="AG875" s="103"/>
      <c r="AH875" s="103"/>
      <c r="AI875" s="103"/>
      <c r="AJ875" s="103"/>
      <c r="AK875" s="103"/>
    </row>
    <row r="876" spans="20:37" ht="15.75" customHeight="1" x14ac:dyDescent="0.2">
      <c r="T876" s="103"/>
      <c r="U876" s="103"/>
      <c r="V876" s="103"/>
      <c r="W876" s="103"/>
      <c r="X876" s="103"/>
      <c r="Y876" s="103"/>
      <c r="Z876" s="103"/>
      <c r="AA876" s="103"/>
      <c r="AB876" s="103"/>
      <c r="AC876" s="103"/>
      <c r="AD876" s="103"/>
      <c r="AE876" s="103"/>
      <c r="AF876" s="103"/>
      <c r="AG876" s="103"/>
      <c r="AH876" s="103"/>
      <c r="AI876" s="103"/>
      <c r="AJ876" s="103"/>
      <c r="AK876" s="103"/>
    </row>
    <row r="877" spans="20:37" ht="15.75" customHeight="1" x14ac:dyDescent="0.2">
      <c r="T877" s="103"/>
      <c r="U877" s="103"/>
      <c r="V877" s="103"/>
      <c r="W877" s="103"/>
      <c r="X877" s="103"/>
      <c r="Y877" s="103"/>
      <c r="Z877" s="103"/>
      <c r="AA877" s="103"/>
      <c r="AB877" s="103"/>
      <c r="AC877" s="103"/>
      <c r="AD877" s="103"/>
      <c r="AE877" s="103"/>
      <c r="AF877" s="103"/>
      <c r="AG877" s="103"/>
      <c r="AH877" s="103"/>
      <c r="AI877" s="103"/>
      <c r="AJ877" s="103"/>
      <c r="AK877" s="103"/>
    </row>
    <row r="878" spans="20:37" ht="15.75" customHeight="1" x14ac:dyDescent="0.2">
      <c r="T878" s="103"/>
      <c r="U878" s="103"/>
      <c r="V878" s="103"/>
      <c r="W878" s="103"/>
      <c r="X878" s="103"/>
      <c r="Y878" s="103"/>
      <c r="Z878" s="103"/>
      <c r="AA878" s="103"/>
      <c r="AB878" s="103"/>
      <c r="AC878" s="103"/>
      <c r="AD878" s="103"/>
      <c r="AE878" s="103"/>
      <c r="AF878" s="103"/>
      <c r="AG878" s="103"/>
      <c r="AH878" s="103"/>
      <c r="AI878" s="103"/>
      <c r="AJ878" s="103"/>
      <c r="AK878" s="103"/>
    </row>
    <row r="879" spans="20:37" ht="15.75" customHeight="1" x14ac:dyDescent="0.2">
      <c r="T879" s="103"/>
      <c r="U879" s="103"/>
      <c r="V879" s="103"/>
      <c r="W879" s="103"/>
      <c r="X879" s="103"/>
      <c r="Y879" s="103"/>
      <c r="Z879" s="103"/>
      <c r="AA879" s="103"/>
      <c r="AB879" s="103"/>
      <c r="AC879" s="103"/>
      <c r="AD879" s="103"/>
      <c r="AE879" s="103"/>
      <c r="AF879" s="103"/>
      <c r="AG879" s="103"/>
      <c r="AH879" s="103"/>
      <c r="AI879" s="103"/>
      <c r="AJ879" s="103"/>
      <c r="AK879" s="103"/>
    </row>
    <row r="880" spans="20:37" ht="15.75" customHeight="1" x14ac:dyDescent="0.2">
      <c r="T880" s="103"/>
      <c r="U880" s="103"/>
      <c r="V880" s="103"/>
      <c r="W880" s="103"/>
      <c r="X880" s="103"/>
      <c r="Y880" s="103"/>
      <c r="Z880" s="103"/>
      <c r="AA880" s="103"/>
      <c r="AB880" s="103"/>
      <c r="AC880" s="103"/>
      <c r="AD880" s="103"/>
      <c r="AE880" s="103"/>
      <c r="AF880" s="103"/>
      <c r="AG880" s="103"/>
      <c r="AH880" s="103"/>
      <c r="AI880" s="103"/>
      <c r="AJ880" s="103"/>
      <c r="AK880" s="103"/>
    </row>
    <row r="881" spans="20:37" ht="15.75" customHeight="1" x14ac:dyDescent="0.2">
      <c r="T881" s="103"/>
      <c r="U881" s="103"/>
      <c r="V881" s="103"/>
      <c r="W881" s="103"/>
      <c r="X881" s="103"/>
      <c r="Y881" s="103"/>
      <c r="Z881" s="103"/>
      <c r="AA881" s="103"/>
      <c r="AB881" s="103"/>
      <c r="AC881" s="103"/>
      <c r="AD881" s="103"/>
      <c r="AE881" s="103"/>
      <c r="AF881" s="103"/>
      <c r="AG881" s="103"/>
      <c r="AH881" s="103"/>
      <c r="AI881" s="103"/>
      <c r="AJ881" s="103"/>
      <c r="AK881" s="103"/>
    </row>
    <row r="882" spans="20:37" ht="15.75" customHeight="1" x14ac:dyDescent="0.2">
      <c r="T882" s="103"/>
      <c r="U882" s="103"/>
      <c r="V882" s="103"/>
      <c r="W882" s="103"/>
      <c r="X882" s="103"/>
      <c r="Y882" s="103"/>
      <c r="Z882" s="103"/>
      <c r="AA882" s="103"/>
      <c r="AB882" s="103"/>
      <c r="AC882" s="103"/>
      <c r="AD882" s="103"/>
      <c r="AE882" s="103"/>
      <c r="AF882" s="103"/>
      <c r="AG882" s="103"/>
      <c r="AH882" s="103"/>
      <c r="AI882" s="103"/>
      <c r="AJ882" s="103"/>
      <c r="AK882" s="103"/>
    </row>
    <row r="883" spans="20:37" ht="15.75" customHeight="1" x14ac:dyDescent="0.2">
      <c r="T883" s="103"/>
      <c r="U883" s="103"/>
      <c r="V883" s="103"/>
      <c r="W883" s="103"/>
      <c r="X883" s="103"/>
      <c r="Y883" s="103"/>
      <c r="Z883" s="103"/>
      <c r="AA883" s="103"/>
      <c r="AB883" s="103"/>
      <c r="AC883" s="103"/>
      <c r="AD883" s="103"/>
      <c r="AE883" s="103"/>
      <c r="AF883" s="103"/>
      <c r="AG883" s="103"/>
      <c r="AH883" s="103"/>
      <c r="AI883" s="103"/>
      <c r="AJ883" s="103"/>
      <c r="AK883" s="103"/>
    </row>
    <row r="884" spans="20:37" ht="15.75" customHeight="1" x14ac:dyDescent="0.2">
      <c r="T884" s="103"/>
      <c r="U884" s="103"/>
      <c r="V884" s="103"/>
      <c r="W884" s="103"/>
      <c r="X884" s="103"/>
      <c r="Y884" s="103"/>
      <c r="Z884" s="103"/>
      <c r="AA884" s="103"/>
      <c r="AB884" s="103"/>
      <c r="AC884" s="103"/>
      <c r="AD884" s="103"/>
      <c r="AE884" s="103"/>
      <c r="AF884" s="103"/>
      <c r="AG884" s="103"/>
      <c r="AH884" s="103"/>
      <c r="AI884" s="103"/>
      <c r="AJ884" s="103"/>
      <c r="AK884" s="103"/>
    </row>
    <row r="885" spans="20:37" ht="15.75" customHeight="1" x14ac:dyDescent="0.2">
      <c r="T885" s="103"/>
      <c r="U885" s="103"/>
      <c r="V885" s="103"/>
      <c r="W885" s="103"/>
      <c r="X885" s="103"/>
      <c r="Y885" s="103"/>
      <c r="Z885" s="103"/>
      <c r="AA885" s="103"/>
      <c r="AB885" s="103"/>
      <c r="AC885" s="103"/>
      <c r="AD885" s="103"/>
      <c r="AE885" s="103"/>
      <c r="AF885" s="103"/>
      <c r="AG885" s="103"/>
      <c r="AH885" s="103"/>
      <c r="AI885" s="103"/>
      <c r="AJ885" s="103"/>
      <c r="AK885" s="103"/>
    </row>
    <row r="886" spans="20:37" ht="15.75" customHeight="1" x14ac:dyDescent="0.2">
      <c r="T886" s="103"/>
      <c r="U886" s="103"/>
      <c r="V886" s="103"/>
      <c r="W886" s="103"/>
      <c r="X886" s="103"/>
      <c r="Y886" s="103"/>
      <c r="Z886" s="103"/>
      <c r="AA886" s="103"/>
      <c r="AB886" s="103"/>
      <c r="AC886" s="103"/>
      <c r="AD886" s="103"/>
      <c r="AE886" s="103"/>
      <c r="AF886" s="103"/>
      <c r="AG886" s="103"/>
      <c r="AH886" s="103"/>
      <c r="AI886" s="103"/>
      <c r="AJ886" s="103"/>
      <c r="AK886" s="103"/>
    </row>
    <row r="887" spans="20:37" ht="15.75" customHeight="1" x14ac:dyDescent="0.2">
      <c r="T887" s="103"/>
      <c r="U887" s="103"/>
      <c r="V887" s="103"/>
      <c r="W887" s="103"/>
      <c r="X887" s="103"/>
      <c r="Y887" s="103"/>
      <c r="Z887" s="103"/>
      <c r="AA887" s="103"/>
      <c r="AB887" s="103"/>
      <c r="AC887" s="103"/>
      <c r="AD887" s="103"/>
      <c r="AE887" s="103"/>
      <c r="AF887" s="103"/>
      <c r="AG887" s="103"/>
      <c r="AH887" s="103"/>
      <c r="AI887" s="103"/>
      <c r="AJ887" s="103"/>
      <c r="AK887" s="103"/>
    </row>
    <row r="888" spans="20:37" ht="15.75" customHeight="1" x14ac:dyDescent="0.2">
      <c r="T888" s="103"/>
      <c r="U888" s="103"/>
      <c r="V888" s="103"/>
      <c r="W888" s="103"/>
      <c r="X888" s="103"/>
      <c r="Y888" s="103"/>
      <c r="Z888" s="103"/>
      <c r="AA888" s="103"/>
      <c r="AB888" s="103"/>
      <c r="AC888" s="103"/>
      <c r="AD888" s="103"/>
      <c r="AE888" s="103"/>
      <c r="AF888" s="103"/>
      <c r="AG888" s="103"/>
      <c r="AH888" s="103"/>
      <c r="AI888" s="103"/>
      <c r="AJ888" s="103"/>
      <c r="AK888" s="103"/>
    </row>
    <row r="889" spans="20:37" ht="15.75" customHeight="1" x14ac:dyDescent="0.2">
      <c r="T889" s="103"/>
      <c r="U889" s="103"/>
      <c r="V889" s="103"/>
      <c r="W889" s="103"/>
      <c r="X889" s="103"/>
      <c r="Y889" s="103"/>
      <c r="Z889" s="103"/>
      <c r="AA889" s="103"/>
      <c r="AB889" s="103"/>
      <c r="AC889" s="103"/>
      <c r="AD889" s="103"/>
      <c r="AE889" s="103"/>
      <c r="AF889" s="103"/>
      <c r="AG889" s="103"/>
      <c r="AH889" s="103"/>
      <c r="AI889" s="103"/>
      <c r="AJ889" s="103"/>
      <c r="AK889" s="103"/>
    </row>
    <row r="890" spans="20:37" ht="15.75" customHeight="1" x14ac:dyDescent="0.2">
      <c r="T890" s="103"/>
      <c r="U890" s="103"/>
      <c r="V890" s="103"/>
      <c r="W890" s="103"/>
      <c r="X890" s="103"/>
      <c r="Y890" s="103"/>
      <c r="Z890" s="103"/>
      <c r="AA890" s="103"/>
      <c r="AB890" s="103"/>
      <c r="AC890" s="103"/>
      <c r="AD890" s="103"/>
      <c r="AE890" s="103"/>
      <c r="AF890" s="103"/>
      <c r="AG890" s="103"/>
      <c r="AH890" s="103"/>
      <c r="AI890" s="103"/>
      <c r="AJ890" s="103"/>
      <c r="AK890" s="103"/>
    </row>
    <row r="891" spans="20:37" ht="15.75" customHeight="1" x14ac:dyDescent="0.2">
      <c r="T891" s="103"/>
      <c r="U891" s="103"/>
      <c r="V891" s="103"/>
      <c r="W891" s="103"/>
      <c r="X891" s="103"/>
      <c r="Y891" s="103"/>
      <c r="Z891" s="103"/>
      <c r="AA891" s="103"/>
      <c r="AB891" s="103"/>
      <c r="AC891" s="103"/>
      <c r="AD891" s="103"/>
      <c r="AE891" s="103"/>
      <c r="AF891" s="103"/>
      <c r="AG891" s="103"/>
      <c r="AH891" s="103"/>
      <c r="AI891" s="103"/>
      <c r="AJ891" s="103"/>
      <c r="AK891" s="103"/>
    </row>
    <row r="892" spans="20:37" ht="15.75" customHeight="1" x14ac:dyDescent="0.2">
      <c r="T892" s="103"/>
      <c r="U892" s="103"/>
      <c r="V892" s="103"/>
      <c r="W892" s="103"/>
      <c r="X892" s="103"/>
      <c r="Y892" s="103"/>
      <c r="Z892" s="103"/>
      <c r="AA892" s="103"/>
      <c r="AB892" s="103"/>
      <c r="AC892" s="103"/>
      <c r="AD892" s="103"/>
      <c r="AE892" s="103"/>
      <c r="AF892" s="103"/>
      <c r="AG892" s="103"/>
      <c r="AH892" s="103"/>
      <c r="AI892" s="103"/>
      <c r="AJ892" s="103"/>
      <c r="AK892" s="103"/>
    </row>
    <row r="893" spans="20:37" ht="15.75" customHeight="1" x14ac:dyDescent="0.2">
      <c r="T893" s="103"/>
      <c r="U893" s="103"/>
      <c r="V893" s="103"/>
      <c r="W893" s="103"/>
      <c r="X893" s="103"/>
      <c r="Y893" s="103"/>
      <c r="Z893" s="103"/>
      <c r="AA893" s="103"/>
      <c r="AB893" s="103"/>
      <c r="AC893" s="103"/>
      <c r="AD893" s="103"/>
      <c r="AE893" s="103"/>
      <c r="AF893" s="103"/>
      <c r="AG893" s="103"/>
      <c r="AH893" s="103"/>
      <c r="AI893" s="103"/>
      <c r="AJ893" s="103"/>
      <c r="AK893" s="103"/>
    </row>
    <row r="894" spans="20:37" ht="15.75" customHeight="1" x14ac:dyDescent="0.2">
      <c r="T894" s="103"/>
      <c r="U894" s="103"/>
      <c r="V894" s="103"/>
      <c r="W894" s="103"/>
      <c r="X894" s="103"/>
      <c r="Y894" s="103"/>
      <c r="Z894" s="103"/>
      <c r="AA894" s="103"/>
      <c r="AB894" s="103"/>
      <c r="AC894" s="103"/>
      <c r="AD894" s="103"/>
      <c r="AE894" s="103"/>
      <c r="AF894" s="103"/>
      <c r="AG894" s="103"/>
      <c r="AH894" s="103"/>
      <c r="AI894" s="103"/>
      <c r="AJ894" s="103"/>
      <c r="AK894" s="103"/>
    </row>
    <row r="895" spans="20:37" ht="15.75" customHeight="1" x14ac:dyDescent="0.2">
      <c r="T895" s="103"/>
      <c r="U895" s="103"/>
      <c r="V895" s="103"/>
      <c r="W895" s="103"/>
      <c r="X895" s="103"/>
      <c r="Y895" s="103"/>
      <c r="Z895" s="103"/>
      <c r="AA895" s="103"/>
      <c r="AB895" s="103"/>
      <c r="AC895" s="103"/>
      <c r="AD895" s="103"/>
      <c r="AE895" s="103"/>
      <c r="AF895" s="103"/>
      <c r="AG895" s="103"/>
      <c r="AH895" s="103"/>
      <c r="AI895" s="103"/>
      <c r="AJ895" s="103"/>
      <c r="AK895" s="103"/>
    </row>
    <row r="896" spans="20:37" ht="15.75" customHeight="1" x14ac:dyDescent="0.2">
      <c r="T896" s="103"/>
      <c r="U896" s="103"/>
      <c r="V896" s="103"/>
      <c r="W896" s="103"/>
      <c r="X896" s="103"/>
      <c r="Y896" s="103"/>
      <c r="Z896" s="103"/>
      <c r="AA896" s="103"/>
      <c r="AB896" s="103"/>
      <c r="AC896" s="103"/>
      <c r="AD896" s="103"/>
      <c r="AE896" s="103"/>
      <c r="AF896" s="103"/>
      <c r="AG896" s="103"/>
      <c r="AH896" s="103"/>
      <c r="AI896" s="103"/>
      <c r="AJ896" s="103"/>
      <c r="AK896" s="103"/>
    </row>
    <row r="897" spans="20:37" ht="15.75" customHeight="1" x14ac:dyDescent="0.2">
      <c r="T897" s="103"/>
      <c r="U897" s="103"/>
      <c r="V897" s="103"/>
      <c r="W897" s="103"/>
      <c r="X897" s="103"/>
      <c r="Y897" s="103"/>
      <c r="Z897" s="103"/>
      <c r="AA897" s="103"/>
      <c r="AB897" s="103"/>
      <c r="AC897" s="103"/>
      <c r="AD897" s="103"/>
      <c r="AE897" s="103"/>
      <c r="AF897" s="103"/>
      <c r="AG897" s="103"/>
      <c r="AH897" s="103"/>
      <c r="AI897" s="103"/>
      <c r="AJ897" s="103"/>
      <c r="AK897" s="103"/>
    </row>
    <row r="898" spans="20:37" ht="15.75" customHeight="1" x14ac:dyDescent="0.2">
      <c r="T898" s="103"/>
      <c r="U898" s="103"/>
      <c r="V898" s="103"/>
      <c r="W898" s="103"/>
      <c r="X898" s="103"/>
      <c r="Y898" s="103"/>
      <c r="Z898" s="103"/>
      <c r="AA898" s="103"/>
      <c r="AB898" s="103"/>
      <c r="AC898" s="103"/>
      <c r="AD898" s="103"/>
      <c r="AE898" s="103"/>
      <c r="AF898" s="103"/>
      <c r="AG898" s="103"/>
      <c r="AH898" s="103"/>
      <c r="AI898" s="103"/>
      <c r="AJ898" s="103"/>
      <c r="AK898" s="103"/>
    </row>
    <row r="899" spans="20:37" ht="15.75" customHeight="1" x14ac:dyDescent="0.2">
      <c r="T899" s="103"/>
      <c r="U899" s="103"/>
      <c r="V899" s="103"/>
      <c r="W899" s="103"/>
      <c r="X899" s="103"/>
      <c r="Y899" s="103"/>
      <c r="Z899" s="103"/>
      <c r="AA899" s="103"/>
      <c r="AB899" s="103"/>
      <c r="AC899" s="103"/>
      <c r="AD899" s="103"/>
      <c r="AE899" s="103"/>
      <c r="AF899" s="103"/>
      <c r="AG899" s="103"/>
      <c r="AH899" s="103"/>
      <c r="AI899" s="103"/>
      <c r="AJ899" s="103"/>
      <c r="AK899" s="103"/>
    </row>
    <row r="900" spans="20:37" ht="15.75" customHeight="1" x14ac:dyDescent="0.2">
      <c r="T900" s="103"/>
      <c r="U900" s="103"/>
      <c r="V900" s="103"/>
      <c r="W900" s="103"/>
      <c r="X900" s="103"/>
      <c r="Y900" s="103"/>
      <c r="Z900" s="103"/>
      <c r="AA900" s="103"/>
      <c r="AB900" s="103"/>
      <c r="AC900" s="103"/>
      <c r="AD900" s="103"/>
      <c r="AE900" s="103"/>
      <c r="AF900" s="103"/>
      <c r="AG900" s="103"/>
      <c r="AH900" s="103"/>
      <c r="AI900" s="103"/>
      <c r="AJ900" s="103"/>
      <c r="AK900" s="103"/>
    </row>
    <row r="901" spans="20:37" ht="15.75" customHeight="1" x14ac:dyDescent="0.2">
      <c r="T901" s="103"/>
      <c r="U901" s="103"/>
      <c r="V901" s="103"/>
      <c r="W901" s="103"/>
      <c r="X901" s="103"/>
      <c r="Y901" s="103"/>
      <c r="Z901" s="103"/>
      <c r="AA901" s="103"/>
      <c r="AB901" s="103"/>
      <c r="AC901" s="103"/>
      <c r="AD901" s="103"/>
      <c r="AE901" s="103"/>
      <c r="AF901" s="103"/>
      <c r="AG901" s="103"/>
      <c r="AH901" s="103"/>
      <c r="AI901" s="103"/>
      <c r="AJ901" s="103"/>
      <c r="AK901" s="103"/>
    </row>
    <row r="902" spans="20:37" ht="15.75" customHeight="1" x14ac:dyDescent="0.2">
      <c r="T902" s="103"/>
      <c r="U902" s="103"/>
      <c r="V902" s="103"/>
      <c r="W902" s="103"/>
      <c r="X902" s="103"/>
      <c r="Y902" s="103"/>
      <c r="Z902" s="103"/>
      <c r="AA902" s="103"/>
      <c r="AB902" s="103"/>
      <c r="AC902" s="103"/>
      <c r="AD902" s="103"/>
      <c r="AE902" s="103"/>
      <c r="AF902" s="103"/>
      <c r="AG902" s="103"/>
      <c r="AH902" s="103"/>
      <c r="AI902" s="103"/>
      <c r="AJ902" s="103"/>
      <c r="AK902" s="103"/>
    </row>
    <row r="903" spans="20:37" ht="15.75" customHeight="1" x14ac:dyDescent="0.2">
      <c r="T903" s="103"/>
      <c r="U903" s="103"/>
      <c r="V903" s="103"/>
      <c r="W903" s="103"/>
      <c r="X903" s="103"/>
      <c r="Y903" s="103"/>
      <c r="Z903" s="103"/>
      <c r="AA903" s="103"/>
      <c r="AB903" s="103"/>
      <c r="AC903" s="103"/>
      <c r="AD903" s="103"/>
      <c r="AE903" s="103"/>
      <c r="AF903" s="103"/>
      <c r="AG903" s="103"/>
      <c r="AH903" s="103"/>
      <c r="AI903" s="103"/>
      <c r="AJ903" s="103"/>
      <c r="AK903" s="103"/>
    </row>
    <row r="904" spans="20:37" ht="15.75" customHeight="1" x14ac:dyDescent="0.2">
      <c r="T904" s="103"/>
      <c r="U904" s="103"/>
      <c r="V904" s="103"/>
      <c r="W904" s="103"/>
      <c r="X904" s="103"/>
      <c r="Y904" s="103"/>
      <c r="Z904" s="103"/>
      <c r="AA904" s="103"/>
      <c r="AB904" s="103"/>
      <c r="AC904" s="103"/>
      <c r="AD904" s="103"/>
      <c r="AE904" s="103"/>
      <c r="AF904" s="103"/>
      <c r="AG904" s="103"/>
      <c r="AH904" s="103"/>
      <c r="AI904" s="103"/>
      <c r="AJ904" s="103"/>
      <c r="AK904" s="103"/>
    </row>
    <row r="905" spans="20:37" ht="15.75" customHeight="1" x14ac:dyDescent="0.2">
      <c r="T905" s="103"/>
      <c r="U905" s="103"/>
      <c r="V905" s="103"/>
      <c r="W905" s="103"/>
      <c r="X905" s="103"/>
      <c r="Y905" s="103"/>
      <c r="Z905" s="103"/>
      <c r="AA905" s="103"/>
      <c r="AB905" s="103"/>
      <c r="AC905" s="103"/>
      <c r="AD905" s="103"/>
      <c r="AE905" s="103"/>
      <c r="AF905" s="103"/>
      <c r="AG905" s="103"/>
      <c r="AH905" s="103"/>
      <c r="AI905" s="103"/>
      <c r="AJ905" s="103"/>
      <c r="AK905" s="103"/>
    </row>
    <row r="906" spans="20:37" ht="15.75" customHeight="1" x14ac:dyDescent="0.2">
      <c r="T906" s="103"/>
      <c r="U906" s="103"/>
      <c r="V906" s="103"/>
      <c r="W906" s="103"/>
      <c r="X906" s="103"/>
      <c r="Y906" s="103"/>
      <c r="Z906" s="103"/>
      <c r="AA906" s="103"/>
      <c r="AB906" s="103"/>
      <c r="AC906" s="103"/>
      <c r="AD906" s="103"/>
      <c r="AE906" s="103"/>
      <c r="AF906" s="103"/>
      <c r="AG906" s="103"/>
      <c r="AH906" s="103"/>
      <c r="AI906" s="103"/>
      <c r="AJ906" s="103"/>
      <c r="AK906" s="103"/>
    </row>
    <row r="907" spans="20:37" ht="15.75" customHeight="1" x14ac:dyDescent="0.2">
      <c r="T907" s="103"/>
      <c r="U907" s="103"/>
      <c r="V907" s="103"/>
      <c r="W907" s="103"/>
      <c r="X907" s="103"/>
      <c r="Y907" s="103"/>
      <c r="Z907" s="103"/>
      <c r="AA907" s="103"/>
      <c r="AB907" s="103"/>
      <c r="AC907" s="103"/>
      <c r="AD907" s="103"/>
      <c r="AE907" s="103"/>
      <c r="AF907" s="103"/>
      <c r="AG907" s="103"/>
      <c r="AH907" s="103"/>
      <c r="AI907" s="103"/>
      <c r="AJ907" s="103"/>
      <c r="AK907" s="103"/>
    </row>
    <row r="908" spans="20:37" ht="15.75" customHeight="1" x14ac:dyDescent="0.2">
      <c r="T908" s="103"/>
      <c r="U908" s="103"/>
      <c r="V908" s="103"/>
      <c r="W908" s="103"/>
      <c r="X908" s="103"/>
      <c r="Y908" s="103"/>
      <c r="Z908" s="103"/>
      <c r="AA908" s="103"/>
      <c r="AB908" s="103"/>
      <c r="AC908" s="103"/>
      <c r="AD908" s="103"/>
      <c r="AE908" s="103"/>
      <c r="AF908" s="103"/>
      <c r="AG908" s="103"/>
      <c r="AH908" s="103"/>
      <c r="AI908" s="103"/>
      <c r="AJ908" s="103"/>
      <c r="AK908" s="103"/>
    </row>
    <row r="909" spans="20:37" ht="15.75" customHeight="1" x14ac:dyDescent="0.2">
      <c r="T909" s="103"/>
      <c r="U909" s="103"/>
      <c r="V909" s="103"/>
      <c r="W909" s="103"/>
      <c r="X909" s="103"/>
      <c r="Y909" s="103"/>
      <c r="Z909" s="103"/>
      <c r="AA909" s="103"/>
      <c r="AB909" s="103"/>
      <c r="AC909" s="103"/>
      <c r="AD909" s="103"/>
      <c r="AE909" s="103"/>
      <c r="AF909" s="103"/>
      <c r="AG909" s="103"/>
      <c r="AH909" s="103"/>
      <c r="AI909" s="103"/>
      <c r="AJ909" s="103"/>
      <c r="AK909" s="103"/>
    </row>
    <row r="910" spans="20:37" ht="15.75" customHeight="1" x14ac:dyDescent="0.2">
      <c r="T910" s="103"/>
      <c r="U910" s="103"/>
      <c r="V910" s="103"/>
      <c r="W910" s="103"/>
      <c r="X910" s="103"/>
      <c r="Y910" s="103"/>
      <c r="Z910" s="103"/>
      <c r="AA910" s="103"/>
      <c r="AB910" s="103"/>
      <c r="AC910" s="103"/>
      <c r="AD910" s="103"/>
      <c r="AE910" s="103"/>
      <c r="AF910" s="103"/>
      <c r="AG910" s="103"/>
      <c r="AH910" s="103"/>
      <c r="AI910" s="103"/>
      <c r="AJ910" s="103"/>
      <c r="AK910" s="103"/>
    </row>
    <row r="911" spans="20:37" ht="15.75" customHeight="1" x14ac:dyDescent="0.2">
      <c r="T911" s="103"/>
      <c r="U911" s="103"/>
      <c r="V911" s="103"/>
      <c r="W911" s="103"/>
      <c r="X911" s="103"/>
      <c r="Y911" s="103"/>
      <c r="Z911" s="103"/>
      <c r="AA911" s="103"/>
      <c r="AB911" s="103"/>
      <c r="AC911" s="103"/>
      <c r="AD911" s="103"/>
      <c r="AE911" s="103"/>
      <c r="AF911" s="103"/>
      <c r="AG911" s="103"/>
      <c r="AH911" s="103"/>
      <c r="AI911" s="103"/>
      <c r="AJ911" s="103"/>
      <c r="AK911" s="103"/>
    </row>
    <row r="912" spans="20:37" ht="15.75" customHeight="1" x14ac:dyDescent="0.2">
      <c r="T912" s="103"/>
      <c r="U912" s="103"/>
      <c r="V912" s="103"/>
      <c r="W912" s="103"/>
      <c r="X912" s="103"/>
      <c r="Y912" s="103"/>
      <c r="Z912" s="103"/>
      <c r="AA912" s="103"/>
      <c r="AB912" s="103"/>
      <c r="AC912" s="103"/>
      <c r="AD912" s="103"/>
      <c r="AE912" s="103"/>
      <c r="AF912" s="103"/>
      <c r="AG912" s="103"/>
      <c r="AH912" s="103"/>
      <c r="AI912" s="103"/>
      <c r="AJ912" s="103"/>
      <c r="AK912" s="103"/>
    </row>
    <row r="913" spans="20:37" ht="15.75" customHeight="1" x14ac:dyDescent="0.2">
      <c r="T913" s="103"/>
      <c r="U913" s="103"/>
      <c r="V913" s="103"/>
      <c r="W913" s="103"/>
      <c r="X913" s="103"/>
      <c r="Y913" s="103"/>
      <c r="Z913" s="103"/>
      <c r="AA913" s="103"/>
      <c r="AB913" s="103"/>
      <c r="AC913" s="103"/>
      <c r="AD913" s="103"/>
      <c r="AE913" s="103"/>
      <c r="AF913" s="103"/>
      <c r="AG913" s="103"/>
      <c r="AH913" s="103"/>
      <c r="AI913" s="103"/>
      <c r="AJ913" s="103"/>
      <c r="AK913" s="103"/>
    </row>
    <row r="914" spans="20:37" ht="15.75" customHeight="1" x14ac:dyDescent="0.2">
      <c r="T914" s="103"/>
      <c r="U914" s="103"/>
      <c r="V914" s="103"/>
      <c r="W914" s="103"/>
      <c r="X914" s="103"/>
      <c r="Y914" s="103"/>
      <c r="Z914" s="103"/>
      <c r="AA914" s="103"/>
      <c r="AB914" s="103"/>
      <c r="AC914" s="103"/>
      <c r="AD914" s="103"/>
      <c r="AE914" s="103"/>
      <c r="AF914" s="103"/>
      <c r="AG914" s="103"/>
      <c r="AH914" s="103"/>
      <c r="AI914" s="103"/>
      <c r="AJ914" s="103"/>
      <c r="AK914" s="103"/>
    </row>
    <row r="915" spans="20:37" ht="15.75" customHeight="1" x14ac:dyDescent="0.2">
      <c r="T915" s="103"/>
      <c r="U915" s="103"/>
      <c r="V915" s="103"/>
      <c r="W915" s="103"/>
      <c r="X915" s="103"/>
      <c r="Y915" s="103"/>
      <c r="Z915" s="103"/>
      <c r="AA915" s="103"/>
      <c r="AB915" s="103"/>
      <c r="AC915" s="103"/>
      <c r="AD915" s="103"/>
      <c r="AE915" s="103"/>
      <c r="AF915" s="103"/>
      <c r="AG915" s="103"/>
      <c r="AH915" s="103"/>
      <c r="AI915" s="103"/>
      <c r="AJ915" s="103"/>
      <c r="AK915" s="103"/>
    </row>
    <row r="916" spans="20:37" ht="15.75" customHeight="1" x14ac:dyDescent="0.2">
      <c r="T916" s="103"/>
      <c r="U916" s="103"/>
      <c r="V916" s="103"/>
      <c r="W916" s="103"/>
      <c r="X916" s="103"/>
      <c r="Y916" s="103"/>
      <c r="Z916" s="103"/>
      <c r="AA916" s="103"/>
      <c r="AB916" s="103"/>
      <c r="AC916" s="103"/>
      <c r="AD916" s="103"/>
      <c r="AE916" s="103"/>
      <c r="AF916" s="103"/>
      <c r="AG916" s="103"/>
      <c r="AH916" s="103"/>
      <c r="AI916" s="103"/>
      <c r="AJ916" s="103"/>
      <c r="AK916" s="103"/>
    </row>
    <row r="917" spans="20:37" ht="15.75" customHeight="1" x14ac:dyDescent="0.2">
      <c r="T917" s="103"/>
      <c r="U917" s="103"/>
      <c r="V917" s="103"/>
      <c r="W917" s="103"/>
      <c r="X917" s="103"/>
      <c r="Y917" s="103"/>
      <c r="Z917" s="103"/>
      <c r="AA917" s="103"/>
      <c r="AB917" s="103"/>
      <c r="AC917" s="103"/>
      <c r="AD917" s="103"/>
      <c r="AE917" s="103"/>
      <c r="AF917" s="103"/>
      <c r="AG917" s="103"/>
      <c r="AH917" s="103"/>
      <c r="AI917" s="103"/>
      <c r="AJ917" s="103"/>
      <c r="AK917" s="103"/>
    </row>
    <row r="918" spans="20:37" ht="15.75" customHeight="1" x14ac:dyDescent="0.2">
      <c r="T918" s="103"/>
      <c r="U918" s="103"/>
      <c r="V918" s="103"/>
      <c r="W918" s="103"/>
      <c r="X918" s="103"/>
      <c r="Y918" s="103"/>
      <c r="Z918" s="103"/>
      <c r="AA918" s="103"/>
      <c r="AB918" s="103"/>
      <c r="AC918" s="103"/>
      <c r="AD918" s="103"/>
      <c r="AE918" s="103"/>
      <c r="AF918" s="103"/>
      <c r="AG918" s="103"/>
      <c r="AH918" s="103"/>
      <c r="AI918" s="103"/>
      <c r="AJ918" s="103"/>
      <c r="AK918" s="103"/>
    </row>
    <row r="919" spans="20:37" ht="15.75" customHeight="1" x14ac:dyDescent="0.2">
      <c r="T919" s="103"/>
      <c r="U919" s="103"/>
      <c r="V919" s="103"/>
      <c r="W919" s="103"/>
      <c r="X919" s="103"/>
      <c r="Y919" s="103"/>
      <c r="Z919" s="103"/>
      <c r="AA919" s="103"/>
      <c r="AB919" s="103"/>
      <c r="AC919" s="103"/>
      <c r="AD919" s="103"/>
      <c r="AE919" s="103"/>
      <c r="AF919" s="103"/>
      <c r="AG919" s="103"/>
      <c r="AH919" s="103"/>
      <c r="AI919" s="103"/>
      <c r="AJ919" s="103"/>
      <c r="AK919" s="103"/>
    </row>
    <row r="920" spans="20:37" ht="15.75" customHeight="1" x14ac:dyDescent="0.2">
      <c r="T920" s="103"/>
      <c r="U920" s="103"/>
      <c r="V920" s="103"/>
      <c r="W920" s="103"/>
      <c r="X920" s="103"/>
      <c r="Y920" s="103"/>
      <c r="Z920" s="103"/>
      <c r="AA920" s="103"/>
      <c r="AB920" s="103"/>
      <c r="AC920" s="103"/>
      <c r="AD920" s="103"/>
      <c r="AE920" s="103"/>
      <c r="AF920" s="103"/>
      <c r="AG920" s="103"/>
      <c r="AH920" s="103"/>
      <c r="AI920" s="103"/>
      <c r="AJ920" s="103"/>
      <c r="AK920" s="103"/>
    </row>
    <row r="921" spans="20:37" ht="15.75" customHeight="1" x14ac:dyDescent="0.2">
      <c r="T921" s="103"/>
      <c r="U921" s="103"/>
      <c r="V921" s="103"/>
      <c r="W921" s="103"/>
      <c r="X921" s="103"/>
      <c r="Y921" s="103"/>
      <c r="Z921" s="103"/>
      <c r="AA921" s="103"/>
      <c r="AB921" s="103"/>
      <c r="AC921" s="103"/>
      <c r="AD921" s="103"/>
      <c r="AE921" s="103"/>
      <c r="AF921" s="103"/>
      <c r="AG921" s="103"/>
      <c r="AH921" s="103"/>
      <c r="AI921" s="103"/>
      <c r="AJ921" s="103"/>
      <c r="AK921" s="103"/>
    </row>
    <row r="922" spans="20:37" ht="15.75" customHeight="1" x14ac:dyDescent="0.2">
      <c r="T922" s="103"/>
      <c r="U922" s="103"/>
      <c r="V922" s="103"/>
      <c r="W922" s="103"/>
      <c r="X922" s="103"/>
      <c r="Y922" s="103"/>
      <c r="Z922" s="103"/>
      <c r="AA922" s="103"/>
      <c r="AB922" s="103"/>
      <c r="AC922" s="103"/>
      <c r="AD922" s="103"/>
      <c r="AE922" s="103"/>
      <c r="AF922" s="103"/>
      <c r="AG922" s="103"/>
      <c r="AH922" s="103"/>
      <c r="AI922" s="103"/>
      <c r="AJ922" s="103"/>
      <c r="AK922" s="103"/>
    </row>
    <row r="923" spans="20:37" ht="15.75" customHeight="1" x14ac:dyDescent="0.2">
      <c r="T923" s="103"/>
      <c r="U923" s="103"/>
      <c r="V923" s="103"/>
      <c r="W923" s="103"/>
      <c r="X923" s="103"/>
      <c r="Y923" s="103"/>
      <c r="Z923" s="103"/>
      <c r="AA923" s="103"/>
      <c r="AB923" s="103"/>
      <c r="AC923" s="103"/>
      <c r="AD923" s="103"/>
      <c r="AE923" s="103"/>
      <c r="AF923" s="103"/>
      <c r="AG923" s="103"/>
      <c r="AH923" s="103"/>
      <c r="AI923" s="103"/>
      <c r="AJ923" s="103"/>
      <c r="AK923" s="103"/>
    </row>
    <row r="924" spans="20:37" ht="15.75" customHeight="1" x14ac:dyDescent="0.2">
      <c r="T924" s="103"/>
      <c r="U924" s="103"/>
      <c r="V924" s="103"/>
      <c r="W924" s="103"/>
      <c r="X924" s="103"/>
      <c r="Y924" s="103"/>
      <c r="Z924" s="103"/>
      <c r="AA924" s="103"/>
      <c r="AB924" s="103"/>
      <c r="AC924" s="103"/>
      <c r="AD924" s="103"/>
      <c r="AE924" s="103"/>
      <c r="AF924" s="103"/>
      <c r="AG924" s="103"/>
      <c r="AH924" s="103"/>
      <c r="AI924" s="103"/>
      <c r="AJ924" s="103"/>
      <c r="AK924" s="103"/>
    </row>
    <row r="925" spans="20:37" ht="15.75" customHeight="1" x14ac:dyDescent="0.2">
      <c r="T925" s="103"/>
      <c r="U925" s="103"/>
      <c r="V925" s="103"/>
      <c r="W925" s="103"/>
      <c r="X925" s="103"/>
      <c r="Y925" s="103"/>
      <c r="Z925" s="103"/>
      <c r="AA925" s="103"/>
      <c r="AB925" s="103"/>
      <c r="AC925" s="103"/>
      <c r="AD925" s="103"/>
      <c r="AE925" s="103"/>
      <c r="AF925" s="103"/>
      <c r="AG925" s="103"/>
      <c r="AH925" s="103"/>
      <c r="AI925" s="103"/>
      <c r="AJ925" s="103"/>
      <c r="AK925" s="103"/>
    </row>
    <row r="926" spans="20:37" ht="15.75" customHeight="1" x14ac:dyDescent="0.2">
      <c r="T926" s="103"/>
      <c r="U926" s="103"/>
      <c r="V926" s="103"/>
      <c r="W926" s="103"/>
      <c r="X926" s="103"/>
      <c r="Y926" s="103"/>
      <c r="Z926" s="103"/>
      <c r="AA926" s="103"/>
      <c r="AB926" s="103"/>
      <c r="AC926" s="103"/>
      <c r="AD926" s="103"/>
      <c r="AE926" s="103"/>
      <c r="AF926" s="103"/>
      <c r="AG926" s="103"/>
      <c r="AH926" s="103"/>
      <c r="AI926" s="103"/>
      <c r="AJ926" s="103"/>
      <c r="AK926" s="103"/>
    </row>
    <row r="927" spans="20:37" ht="15.75" customHeight="1" x14ac:dyDescent="0.2">
      <c r="T927" s="103"/>
      <c r="U927" s="103"/>
      <c r="V927" s="103"/>
      <c r="W927" s="103"/>
      <c r="X927" s="103"/>
      <c r="Y927" s="103"/>
      <c r="Z927" s="103"/>
      <c r="AA927" s="103"/>
      <c r="AB927" s="103"/>
      <c r="AC927" s="103"/>
      <c r="AD927" s="103"/>
      <c r="AE927" s="103"/>
      <c r="AF927" s="103"/>
      <c r="AG927" s="103"/>
      <c r="AH927" s="103"/>
      <c r="AI927" s="103"/>
      <c r="AJ927" s="103"/>
      <c r="AK927" s="103"/>
    </row>
    <row r="928" spans="20:37" ht="15.75" customHeight="1" x14ac:dyDescent="0.2">
      <c r="T928" s="103"/>
      <c r="U928" s="103"/>
      <c r="V928" s="103"/>
      <c r="W928" s="103"/>
      <c r="X928" s="103"/>
      <c r="Y928" s="103"/>
      <c r="Z928" s="103"/>
      <c r="AA928" s="103"/>
      <c r="AB928" s="103"/>
      <c r="AC928" s="103"/>
      <c r="AD928" s="103"/>
      <c r="AE928" s="103"/>
      <c r="AF928" s="103"/>
      <c r="AG928" s="103"/>
      <c r="AH928" s="103"/>
      <c r="AI928" s="103"/>
      <c r="AJ928" s="103"/>
      <c r="AK928" s="103"/>
    </row>
    <row r="929" spans="20:37" ht="15.75" customHeight="1" x14ac:dyDescent="0.2">
      <c r="T929" s="103"/>
      <c r="U929" s="103"/>
      <c r="V929" s="103"/>
      <c r="W929" s="103"/>
      <c r="X929" s="103"/>
      <c r="Y929" s="103"/>
      <c r="Z929" s="103"/>
      <c r="AA929" s="103"/>
      <c r="AB929" s="103"/>
      <c r="AC929" s="103"/>
      <c r="AD929" s="103"/>
      <c r="AE929" s="103"/>
      <c r="AF929" s="103"/>
      <c r="AG929" s="103"/>
      <c r="AH929" s="103"/>
      <c r="AI929" s="103"/>
      <c r="AJ929" s="103"/>
      <c r="AK929" s="103"/>
    </row>
    <row r="930" spans="20:37" ht="15.75" customHeight="1" x14ac:dyDescent="0.2">
      <c r="T930" s="103"/>
      <c r="U930" s="103"/>
      <c r="V930" s="103"/>
      <c r="W930" s="103"/>
      <c r="X930" s="103"/>
      <c r="Y930" s="103"/>
      <c r="Z930" s="103"/>
      <c r="AA930" s="103"/>
      <c r="AB930" s="103"/>
      <c r="AC930" s="103"/>
      <c r="AD930" s="103"/>
      <c r="AE930" s="103"/>
      <c r="AF930" s="103"/>
      <c r="AG930" s="103"/>
      <c r="AH930" s="103"/>
      <c r="AI930" s="103"/>
      <c r="AJ930" s="103"/>
      <c r="AK930" s="103"/>
    </row>
    <row r="931" spans="20:37" ht="15.75" customHeight="1" x14ac:dyDescent="0.2">
      <c r="T931" s="103"/>
      <c r="U931" s="103"/>
      <c r="V931" s="103"/>
      <c r="W931" s="103"/>
      <c r="X931" s="103"/>
      <c r="Y931" s="103"/>
      <c r="Z931" s="103"/>
      <c r="AA931" s="103"/>
      <c r="AB931" s="103"/>
      <c r="AC931" s="103"/>
      <c r="AD931" s="103"/>
      <c r="AE931" s="103"/>
      <c r="AF931" s="103"/>
      <c r="AG931" s="103"/>
      <c r="AH931" s="103"/>
      <c r="AI931" s="103"/>
      <c r="AJ931" s="103"/>
      <c r="AK931" s="103"/>
    </row>
    <row r="932" spans="20:37" ht="15.75" customHeight="1" x14ac:dyDescent="0.2">
      <c r="T932" s="103"/>
      <c r="U932" s="103"/>
      <c r="V932" s="103"/>
      <c r="W932" s="103"/>
      <c r="X932" s="103"/>
      <c r="Y932" s="103"/>
      <c r="Z932" s="103"/>
      <c r="AA932" s="103"/>
      <c r="AB932" s="103"/>
      <c r="AC932" s="103"/>
      <c r="AD932" s="103"/>
      <c r="AE932" s="103"/>
      <c r="AF932" s="103"/>
      <c r="AG932" s="103"/>
      <c r="AH932" s="103"/>
      <c r="AI932" s="103"/>
      <c r="AJ932" s="103"/>
      <c r="AK932" s="103"/>
    </row>
    <row r="933" spans="20:37" ht="15.75" customHeight="1" x14ac:dyDescent="0.2">
      <c r="T933" s="103"/>
      <c r="U933" s="103"/>
      <c r="V933" s="103"/>
      <c r="W933" s="103"/>
      <c r="X933" s="103"/>
      <c r="Y933" s="103"/>
      <c r="Z933" s="103"/>
      <c r="AA933" s="103"/>
      <c r="AB933" s="103"/>
      <c r="AC933" s="103"/>
      <c r="AD933" s="103"/>
      <c r="AE933" s="103"/>
      <c r="AF933" s="103"/>
      <c r="AG933" s="103"/>
      <c r="AH933" s="103"/>
      <c r="AI933" s="103"/>
      <c r="AJ933" s="103"/>
      <c r="AK933" s="103"/>
    </row>
    <row r="934" spans="20:37" ht="15.75" customHeight="1" x14ac:dyDescent="0.2">
      <c r="T934" s="103"/>
      <c r="U934" s="103"/>
      <c r="V934" s="103"/>
      <c r="W934" s="103"/>
      <c r="X934" s="103"/>
      <c r="Y934" s="103"/>
      <c r="Z934" s="103"/>
      <c r="AA934" s="103"/>
      <c r="AB934" s="103"/>
      <c r="AC934" s="103"/>
      <c r="AD934" s="103"/>
      <c r="AE934" s="103"/>
      <c r="AF934" s="103"/>
      <c r="AG934" s="103"/>
      <c r="AH934" s="103"/>
      <c r="AI934" s="103"/>
      <c r="AJ934" s="103"/>
      <c r="AK934" s="103"/>
    </row>
    <row r="935" spans="20:37" ht="15.75" customHeight="1" x14ac:dyDescent="0.2">
      <c r="T935" s="103"/>
      <c r="U935" s="103"/>
      <c r="V935" s="103"/>
      <c r="W935" s="103"/>
      <c r="X935" s="103"/>
      <c r="Y935" s="103"/>
      <c r="Z935" s="103"/>
      <c r="AA935" s="103"/>
      <c r="AB935" s="103"/>
      <c r="AC935" s="103"/>
      <c r="AD935" s="103"/>
      <c r="AE935" s="103"/>
      <c r="AF935" s="103"/>
      <c r="AG935" s="103"/>
      <c r="AH935" s="103"/>
      <c r="AI935" s="103"/>
      <c r="AJ935" s="103"/>
      <c r="AK935" s="103"/>
    </row>
    <row r="936" spans="20:37" ht="15.75" customHeight="1" x14ac:dyDescent="0.2">
      <c r="T936" s="103"/>
      <c r="U936" s="103"/>
      <c r="V936" s="103"/>
      <c r="W936" s="103"/>
      <c r="X936" s="103"/>
      <c r="Y936" s="103"/>
      <c r="Z936" s="103"/>
      <c r="AA936" s="103"/>
      <c r="AB936" s="103"/>
      <c r="AC936" s="103"/>
      <c r="AD936" s="103"/>
      <c r="AE936" s="103"/>
      <c r="AF936" s="103"/>
      <c r="AG936" s="103"/>
      <c r="AH936" s="103"/>
      <c r="AI936" s="103"/>
      <c r="AJ936" s="103"/>
      <c r="AK936" s="103"/>
    </row>
    <row r="937" spans="20:37" ht="15.75" customHeight="1" x14ac:dyDescent="0.2">
      <c r="T937" s="103"/>
      <c r="U937" s="103"/>
      <c r="V937" s="103"/>
      <c r="W937" s="103"/>
      <c r="X937" s="103"/>
      <c r="Y937" s="103"/>
      <c r="Z937" s="103"/>
      <c r="AA937" s="103"/>
      <c r="AB937" s="103"/>
      <c r="AC937" s="103"/>
      <c r="AD937" s="103"/>
      <c r="AE937" s="103"/>
      <c r="AF937" s="103"/>
      <c r="AG937" s="103"/>
      <c r="AH937" s="103"/>
      <c r="AI937" s="103"/>
      <c r="AJ937" s="103"/>
      <c r="AK937" s="103"/>
    </row>
    <row r="938" spans="20:37" ht="15.75" customHeight="1" x14ac:dyDescent="0.2">
      <c r="T938" s="103"/>
      <c r="U938" s="103"/>
      <c r="V938" s="103"/>
      <c r="W938" s="103"/>
      <c r="X938" s="103"/>
      <c r="Y938" s="103"/>
      <c r="Z938" s="103"/>
      <c r="AA938" s="103"/>
      <c r="AB938" s="103"/>
      <c r="AC938" s="103"/>
      <c r="AD938" s="103"/>
      <c r="AE938" s="103"/>
      <c r="AF938" s="103"/>
      <c r="AG938" s="103"/>
      <c r="AH938" s="103"/>
      <c r="AI938" s="103"/>
      <c r="AJ938" s="103"/>
      <c r="AK938" s="103"/>
    </row>
    <row r="939" spans="20:37" ht="15.75" customHeight="1" x14ac:dyDescent="0.2">
      <c r="T939" s="103"/>
      <c r="U939" s="103"/>
      <c r="V939" s="103"/>
      <c r="W939" s="103"/>
      <c r="X939" s="103"/>
      <c r="Y939" s="103"/>
      <c r="Z939" s="103"/>
      <c r="AA939" s="103"/>
      <c r="AB939" s="103"/>
      <c r="AC939" s="103"/>
      <c r="AD939" s="103"/>
      <c r="AE939" s="103"/>
      <c r="AF939" s="103"/>
      <c r="AG939" s="103"/>
      <c r="AH939" s="103"/>
      <c r="AI939" s="103"/>
      <c r="AJ939" s="103"/>
      <c r="AK939" s="103"/>
    </row>
    <row r="940" spans="20:37" ht="15.75" customHeight="1" x14ac:dyDescent="0.2">
      <c r="T940" s="103"/>
      <c r="U940" s="103"/>
      <c r="V940" s="103"/>
      <c r="W940" s="103"/>
      <c r="X940" s="103"/>
      <c r="Y940" s="103"/>
      <c r="Z940" s="103"/>
      <c r="AA940" s="103"/>
      <c r="AB940" s="103"/>
      <c r="AC940" s="103"/>
      <c r="AD940" s="103"/>
      <c r="AE940" s="103"/>
      <c r="AF940" s="103"/>
      <c r="AG940" s="103"/>
      <c r="AH940" s="103"/>
      <c r="AI940" s="103"/>
      <c r="AJ940" s="103"/>
      <c r="AK940" s="103"/>
    </row>
    <row r="941" spans="20:37" ht="15.75" customHeight="1" x14ac:dyDescent="0.2">
      <c r="T941" s="103"/>
      <c r="U941" s="103"/>
      <c r="V941" s="103"/>
      <c r="W941" s="103"/>
      <c r="X941" s="103"/>
      <c r="Y941" s="103"/>
      <c r="Z941" s="103"/>
      <c r="AA941" s="103"/>
      <c r="AB941" s="103"/>
      <c r="AC941" s="103"/>
      <c r="AD941" s="103"/>
      <c r="AE941" s="103"/>
      <c r="AF941" s="103"/>
      <c r="AG941" s="103"/>
      <c r="AH941" s="103"/>
      <c r="AI941" s="103"/>
      <c r="AJ941" s="103"/>
      <c r="AK941" s="103"/>
    </row>
    <row r="942" spans="20:37" ht="15.75" customHeight="1" x14ac:dyDescent="0.2">
      <c r="T942" s="103"/>
      <c r="U942" s="103"/>
      <c r="V942" s="103"/>
      <c r="W942" s="103"/>
      <c r="X942" s="103"/>
      <c r="Y942" s="103"/>
      <c r="Z942" s="103"/>
      <c r="AA942" s="103"/>
      <c r="AB942" s="103"/>
      <c r="AC942" s="103"/>
      <c r="AD942" s="103"/>
      <c r="AE942" s="103"/>
      <c r="AF942" s="103"/>
      <c r="AG942" s="103"/>
      <c r="AH942" s="103"/>
      <c r="AI942" s="103"/>
      <c r="AJ942" s="103"/>
      <c r="AK942" s="103"/>
    </row>
    <row r="943" spans="20:37" ht="15.75" customHeight="1" x14ac:dyDescent="0.2">
      <c r="T943" s="103"/>
      <c r="U943" s="103"/>
      <c r="V943" s="103"/>
      <c r="W943" s="103"/>
      <c r="X943" s="103"/>
      <c r="Y943" s="103"/>
      <c r="Z943" s="103"/>
      <c r="AA943" s="103"/>
      <c r="AB943" s="103"/>
      <c r="AC943" s="103"/>
      <c r="AD943" s="103"/>
      <c r="AE943" s="103"/>
      <c r="AF943" s="103"/>
      <c r="AG943" s="103"/>
      <c r="AH943" s="103"/>
      <c r="AI943" s="103"/>
      <c r="AJ943" s="103"/>
      <c r="AK943" s="103"/>
    </row>
    <row r="944" spans="20:37" ht="15.75" customHeight="1" x14ac:dyDescent="0.2">
      <c r="T944" s="103"/>
      <c r="U944" s="103"/>
      <c r="V944" s="103"/>
      <c r="W944" s="103"/>
      <c r="X944" s="103"/>
      <c r="Y944" s="103"/>
      <c r="Z944" s="103"/>
      <c r="AA944" s="103"/>
      <c r="AB944" s="103"/>
      <c r="AC944" s="103"/>
      <c r="AD944" s="103"/>
      <c r="AE944" s="103"/>
      <c r="AF944" s="103"/>
      <c r="AG944" s="103"/>
      <c r="AH944" s="103"/>
      <c r="AI944" s="103"/>
      <c r="AJ944" s="103"/>
      <c r="AK944" s="103"/>
    </row>
    <row r="945" spans="20:37" ht="15.75" customHeight="1" x14ac:dyDescent="0.2">
      <c r="T945" s="103"/>
      <c r="U945" s="103"/>
      <c r="V945" s="103"/>
      <c r="W945" s="103"/>
      <c r="X945" s="103"/>
      <c r="Y945" s="103"/>
      <c r="Z945" s="103"/>
      <c r="AA945" s="103"/>
      <c r="AB945" s="103"/>
      <c r="AC945" s="103"/>
      <c r="AD945" s="103"/>
      <c r="AE945" s="103"/>
      <c r="AF945" s="103"/>
      <c r="AG945" s="103"/>
      <c r="AH945" s="103"/>
      <c r="AI945" s="103"/>
      <c r="AJ945" s="103"/>
      <c r="AK945" s="103"/>
    </row>
    <row r="946" spans="20:37" ht="15.75" customHeight="1" x14ac:dyDescent="0.2">
      <c r="T946" s="103"/>
      <c r="U946" s="103"/>
      <c r="V946" s="103"/>
      <c r="W946" s="103"/>
      <c r="X946" s="103"/>
      <c r="Y946" s="103"/>
      <c r="Z946" s="103"/>
      <c r="AA946" s="103"/>
      <c r="AB946" s="103"/>
      <c r="AC946" s="103"/>
      <c r="AD946" s="103"/>
      <c r="AE946" s="103"/>
      <c r="AF946" s="103"/>
      <c r="AG946" s="103"/>
      <c r="AH946" s="103"/>
      <c r="AI946" s="103"/>
      <c r="AJ946" s="103"/>
      <c r="AK946" s="103"/>
    </row>
    <row r="947" spans="20:37" ht="15.75" customHeight="1" x14ac:dyDescent="0.2">
      <c r="T947" s="103"/>
      <c r="U947" s="103"/>
      <c r="V947" s="103"/>
      <c r="W947" s="103"/>
      <c r="X947" s="103"/>
      <c r="Y947" s="103"/>
      <c r="Z947" s="103"/>
      <c r="AA947" s="103"/>
      <c r="AB947" s="103"/>
      <c r="AC947" s="103"/>
      <c r="AD947" s="103"/>
      <c r="AE947" s="103"/>
      <c r="AF947" s="103"/>
      <c r="AG947" s="103"/>
      <c r="AH947" s="103"/>
      <c r="AI947" s="103"/>
      <c r="AJ947" s="103"/>
      <c r="AK947" s="103"/>
    </row>
    <row r="948" spans="20:37" ht="15.75" customHeight="1" x14ac:dyDescent="0.2">
      <c r="T948" s="103"/>
      <c r="U948" s="103"/>
      <c r="V948" s="103"/>
      <c r="W948" s="103"/>
      <c r="X948" s="103"/>
      <c r="Y948" s="103"/>
      <c r="Z948" s="103"/>
      <c r="AA948" s="103"/>
      <c r="AB948" s="103"/>
      <c r="AC948" s="103"/>
      <c r="AD948" s="103"/>
      <c r="AE948" s="103"/>
      <c r="AF948" s="103"/>
      <c r="AG948" s="103"/>
      <c r="AH948" s="103"/>
      <c r="AI948" s="103"/>
      <c r="AJ948" s="103"/>
      <c r="AK948" s="103"/>
    </row>
    <row r="949" spans="20:37" ht="15.75" customHeight="1" x14ac:dyDescent="0.2">
      <c r="T949" s="103"/>
      <c r="U949" s="103"/>
      <c r="V949" s="103"/>
      <c r="W949" s="103"/>
      <c r="X949" s="103"/>
      <c r="Y949" s="103"/>
      <c r="Z949" s="103"/>
      <c r="AA949" s="103"/>
      <c r="AB949" s="103"/>
      <c r="AC949" s="103"/>
      <c r="AD949" s="103"/>
      <c r="AE949" s="103"/>
      <c r="AF949" s="103"/>
      <c r="AG949" s="103"/>
      <c r="AH949" s="103"/>
      <c r="AI949" s="103"/>
      <c r="AJ949" s="103"/>
      <c r="AK949" s="103"/>
    </row>
    <row r="950" spans="20:37" ht="15.75" customHeight="1" x14ac:dyDescent="0.2">
      <c r="T950" s="103"/>
      <c r="U950" s="103"/>
      <c r="V950" s="103"/>
      <c r="W950" s="103"/>
      <c r="X950" s="103"/>
      <c r="Y950" s="103"/>
      <c r="Z950" s="103"/>
      <c r="AA950" s="103"/>
      <c r="AB950" s="103"/>
      <c r="AC950" s="103"/>
      <c r="AD950" s="103"/>
      <c r="AE950" s="103"/>
      <c r="AF950" s="103"/>
      <c r="AG950" s="103"/>
      <c r="AH950" s="103"/>
      <c r="AI950" s="103"/>
      <c r="AJ950" s="103"/>
      <c r="AK950" s="103"/>
    </row>
    <row r="951" spans="20:37" ht="15.75" customHeight="1" x14ac:dyDescent="0.2">
      <c r="T951" s="103"/>
      <c r="U951" s="103"/>
      <c r="V951" s="103"/>
      <c r="W951" s="103"/>
      <c r="X951" s="103"/>
      <c r="Y951" s="103"/>
      <c r="Z951" s="103"/>
      <c r="AA951" s="103"/>
      <c r="AB951" s="103"/>
      <c r="AC951" s="103"/>
      <c r="AD951" s="103"/>
      <c r="AE951" s="103"/>
      <c r="AF951" s="103"/>
      <c r="AG951" s="103"/>
      <c r="AH951" s="103"/>
      <c r="AI951" s="103"/>
      <c r="AJ951" s="103"/>
      <c r="AK951" s="103"/>
    </row>
    <row r="952" spans="20:37" ht="15.75" customHeight="1" x14ac:dyDescent="0.2">
      <c r="T952" s="103"/>
      <c r="U952" s="103"/>
      <c r="V952" s="103"/>
      <c r="W952" s="103"/>
      <c r="X952" s="103"/>
      <c r="Y952" s="103"/>
      <c r="Z952" s="103"/>
      <c r="AA952" s="103"/>
      <c r="AB952" s="103"/>
      <c r="AC952" s="103"/>
      <c r="AD952" s="103"/>
      <c r="AE952" s="103"/>
      <c r="AF952" s="103"/>
      <c r="AG952" s="103"/>
      <c r="AH952" s="103"/>
      <c r="AI952" s="103"/>
      <c r="AJ952" s="103"/>
      <c r="AK952" s="103"/>
    </row>
    <row r="953" spans="20:37" ht="15.75" customHeight="1" x14ac:dyDescent="0.2">
      <c r="T953" s="103"/>
      <c r="U953" s="103"/>
      <c r="V953" s="103"/>
      <c r="W953" s="103"/>
      <c r="X953" s="103"/>
      <c r="Y953" s="103"/>
      <c r="Z953" s="103"/>
      <c r="AA953" s="103"/>
      <c r="AB953" s="103"/>
      <c r="AC953" s="103"/>
      <c r="AD953" s="103"/>
      <c r="AE953" s="103"/>
      <c r="AF953" s="103"/>
      <c r="AG953" s="103"/>
      <c r="AH953" s="103"/>
      <c r="AI953" s="103"/>
      <c r="AJ953" s="103"/>
      <c r="AK953" s="103"/>
    </row>
    <row r="954" spans="20:37" ht="15.75" customHeight="1" x14ac:dyDescent="0.2">
      <c r="T954" s="103"/>
      <c r="U954" s="103"/>
      <c r="V954" s="103"/>
      <c r="W954" s="103"/>
      <c r="X954" s="103"/>
      <c r="Y954" s="103"/>
      <c r="Z954" s="103"/>
      <c r="AA954" s="103"/>
      <c r="AB954" s="103"/>
      <c r="AC954" s="103"/>
      <c r="AD954" s="103"/>
      <c r="AE954" s="103"/>
      <c r="AF954" s="103"/>
      <c r="AG954" s="103"/>
      <c r="AH954" s="103"/>
      <c r="AI954" s="103"/>
      <c r="AJ954" s="103"/>
      <c r="AK954" s="103"/>
    </row>
    <row r="955" spans="20:37" ht="15.75" customHeight="1" x14ac:dyDescent="0.2">
      <c r="T955" s="103"/>
      <c r="U955" s="103"/>
      <c r="V955" s="103"/>
      <c r="W955" s="103"/>
      <c r="X955" s="103"/>
      <c r="Y955" s="103"/>
      <c r="Z955" s="103"/>
      <c r="AA955" s="103"/>
      <c r="AB955" s="103"/>
      <c r="AC955" s="103"/>
      <c r="AD955" s="103"/>
      <c r="AE955" s="103"/>
      <c r="AF955" s="103"/>
      <c r="AG955" s="103"/>
      <c r="AH955" s="103"/>
      <c r="AI955" s="103"/>
      <c r="AJ955" s="103"/>
      <c r="AK955" s="103"/>
    </row>
    <row r="956" spans="20:37" ht="15.75" customHeight="1" x14ac:dyDescent="0.2">
      <c r="T956" s="103"/>
      <c r="U956" s="103"/>
      <c r="V956" s="103"/>
      <c r="W956" s="103"/>
      <c r="X956" s="103"/>
      <c r="Y956" s="103"/>
      <c r="Z956" s="103"/>
      <c r="AA956" s="103"/>
      <c r="AB956" s="103"/>
      <c r="AC956" s="103"/>
      <c r="AD956" s="103"/>
      <c r="AE956" s="103"/>
      <c r="AF956" s="103"/>
      <c r="AG956" s="103"/>
      <c r="AH956" s="103"/>
      <c r="AI956" s="103"/>
      <c r="AJ956" s="103"/>
      <c r="AK956" s="103"/>
    </row>
    <row r="957" spans="20:37" ht="15.75" customHeight="1" x14ac:dyDescent="0.2">
      <c r="T957" s="103"/>
      <c r="U957" s="103"/>
      <c r="V957" s="103"/>
      <c r="W957" s="103"/>
      <c r="X957" s="103"/>
      <c r="Y957" s="103"/>
      <c r="Z957" s="103"/>
      <c r="AA957" s="103"/>
      <c r="AB957" s="103"/>
      <c r="AC957" s="103"/>
      <c r="AD957" s="103"/>
      <c r="AE957" s="103"/>
      <c r="AF957" s="103"/>
      <c r="AG957" s="103"/>
      <c r="AH957" s="103"/>
      <c r="AI957" s="103"/>
      <c r="AJ957" s="103"/>
      <c r="AK957" s="103"/>
    </row>
    <row r="958" spans="20:37" ht="15.75" customHeight="1" x14ac:dyDescent="0.2">
      <c r="T958" s="103"/>
      <c r="U958" s="103"/>
      <c r="V958" s="103"/>
      <c r="W958" s="103"/>
      <c r="X958" s="103"/>
      <c r="Y958" s="103"/>
      <c r="Z958" s="103"/>
      <c r="AA958" s="103"/>
      <c r="AB958" s="103"/>
      <c r="AC958" s="103"/>
      <c r="AD958" s="103"/>
      <c r="AE958" s="103"/>
      <c r="AF958" s="103"/>
      <c r="AG958" s="103"/>
      <c r="AH958" s="103"/>
      <c r="AI958" s="103"/>
      <c r="AJ958" s="103"/>
      <c r="AK958" s="103"/>
    </row>
    <row r="959" spans="20:37" ht="15.75" customHeight="1" x14ac:dyDescent="0.2">
      <c r="T959" s="103"/>
      <c r="U959" s="103"/>
      <c r="V959" s="103"/>
      <c r="W959" s="103"/>
      <c r="X959" s="103"/>
      <c r="Y959" s="103"/>
      <c r="Z959" s="103"/>
      <c r="AA959" s="103"/>
      <c r="AB959" s="103"/>
      <c r="AC959" s="103"/>
      <c r="AD959" s="103"/>
      <c r="AE959" s="103"/>
      <c r="AF959" s="103"/>
      <c r="AG959" s="103"/>
      <c r="AH959" s="103"/>
      <c r="AI959" s="103"/>
      <c r="AJ959" s="103"/>
      <c r="AK959" s="103"/>
    </row>
    <row r="960" spans="20:37" ht="15.75" customHeight="1" x14ac:dyDescent="0.2">
      <c r="T960" s="103"/>
      <c r="U960" s="103"/>
      <c r="V960" s="103"/>
      <c r="W960" s="103"/>
      <c r="X960" s="103"/>
      <c r="Y960" s="103"/>
      <c r="Z960" s="103"/>
      <c r="AA960" s="103"/>
      <c r="AB960" s="103"/>
      <c r="AC960" s="103"/>
      <c r="AD960" s="103"/>
      <c r="AE960" s="103"/>
      <c r="AF960" s="103"/>
      <c r="AG960" s="103"/>
      <c r="AH960" s="103"/>
      <c r="AI960" s="103"/>
      <c r="AJ960" s="103"/>
      <c r="AK960" s="103"/>
    </row>
    <row r="961" spans="20:37" ht="15.75" customHeight="1" x14ac:dyDescent="0.2">
      <c r="T961" s="103"/>
      <c r="U961" s="103"/>
      <c r="V961" s="103"/>
      <c r="W961" s="103"/>
      <c r="X961" s="103"/>
      <c r="Y961" s="103"/>
      <c r="Z961" s="103"/>
      <c r="AA961" s="103"/>
      <c r="AB961" s="103"/>
      <c r="AC961" s="103"/>
      <c r="AD961" s="103"/>
      <c r="AE961" s="103"/>
      <c r="AF961" s="103"/>
      <c r="AG961" s="103"/>
      <c r="AH961" s="103"/>
      <c r="AI961" s="103"/>
      <c r="AJ961" s="103"/>
      <c r="AK961" s="103"/>
    </row>
    <row r="962" spans="20:37" ht="15.75" customHeight="1" x14ac:dyDescent="0.2">
      <c r="T962" s="103"/>
      <c r="U962" s="103"/>
      <c r="V962" s="103"/>
      <c r="W962" s="103"/>
      <c r="X962" s="103"/>
      <c r="Y962" s="103"/>
      <c r="Z962" s="103"/>
      <c r="AA962" s="103"/>
      <c r="AB962" s="103"/>
      <c r="AC962" s="103"/>
      <c r="AD962" s="103"/>
      <c r="AE962" s="103"/>
      <c r="AF962" s="103"/>
      <c r="AG962" s="103"/>
      <c r="AH962" s="103"/>
      <c r="AI962" s="103"/>
      <c r="AJ962" s="103"/>
      <c r="AK962" s="103"/>
    </row>
    <row r="963" spans="20:37" ht="15.75" customHeight="1" x14ac:dyDescent="0.2">
      <c r="T963" s="103"/>
      <c r="U963" s="103"/>
      <c r="V963" s="103"/>
      <c r="W963" s="103"/>
      <c r="X963" s="103"/>
      <c r="Y963" s="103"/>
      <c r="Z963" s="103"/>
      <c r="AA963" s="103"/>
      <c r="AB963" s="103"/>
      <c r="AC963" s="103"/>
      <c r="AD963" s="103"/>
      <c r="AE963" s="103"/>
      <c r="AF963" s="103"/>
      <c r="AG963" s="103"/>
      <c r="AH963" s="103"/>
      <c r="AI963" s="103"/>
      <c r="AJ963" s="103"/>
      <c r="AK963" s="103"/>
    </row>
    <row r="964" spans="20:37" ht="15.75" customHeight="1" x14ac:dyDescent="0.2">
      <c r="T964" s="103"/>
      <c r="U964" s="103"/>
      <c r="V964" s="103"/>
      <c r="W964" s="103"/>
      <c r="X964" s="103"/>
      <c r="Y964" s="103"/>
      <c r="Z964" s="103"/>
      <c r="AA964" s="103"/>
      <c r="AB964" s="103"/>
      <c r="AC964" s="103"/>
      <c r="AD964" s="103"/>
      <c r="AE964" s="103"/>
      <c r="AF964" s="103"/>
      <c r="AG964" s="103"/>
      <c r="AH964" s="103"/>
      <c r="AI964" s="103"/>
      <c r="AJ964" s="103"/>
      <c r="AK964" s="103"/>
    </row>
    <row r="965" spans="20:37" ht="15.75" customHeight="1" x14ac:dyDescent="0.2">
      <c r="T965" s="103"/>
      <c r="U965" s="103"/>
      <c r="V965" s="103"/>
      <c r="W965" s="103"/>
      <c r="X965" s="103"/>
      <c r="Y965" s="103"/>
      <c r="Z965" s="103"/>
      <c r="AA965" s="103"/>
      <c r="AB965" s="103"/>
      <c r="AC965" s="103"/>
      <c r="AD965" s="103"/>
      <c r="AE965" s="103"/>
      <c r="AF965" s="103"/>
      <c r="AG965" s="103"/>
      <c r="AH965" s="103"/>
      <c r="AI965" s="103"/>
      <c r="AJ965" s="103"/>
      <c r="AK965" s="103"/>
    </row>
    <row r="966" spans="20:37" ht="15.75" customHeight="1" x14ac:dyDescent="0.2">
      <c r="T966" s="103"/>
      <c r="U966" s="103"/>
      <c r="V966" s="103"/>
      <c r="W966" s="103"/>
      <c r="X966" s="103"/>
      <c r="Y966" s="103"/>
      <c r="Z966" s="103"/>
      <c r="AA966" s="103"/>
      <c r="AB966" s="103"/>
      <c r="AC966" s="103"/>
      <c r="AD966" s="103"/>
      <c r="AE966" s="103"/>
      <c r="AF966" s="103"/>
      <c r="AG966" s="103"/>
      <c r="AH966" s="103"/>
      <c r="AI966" s="103"/>
      <c r="AJ966" s="103"/>
      <c r="AK966" s="103"/>
    </row>
    <row r="967" spans="20:37" ht="15.75" customHeight="1" x14ac:dyDescent="0.2">
      <c r="T967" s="103"/>
      <c r="U967" s="103"/>
      <c r="V967" s="103"/>
      <c r="W967" s="103"/>
      <c r="X967" s="103"/>
      <c r="Y967" s="103"/>
      <c r="Z967" s="103"/>
      <c r="AA967" s="103"/>
      <c r="AB967" s="103"/>
      <c r="AC967" s="103"/>
      <c r="AD967" s="103"/>
      <c r="AE967" s="103"/>
      <c r="AF967" s="103"/>
      <c r="AG967" s="103"/>
      <c r="AH967" s="103"/>
      <c r="AI967" s="103"/>
      <c r="AJ967" s="103"/>
      <c r="AK967" s="103"/>
    </row>
    <row r="968" spans="20:37" ht="15.75" customHeight="1" x14ac:dyDescent="0.2">
      <c r="T968" s="103"/>
      <c r="U968" s="103"/>
      <c r="V968" s="103"/>
      <c r="W968" s="103"/>
      <c r="X968" s="103"/>
      <c r="Y968" s="103"/>
      <c r="Z968" s="103"/>
      <c r="AA968" s="103"/>
      <c r="AB968" s="103"/>
      <c r="AC968" s="103"/>
      <c r="AD968" s="103"/>
      <c r="AE968" s="103"/>
      <c r="AF968" s="103"/>
      <c r="AG968" s="103"/>
      <c r="AH968" s="103"/>
      <c r="AI968" s="103"/>
      <c r="AJ968" s="103"/>
      <c r="AK968" s="103"/>
    </row>
    <row r="969" spans="20:37" ht="15.75" customHeight="1" x14ac:dyDescent="0.2">
      <c r="T969" s="103"/>
      <c r="U969" s="103"/>
      <c r="V969" s="103"/>
      <c r="W969" s="103"/>
      <c r="X969" s="103"/>
      <c r="Y969" s="103"/>
      <c r="Z969" s="103"/>
      <c r="AA969" s="103"/>
      <c r="AB969" s="103"/>
      <c r="AC969" s="103"/>
      <c r="AD969" s="103"/>
      <c r="AE969" s="103"/>
      <c r="AF969" s="103"/>
      <c r="AG969" s="103"/>
      <c r="AH969" s="103"/>
      <c r="AI969" s="103"/>
      <c r="AJ969" s="103"/>
      <c r="AK969" s="103"/>
    </row>
    <row r="970" spans="20:37" ht="15.75" customHeight="1" x14ac:dyDescent="0.2">
      <c r="T970" s="103"/>
      <c r="U970" s="103"/>
      <c r="V970" s="103"/>
      <c r="W970" s="103"/>
      <c r="X970" s="103"/>
      <c r="Y970" s="103"/>
      <c r="Z970" s="103"/>
      <c r="AA970" s="103"/>
      <c r="AB970" s="103"/>
      <c r="AC970" s="103"/>
      <c r="AD970" s="103"/>
      <c r="AE970" s="103"/>
      <c r="AF970" s="103"/>
      <c r="AG970" s="103"/>
      <c r="AH970" s="103"/>
      <c r="AI970" s="103"/>
      <c r="AJ970" s="103"/>
      <c r="AK970" s="103"/>
    </row>
    <row r="971" spans="20:37" ht="15.75" customHeight="1" x14ac:dyDescent="0.2">
      <c r="T971" s="103"/>
      <c r="U971" s="103"/>
      <c r="V971" s="103"/>
      <c r="W971" s="103"/>
      <c r="X971" s="103"/>
      <c r="Y971" s="103"/>
      <c r="Z971" s="103"/>
      <c r="AA971" s="103"/>
      <c r="AB971" s="103"/>
      <c r="AC971" s="103"/>
      <c r="AD971" s="103"/>
      <c r="AE971" s="103"/>
      <c r="AF971" s="103"/>
      <c r="AG971" s="103"/>
      <c r="AH971" s="103"/>
      <c r="AI971" s="103"/>
      <c r="AJ971" s="103"/>
      <c r="AK971" s="103"/>
    </row>
    <row r="972" spans="20:37" ht="15.75" customHeight="1" x14ac:dyDescent="0.2">
      <c r="T972" s="103"/>
      <c r="U972" s="103"/>
      <c r="V972" s="103"/>
      <c r="W972" s="103"/>
      <c r="X972" s="103"/>
      <c r="Y972" s="103"/>
      <c r="Z972" s="103"/>
      <c r="AA972" s="103"/>
      <c r="AB972" s="103"/>
      <c r="AC972" s="103"/>
      <c r="AD972" s="103"/>
      <c r="AE972" s="103"/>
      <c r="AF972" s="103"/>
      <c r="AG972" s="103"/>
      <c r="AH972" s="103"/>
      <c r="AI972" s="103"/>
      <c r="AJ972" s="103"/>
      <c r="AK972" s="103"/>
    </row>
    <row r="973" spans="20:37" ht="15.75" customHeight="1" x14ac:dyDescent="0.2">
      <c r="T973" s="103"/>
      <c r="U973" s="103"/>
      <c r="V973" s="103"/>
      <c r="W973" s="103"/>
      <c r="X973" s="103"/>
      <c r="Y973" s="103"/>
      <c r="Z973" s="103"/>
      <c r="AA973" s="103"/>
      <c r="AB973" s="103"/>
      <c r="AC973" s="103"/>
      <c r="AD973" s="103"/>
      <c r="AE973" s="103"/>
      <c r="AF973" s="103"/>
      <c r="AG973" s="103"/>
      <c r="AH973" s="103"/>
      <c r="AI973" s="103"/>
      <c r="AJ973" s="103"/>
      <c r="AK973" s="103"/>
    </row>
    <row r="974" spans="20:37" ht="15.75" customHeight="1" x14ac:dyDescent="0.2">
      <c r="T974" s="103"/>
      <c r="U974" s="103"/>
      <c r="V974" s="103"/>
      <c r="W974" s="103"/>
      <c r="X974" s="103"/>
      <c r="Y974" s="103"/>
      <c r="Z974" s="103"/>
      <c r="AA974" s="103"/>
      <c r="AB974" s="103"/>
      <c r="AC974" s="103"/>
      <c r="AD974" s="103"/>
      <c r="AE974" s="103"/>
      <c r="AF974" s="103"/>
      <c r="AG974" s="103"/>
      <c r="AH974" s="103"/>
      <c r="AI974" s="103"/>
      <c r="AJ974" s="103"/>
      <c r="AK974" s="103"/>
    </row>
    <row r="975" spans="20:37" ht="15.75" customHeight="1" x14ac:dyDescent="0.2">
      <c r="T975" s="103"/>
      <c r="U975" s="103"/>
      <c r="V975" s="103"/>
      <c r="W975" s="103"/>
      <c r="X975" s="103"/>
      <c r="Y975" s="103"/>
      <c r="Z975" s="103"/>
      <c r="AA975" s="103"/>
      <c r="AB975" s="103"/>
      <c r="AC975" s="103"/>
      <c r="AD975" s="103"/>
      <c r="AE975" s="103"/>
      <c r="AF975" s="103"/>
      <c r="AG975" s="103"/>
      <c r="AH975" s="103"/>
      <c r="AI975" s="103"/>
      <c r="AJ975" s="103"/>
      <c r="AK975" s="103"/>
    </row>
    <row r="976" spans="20:37" ht="15.75" customHeight="1" x14ac:dyDescent="0.2">
      <c r="T976" s="103"/>
      <c r="U976" s="103"/>
      <c r="V976" s="103"/>
      <c r="W976" s="103"/>
      <c r="X976" s="103"/>
      <c r="Y976" s="103"/>
      <c r="Z976" s="103"/>
      <c r="AA976" s="103"/>
      <c r="AB976" s="103"/>
      <c r="AC976" s="103"/>
      <c r="AD976" s="103"/>
      <c r="AE976" s="103"/>
      <c r="AF976" s="103"/>
      <c r="AG976" s="103"/>
      <c r="AH976" s="103"/>
      <c r="AI976" s="103"/>
      <c r="AJ976" s="103"/>
      <c r="AK976" s="103"/>
    </row>
    <row r="977" spans="20:37" ht="15.75" customHeight="1" x14ac:dyDescent="0.2">
      <c r="T977" s="103"/>
      <c r="U977" s="103"/>
      <c r="V977" s="103"/>
      <c r="W977" s="103"/>
      <c r="X977" s="103"/>
      <c r="Y977" s="103"/>
      <c r="Z977" s="103"/>
      <c r="AA977" s="103"/>
      <c r="AB977" s="103"/>
      <c r="AC977" s="103"/>
      <c r="AD977" s="103"/>
      <c r="AE977" s="103"/>
      <c r="AF977" s="103"/>
      <c r="AG977" s="103"/>
      <c r="AH977" s="103"/>
      <c r="AI977" s="103"/>
      <c r="AJ977" s="103"/>
      <c r="AK977" s="103"/>
    </row>
    <row r="978" spans="20:37" ht="15.75" customHeight="1" x14ac:dyDescent="0.2">
      <c r="T978" s="103"/>
      <c r="U978" s="103"/>
      <c r="V978" s="103"/>
      <c r="W978" s="103"/>
      <c r="X978" s="103"/>
      <c r="Y978" s="103"/>
      <c r="Z978" s="103"/>
      <c r="AA978" s="103"/>
      <c r="AB978" s="103"/>
      <c r="AC978" s="103"/>
      <c r="AD978" s="103"/>
      <c r="AE978" s="103"/>
      <c r="AF978" s="103"/>
      <c r="AG978" s="103"/>
      <c r="AH978" s="103"/>
      <c r="AI978" s="103"/>
      <c r="AJ978" s="103"/>
      <c r="AK978" s="103"/>
    </row>
    <row r="979" spans="20:37" ht="15.75" customHeight="1" x14ac:dyDescent="0.2">
      <c r="T979" s="103"/>
      <c r="U979" s="103"/>
      <c r="V979" s="103"/>
      <c r="W979" s="103"/>
      <c r="X979" s="103"/>
      <c r="Y979" s="103"/>
      <c r="Z979" s="103"/>
      <c r="AA979" s="103"/>
      <c r="AB979" s="103"/>
      <c r="AC979" s="103"/>
      <c r="AD979" s="103"/>
      <c r="AE979" s="103"/>
      <c r="AF979" s="103"/>
      <c r="AG979" s="103"/>
      <c r="AH979" s="103"/>
      <c r="AI979" s="103"/>
      <c r="AJ979" s="103"/>
      <c r="AK979" s="103"/>
    </row>
    <row r="980" spans="20:37" ht="15.75" customHeight="1" x14ac:dyDescent="0.2">
      <c r="T980" s="103"/>
      <c r="U980" s="103"/>
      <c r="V980" s="103"/>
      <c r="W980" s="103"/>
      <c r="X980" s="103"/>
      <c r="Y980" s="103"/>
      <c r="Z980" s="103"/>
      <c r="AA980" s="103"/>
      <c r="AB980" s="103"/>
      <c r="AC980" s="103"/>
      <c r="AD980" s="103"/>
      <c r="AE980" s="103"/>
      <c r="AF980" s="103"/>
      <c r="AG980" s="103"/>
      <c r="AH980" s="103"/>
      <c r="AI980" s="103"/>
      <c r="AJ980" s="103"/>
      <c r="AK980" s="103"/>
    </row>
    <row r="981" spans="20:37" ht="15.75" customHeight="1" x14ac:dyDescent="0.2">
      <c r="T981" s="103"/>
      <c r="U981" s="103"/>
      <c r="V981" s="103"/>
      <c r="W981" s="103"/>
      <c r="X981" s="103"/>
      <c r="Y981" s="103"/>
      <c r="Z981" s="103"/>
      <c r="AA981" s="103"/>
      <c r="AB981" s="103"/>
      <c r="AC981" s="103"/>
      <c r="AD981" s="103"/>
      <c r="AE981" s="103"/>
      <c r="AF981" s="103"/>
      <c r="AG981" s="103"/>
      <c r="AH981" s="103"/>
      <c r="AI981" s="103"/>
      <c r="AJ981" s="103"/>
      <c r="AK981" s="103"/>
    </row>
    <row r="982" spans="20:37" ht="15.75" customHeight="1" x14ac:dyDescent="0.2">
      <c r="T982" s="103"/>
      <c r="U982" s="103"/>
      <c r="V982" s="103"/>
      <c r="W982" s="103"/>
      <c r="X982" s="103"/>
      <c r="Y982" s="103"/>
      <c r="Z982" s="103"/>
      <c r="AA982" s="103"/>
      <c r="AB982" s="103"/>
      <c r="AC982" s="103"/>
      <c r="AD982" s="103"/>
      <c r="AE982" s="103"/>
      <c r="AF982" s="103"/>
      <c r="AG982" s="103"/>
      <c r="AH982" s="103"/>
      <c r="AI982" s="103"/>
      <c r="AJ982" s="103"/>
      <c r="AK982" s="103"/>
    </row>
    <row r="983" spans="20:37" ht="15.75" customHeight="1" x14ac:dyDescent="0.2">
      <c r="T983" s="103"/>
      <c r="U983" s="103"/>
      <c r="V983" s="103"/>
      <c r="W983" s="103"/>
      <c r="X983" s="103"/>
      <c r="Y983" s="103"/>
      <c r="Z983" s="103"/>
      <c r="AA983" s="103"/>
      <c r="AB983" s="103"/>
      <c r="AC983" s="103"/>
      <c r="AD983" s="103"/>
      <c r="AE983" s="103"/>
      <c r="AF983" s="103"/>
      <c r="AG983" s="103"/>
      <c r="AH983" s="103"/>
      <c r="AI983" s="103"/>
      <c r="AJ983" s="103"/>
      <c r="AK983" s="103"/>
    </row>
    <row r="984" spans="20:37" ht="15.75" customHeight="1" x14ac:dyDescent="0.2">
      <c r="T984" s="103"/>
      <c r="U984" s="103"/>
      <c r="V984" s="103"/>
      <c r="W984" s="103"/>
      <c r="X984" s="103"/>
      <c r="Y984" s="103"/>
      <c r="Z984" s="103"/>
      <c r="AA984" s="103"/>
      <c r="AB984" s="103"/>
      <c r="AC984" s="103"/>
      <c r="AD984" s="103"/>
      <c r="AE984" s="103"/>
      <c r="AF984" s="103"/>
      <c r="AG984" s="103"/>
      <c r="AH984" s="103"/>
      <c r="AI984" s="103"/>
      <c r="AJ984" s="103"/>
      <c r="AK984" s="103"/>
    </row>
    <row r="985" spans="20:37" ht="15.75" customHeight="1" x14ac:dyDescent="0.2">
      <c r="T985" s="103"/>
      <c r="U985" s="103"/>
      <c r="V985" s="103"/>
      <c r="W985" s="103"/>
      <c r="X985" s="103"/>
      <c r="Y985" s="103"/>
      <c r="Z985" s="103"/>
      <c r="AA985" s="103"/>
      <c r="AB985" s="103"/>
      <c r="AC985" s="103"/>
      <c r="AD985" s="103"/>
      <c r="AE985" s="103"/>
      <c r="AF985" s="103"/>
      <c r="AG985" s="103"/>
      <c r="AH985" s="103"/>
      <c r="AI985" s="103"/>
      <c r="AJ985" s="103"/>
      <c r="AK985" s="103"/>
    </row>
    <row r="986" spans="20:37" ht="15.75" customHeight="1" x14ac:dyDescent="0.2">
      <c r="T986" s="103"/>
      <c r="U986" s="103"/>
      <c r="V986" s="103"/>
      <c r="W986" s="103"/>
      <c r="X986" s="103"/>
      <c r="Y986" s="103"/>
      <c r="Z986" s="103"/>
      <c r="AA986" s="103"/>
      <c r="AB986" s="103"/>
      <c r="AC986" s="103"/>
      <c r="AD986" s="103"/>
      <c r="AE986" s="103"/>
      <c r="AF986" s="103"/>
      <c r="AG986" s="103"/>
      <c r="AH986" s="103"/>
      <c r="AI986" s="103"/>
      <c r="AJ986" s="103"/>
      <c r="AK986" s="103"/>
    </row>
    <row r="987" spans="20:37" ht="15.75" customHeight="1" x14ac:dyDescent="0.2">
      <c r="T987" s="103"/>
      <c r="U987" s="103"/>
      <c r="V987" s="103"/>
      <c r="W987" s="103"/>
      <c r="X987" s="103"/>
      <c r="Y987" s="103"/>
      <c r="Z987" s="103"/>
      <c r="AA987" s="103"/>
      <c r="AB987" s="103"/>
      <c r="AC987" s="103"/>
      <c r="AD987" s="103"/>
      <c r="AE987" s="103"/>
      <c r="AF987" s="103"/>
      <c r="AG987" s="103"/>
      <c r="AH987" s="103"/>
      <c r="AI987" s="103"/>
      <c r="AJ987" s="103"/>
      <c r="AK987" s="103"/>
    </row>
    <row r="988" spans="20:37" ht="15.75" customHeight="1" x14ac:dyDescent="0.2">
      <c r="T988" s="103"/>
      <c r="U988" s="103"/>
      <c r="V988" s="103"/>
      <c r="W988" s="103"/>
      <c r="X988" s="103"/>
      <c r="Y988" s="103"/>
      <c r="Z988" s="103"/>
      <c r="AA988" s="103"/>
      <c r="AB988" s="103"/>
      <c r="AC988" s="103"/>
      <c r="AD988" s="103"/>
      <c r="AE988" s="103"/>
      <c r="AF988" s="103"/>
      <c r="AG988" s="103"/>
      <c r="AH988" s="103"/>
      <c r="AI988" s="103"/>
      <c r="AJ988" s="103"/>
      <c r="AK988" s="103"/>
    </row>
    <row r="989" spans="20:37" ht="15.75" customHeight="1" x14ac:dyDescent="0.2">
      <c r="T989" s="103"/>
      <c r="U989" s="103"/>
      <c r="V989" s="103"/>
      <c r="W989" s="103"/>
      <c r="X989" s="103"/>
      <c r="Y989" s="103"/>
      <c r="Z989" s="103"/>
      <c r="AA989" s="103"/>
      <c r="AB989" s="103"/>
      <c r="AC989" s="103"/>
      <c r="AD989" s="103"/>
      <c r="AE989" s="103"/>
      <c r="AF989" s="103"/>
      <c r="AG989" s="103"/>
      <c r="AH989" s="103"/>
      <c r="AI989" s="103"/>
      <c r="AJ989" s="103"/>
      <c r="AK989" s="103"/>
    </row>
    <row r="990" spans="20:37" ht="15.75" customHeight="1" x14ac:dyDescent="0.2">
      <c r="T990" s="103"/>
      <c r="U990" s="103"/>
      <c r="V990" s="103"/>
      <c r="W990" s="103"/>
      <c r="X990" s="103"/>
      <c r="Y990" s="103"/>
      <c r="Z990" s="103"/>
      <c r="AA990" s="103"/>
      <c r="AB990" s="103"/>
      <c r="AC990" s="103"/>
      <c r="AD990" s="103"/>
      <c r="AE990" s="103"/>
      <c r="AF990" s="103"/>
      <c r="AG990" s="103"/>
      <c r="AH990" s="103"/>
      <c r="AI990" s="103"/>
      <c r="AJ990" s="103"/>
      <c r="AK990" s="103"/>
    </row>
    <row r="991" spans="20:37" ht="15.75" customHeight="1" x14ac:dyDescent="0.2">
      <c r="T991" s="103"/>
      <c r="U991" s="103"/>
      <c r="V991" s="103"/>
      <c r="W991" s="103"/>
      <c r="X991" s="103"/>
      <c r="Y991" s="103"/>
      <c r="Z991" s="103"/>
      <c r="AA991" s="103"/>
      <c r="AB991" s="103"/>
      <c r="AC991" s="103"/>
      <c r="AD991" s="103"/>
      <c r="AE991" s="103"/>
      <c r="AF991" s="103"/>
      <c r="AG991" s="103"/>
      <c r="AH991" s="103"/>
      <c r="AI991" s="103"/>
      <c r="AJ991" s="103"/>
      <c r="AK991" s="103"/>
    </row>
    <row r="992" spans="20:37" ht="15.75" customHeight="1" x14ac:dyDescent="0.2">
      <c r="T992" s="103"/>
      <c r="U992" s="103"/>
      <c r="V992" s="103"/>
      <c r="W992" s="103"/>
      <c r="X992" s="103"/>
      <c r="Y992" s="103"/>
      <c r="Z992" s="103"/>
      <c r="AA992" s="103"/>
      <c r="AB992" s="103"/>
      <c r="AC992" s="103"/>
      <c r="AD992" s="103"/>
      <c r="AE992" s="103"/>
      <c r="AF992" s="103"/>
      <c r="AG992" s="103"/>
      <c r="AH992" s="103"/>
      <c r="AI992" s="103"/>
      <c r="AJ992" s="103"/>
      <c r="AK992" s="103"/>
    </row>
    <row r="993" spans="20:37" ht="15.75" customHeight="1" x14ac:dyDescent="0.2">
      <c r="T993" s="103"/>
      <c r="U993" s="103"/>
      <c r="V993" s="103"/>
      <c r="W993" s="103"/>
      <c r="X993" s="103"/>
      <c r="Y993" s="103"/>
      <c r="Z993" s="103"/>
      <c r="AA993" s="103"/>
      <c r="AB993" s="103"/>
      <c r="AC993" s="103"/>
      <c r="AD993" s="103"/>
      <c r="AE993" s="103"/>
      <c r="AF993" s="103"/>
      <c r="AG993" s="103"/>
      <c r="AH993" s="103"/>
      <c r="AI993" s="103"/>
      <c r="AJ993" s="103"/>
      <c r="AK993" s="103"/>
    </row>
    <row r="994" spans="20:37" ht="15.75" customHeight="1" x14ac:dyDescent="0.2">
      <c r="T994" s="103"/>
      <c r="U994" s="103"/>
      <c r="V994" s="103"/>
      <c r="W994" s="103"/>
      <c r="X994" s="103"/>
      <c r="Y994" s="103"/>
      <c r="Z994" s="103"/>
      <c r="AA994" s="103"/>
      <c r="AB994" s="103"/>
      <c r="AC994" s="103"/>
      <c r="AD994" s="103"/>
      <c r="AE994" s="103"/>
      <c r="AF994" s="103"/>
      <c r="AG994" s="103"/>
      <c r="AH994" s="103"/>
      <c r="AI994" s="103"/>
      <c r="AJ994" s="103"/>
      <c r="AK994" s="103"/>
    </row>
    <row r="995" spans="20:37" ht="15.75" customHeight="1" x14ac:dyDescent="0.2">
      <c r="T995" s="103"/>
      <c r="U995" s="103"/>
      <c r="V995" s="103"/>
      <c r="W995" s="103"/>
      <c r="X995" s="103"/>
      <c r="Y995" s="103"/>
      <c r="Z995" s="103"/>
      <c r="AA995" s="103"/>
      <c r="AB995" s="103"/>
      <c r="AC995" s="103"/>
      <c r="AD995" s="103"/>
      <c r="AE995" s="103"/>
      <c r="AF995" s="103"/>
      <c r="AG995" s="103"/>
      <c r="AH995" s="103"/>
      <c r="AI995" s="103"/>
      <c r="AJ995" s="103"/>
      <c r="AK995" s="103"/>
    </row>
    <row r="996" spans="20:37" ht="15.75" customHeight="1" x14ac:dyDescent="0.2">
      <c r="T996" s="103"/>
      <c r="U996" s="103"/>
      <c r="V996" s="103"/>
      <c r="W996" s="103"/>
      <c r="X996" s="103"/>
      <c r="Y996" s="103"/>
      <c r="Z996" s="103"/>
      <c r="AA996" s="103"/>
      <c r="AB996" s="103"/>
      <c r="AC996" s="103"/>
      <c r="AD996" s="103"/>
      <c r="AE996" s="103"/>
      <c r="AF996" s="103"/>
      <c r="AG996" s="103"/>
      <c r="AH996" s="103"/>
      <c r="AI996" s="103"/>
      <c r="AJ996" s="103"/>
      <c r="AK996" s="103"/>
    </row>
    <row r="997" spans="20:37" ht="15.75" customHeight="1" x14ac:dyDescent="0.2">
      <c r="T997" s="103"/>
      <c r="U997" s="103"/>
      <c r="V997" s="103"/>
      <c r="W997" s="103"/>
      <c r="X997" s="103"/>
      <c r="Y997" s="103"/>
      <c r="Z997" s="103"/>
      <c r="AA997" s="103"/>
      <c r="AB997" s="103"/>
      <c r="AC997" s="103"/>
      <c r="AD997" s="103"/>
      <c r="AE997" s="103"/>
      <c r="AF997" s="103"/>
      <c r="AG997" s="103"/>
      <c r="AH997" s="103"/>
      <c r="AI997" s="103"/>
      <c r="AJ997" s="103"/>
      <c r="AK997" s="103"/>
    </row>
    <row r="998" spans="20:37" ht="15.75" customHeight="1" x14ac:dyDescent="0.2">
      <c r="T998" s="103"/>
      <c r="U998" s="103"/>
      <c r="V998" s="103"/>
      <c r="W998" s="103"/>
      <c r="X998" s="103"/>
      <c r="Y998" s="103"/>
      <c r="Z998" s="103"/>
      <c r="AA998" s="103"/>
      <c r="AB998" s="103"/>
      <c r="AC998" s="103"/>
      <c r="AD998" s="103"/>
      <c r="AE998" s="103"/>
      <c r="AF998" s="103"/>
      <c r="AG998" s="103"/>
      <c r="AH998" s="103"/>
      <c r="AI998" s="103"/>
      <c r="AJ998" s="103"/>
      <c r="AK998" s="103"/>
    </row>
    <row r="999" spans="20:37" ht="15.75" customHeight="1" x14ac:dyDescent="0.2">
      <c r="T999" s="103"/>
      <c r="U999" s="103"/>
      <c r="V999" s="103"/>
      <c r="W999" s="103"/>
      <c r="X999" s="103"/>
      <c r="Y999" s="103"/>
      <c r="Z999" s="103"/>
      <c r="AA999" s="103"/>
      <c r="AB999" s="103"/>
      <c r="AC999" s="103"/>
      <c r="AD999" s="103"/>
      <c r="AE999" s="103"/>
      <c r="AF999" s="103"/>
      <c r="AG999" s="103"/>
      <c r="AH999" s="103"/>
      <c r="AI999" s="103"/>
      <c r="AJ999" s="103"/>
      <c r="AK999" s="103"/>
    </row>
    <row r="1000" spans="20:37" ht="15.75" customHeight="1" x14ac:dyDescent="0.2">
      <c r="T1000" s="103"/>
      <c r="U1000" s="103"/>
      <c r="V1000" s="103"/>
      <c r="W1000" s="103"/>
      <c r="X1000" s="103"/>
      <c r="Y1000" s="103"/>
      <c r="Z1000" s="103"/>
      <c r="AA1000" s="103"/>
      <c r="AB1000" s="103"/>
      <c r="AC1000" s="103"/>
      <c r="AD1000" s="103"/>
      <c r="AE1000" s="103"/>
      <c r="AF1000" s="103"/>
      <c r="AG1000" s="103"/>
      <c r="AH1000" s="103"/>
      <c r="AI1000" s="103"/>
      <c r="AJ1000" s="103"/>
      <c r="AK1000" s="103"/>
    </row>
    <row r="1001" spans="20:37" ht="15.75" customHeight="1" x14ac:dyDescent="0.2">
      <c r="T1001" s="103"/>
      <c r="U1001" s="103"/>
      <c r="V1001" s="103"/>
      <c r="W1001" s="103"/>
      <c r="X1001" s="103"/>
      <c r="Y1001" s="103"/>
      <c r="Z1001" s="103"/>
      <c r="AA1001" s="103"/>
      <c r="AB1001" s="103"/>
      <c r="AC1001" s="103"/>
      <c r="AD1001" s="103"/>
      <c r="AE1001" s="103"/>
      <c r="AF1001" s="103"/>
      <c r="AG1001" s="103"/>
      <c r="AH1001" s="103"/>
      <c r="AI1001" s="103"/>
      <c r="AJ1001" s="103"/>
      <c r="AK1001" s="103"/>
    </row>
    <row r="1002" spans="20:37" ht="15.75" customHeight="1" x14ac:dyDescent="0.2">
      <c r="T1002" s="103"/>
      <c r="U1002" s="103"/>
      <c r="V1002" s="103"/>
      <c r="W1002" s="103"/>
      <c r="X1002" s="103"/>
      <c r="Y1002" s="103"/>
      <c r="Z1002" s="103"/>
      <c r="AA1002" s="103"/>
      <c r="AB1002" s="103"/>
      <c r="AC1002" s="103"/>
      <c r="AD1002" s="103"/>
      <c r="AE1002" s="103"/>
      <c r="AF1002" s="103"/>
      <c r="AG1002" s="103"/>
      <c r="AH1002" s="103"/>
      <c r="AI1002" s="103"/>
      <c r="AJ1002" s="103"/>
      <c r="AK1002" s="103"/>
    </row>
  </sheetData>
  <mergeCells count="19">
    <mergeCell ref="A1:R1"/>
    <mergeCell ref="A2:R2"/>
    <mergeCell ref="A3:R3"/>
    <mergeCell ref="A4:R4"/>
    <mergeCell ref="T4:AK4"/>
    <mergeCell ref="A5:R6"/>
    <mergeCell ref="E7:R7"/>
    <mergeCell ref="A15:D16"/>
    <mergeCell ref="E15:R15"/>
    <mergeCell ref="T15:W16"/>
    <mergeCell ref="E16:R16"/>
    <mergeCell ref="T5:AK6"/>
    <mergeCell ref="X7:AK7"/>
    <mergeCell ref="X15:AK15"/>
    <mergeCell ref="X16:AK16"/>
    <mergeCell ref="E8:R8"/>
    <mergeCell ref="X8:AK8"/>
    <mergeCell ref="A7:D8"/>
    <mergeCell ref="T7:W8"/>
  </mergeCells>
  <printOptions horizontalCentered="1"/>
  <pageMargins left="0.2" right="0.2" top="5.9970238095238097E-2" bottom="0.4" header="0" footer="0"/>
  <pageSetup scale="62" orientation="landscape" r:id="rId1"/>
  <headerFooter>
    <oddHeader>&amp;R\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AN1000"/>
  <sheetViews>
    <sheetView topLeftCell="C1" workbookViewId="0">
      <selection activeCell="D27" sqref="A27:T28"/>
    </sheetView>
  </sheetViews>
  <sheetFormatPr defaultColWidth="10.109375" defaultRowHeight="15" customHeight="1" x14ac:dyDescent="0.2"/>
  <cols>
    <col min="1" max="2" width="6.33203125" hidden="1" customWidth="1"/>
    <col min="3" max="3" width="6.33203125" customWidth="1"/>
    <col min="4" max="4" width="38.109375" customWidth="1"/>
    <col min="5" max="5" width="10" customWidth="1"/>
    <col min="6" max="6" width="10.6640625" customWidth="1"/>
    <col min="7" max="7" width="8.77734375" customWidth="1"/>
    <col min="8" max="8" width="9" customWidth="1"/>
    <col min="9" max="20" width="8.77734375" customWidth="1"/>
    <col min="21" max="21" width="3.21875" customWidth="1"/>
    <col min="22" max="24" width="10.109375" hidden="1"/>
    <col min="25" max="40" width="10.109375" customWidth="1"/>
  </cols>
  <sheetData>
    <row r="1" spans="1:40" ht="24" customHeight="1" x14ac:dyDescent="0.25">
      <c r="A1" s="219" t="s">
        <v>49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1"/>
      <c r="U1" s="64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</row>
    <row r="2" spans="1:40" ht="24" customHeight="1" x14ac:dyDescent="0.25">
      <c r="A2" s="222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211"/>
      <c r="U2" s="64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</row>
    <row r="3" spans="1:40" ht="18" customHeight="1" x14ac:dyDescent="0.25">
      <c r="A3" s="222" t="s">
        <v>77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211"/>
      <c r="U3" s="64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</row>
    <row r="4" spans="1:40" ht="24" customHeight="1" x14ac:dyDescent="0.25">
      <c r="A4" s="149" t="s">
        <v>93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1"/>
      <c r="U4" s="64"/>
      <c r="V4" s="181" t="s">
        <v>38</v>
      </c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</row>
    <row r="5" spans="1:40" ht="12" customHeight="1" x14ac:dyDescent="0.25">
      <c r="A5" s="207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208"/>
      <c r="U5" s="64"/>
      <c r="V5" s="212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208"/>
    </row>
    <row r="6" spans="1:40" ht="12" customHeight="1" x14ac:dyDescent="0.25">
      <c r="A6" s="209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210"/>
      <c r="U6" s="64"/>
      <c r="V6" s="209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210"/>
    </row>
    <row r="7" spans="1:40" ht="24" hidden="1" customHeight="1" x14ac:dyDescent="0.25">
      <c r="A7" s="214"/>
      <c r="B7" s="155"/>
      <c r="C7" s="155"/>
      <c r="D7" s="155"/>
      <c r="E7" s="155"/>
      <c r="F7" s="164"/>
      <c r="G7" s="152" t="s">
        <v>3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211"/>
      <c r="U7" s="64"/>
      <c r="V7" s="213"/>
      <c r="W7" s="155"/>
      <c r="X7" s="155"/>
      <c r="Y7" s="155"/>
      <c r="Z7" s="164"/>
      <c r="AA7" s="181" t="s">
        <v>3</v>
      </c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211"/>
    </row>
    <row r="8" spans="1:40" ht="24" hidden="1" customHeight="1" x14ac:dyDescent="0.25">
      <c r="A8" s="209"/>
      <c r="B8" s="157"/>
      <c r="C8" s="157"/>
      <c r="D8" s="157"/>
      <c r="E8" s="157"/>
      <c r="F8" s="165"/>
      <c r="G8" s="166" t="s">
        <v>4</v>
      </c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211"/>
      <c r="U8" s="64"/>
      <c r="V8" s="209"/>
      <c r="W8" s="157"/>
      <c r="X8" s="157"/>
      <c r="Y8" s="157"/>
      <c r="Z8" s="165"/>
      <c r="AA8" s="182" t="s">
        <v>4</v>
      </c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211"/>
    </row>
    <row r="9" spans="1:40" ht="54" hidden="1" customHeight="1" x14ac:dyDescent="0.25">
      <c r="A9" s="223"/>
      <c r="B9" s="159"/>
      <c r="C9" s="109"/>
      <c r="D9" s="6" t="s">
        <v>5</v>
      </c>
      <c r="E9" s="7" t="s">
        <v>6</v>
      </c>
      <c r="F9" s="7" t="s">
        <v>7</v>
      </c>
      <c r="G9" s="8" t="s">
        <v>8</v>
      </c>
      <c r="H9" s="8" t="s">
        <v>9</v>
      </c>
      <c r="I9" s="8" t="s">
        <v>10</v>
      </c>
      <c r="J9" s="8" t="s">
        <v>11</v>
      </c>
      <c r="K9" s="8" t="s">
        <v>12</v>
      </c>
      <c r="L9" s="8" t="s">
        <v>13</v>
      </c>
      <c r="M9" s="8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8" t="s">
        <v>20</v>
      </c>
      <c r="T9" s="130" t="s">
        <v>21</v>
      </c>
      <c r="U9" s="68"/>
      <c r="V9" s="218"/>
      <c r="W9" s="159"/>
      <c r="X9" s="70" t="s">
        <v>5</v>
      </c>
      <c r="Y9" s="71" t="s">
        <v>6</v>
      </c>
      <c r="Z9" s="71" t="s">
        <v>7</v>
      </c>
      <c r="AA9" s="72" t="s">
        <v>8</v>
      </c>
      <c r="AB9" s="72" t="s">
        <v>9</v>
      </c>
      <c r="AC9" s="72" t="s">
        <v>10</v>
      </c>
      <c r="AD9" s="72" t="s">
        <v>11</v>
      </c>
      <c r="AE9" s="72" t="s">
        <v>12</v>
      </c>
      <c r="AF9" s="72" t="s">
        <v>13</v>
      </c>
      <c r="AG9" s="72" t="s">
        <v>14</v>
      </c>
      <c r="AH9" s="72" t="s">
        <v>15</v>
      </c>
      <c r="AI9" s="72" t="s">
        <v>16</v>
      </c>
      <c r="AJ9" s="72" t="s">
        <v>17</v>
      </c>
      <c r="AK9" s="72" t="s">
        <v>18</v>
      </c>
      <c r="AL9" s="72" t="s">
        <v>19</v>
      </c>
      <c r="AM9" s="72" t="s">
        <v>20</v>
      </c>
      <c r="AN9" s="131" t="s">
        <v>21</v>
      </c>
    </row>
    <row r="10" spans="1:40" ht="24" hidden="1" customHeight="1" x14ac:dyDescent="0.25">
      <c r="A10" s="217" t="s">
        <v>78</v>
      </c>
      <c r="B10" s="159"/>
      <c r="C10" s="109"/>
      <c r="D10" s="75" t="s">
        <v>79</v>
      </c>
      <c r="E10" s="76">
        <v>182</v>
      </c>
      <c r="F10" s="77">
        <v>4</v>
      </c>
      <c r="G10" s="77">
        <f t="shared" ref="G10:T10" si="0">ROUND((G18/$E18)/$F18,2)</f>
        <v>21.4</v>
      </c>
      <c r="H10" s="77">
        <f t="shared" si="0"/>
        <v>21.48</v>
      </c>
      <c r="I10" s="77">
        <f t="shared" si="0"/>
        <v>21.54</v>
      </c>
      <c r="J10" s="77">
        <f t="shared" si="0"/>
        <v>21.63</v>
      </c>
      <c r="K10" s="77">
        <f t="shared" si="0"/>
        <v>21.73</v>
      </c>
      <c r="L10" s="77">
        <f t="shared" si="0"/>
        <v>21.8</v>
      </c>
      <c r="M10" s="77">
        <f t="shared" si="0"/>
        <v>21.88</v>
      </c>
      <c r="N10" s="77">
        <f t="shared" si="0"/>
        <v>22.39</v>
      </c>
      <c r="O10" s="77">
        <f t="shared" si="0"/>
        <v>22.48</v>
      </c>
      <c r="P10" s="77">
        <f t="shared" si="0"/>
        <v>22.56</v>
      </c>
      <c r="Q10" s="77">
        <f t="shared" si="0"/>
        <v>22.64</v>
      </c>
      <c r="R10" s="77">
        <f t="shared" si="0"/>
        <v>22.74</v>
      </c>
      <c r="S10" s="77">
        <f t="shared" si="0"/>
        <v>22.83</v>
      </c>
      <c r="T10" s="77">
        <f t="shared" si="0"/>
        <v>22.92</v>
      </c>
      <c r="U10" s="64"/>
      <c r="V10" s="206" t="s">
        <v>78</v>
      </c>
      <c r="W10" s="159"/>
      <c r="X10" s="79" t="s">
        <v>79</v>
      </c>
      <c r="Y10" s="80">
        <v>182</v>
      </c>
      <c r="Z10" s="81">
        <v>4</v>
      </c>
      <c r="AA10" s="81">
        <f t="shared" ref="AA10:AN10" si="1">ROUND((AA18/$E18)/$F18,2)</f>
        <v>20.98</v>
      </c>
      <c r="AB10" s="81">
        <f t="shared" si="1"/>
        <v>21.06</v>
      </c>
      <c r="AC10" s="81">
        <f t="shared" si="1"/>
        <v>21.12</v>
      </c>
      <c r="AD10" s="81">
        <f t="shared" si="1"/>
        <v>21.21</v>
      </c>
      <c r="AE10" s="81">
        <f t="shared" si="1"/>
        <v>21.3</v>
      </c>
      <c r="AF10" s="81">
        <f t="shared" si="1"/>
        <v>21.37</v>
      </c>
      <c r="AG10" s="81">
        <f t="shared" si="1"/>
        <v>21.45</v>
      </c>
      <c r="AH10" s="81">
        <f t="shared" si="1"/>
        <v>21.95</v>
      </c>
      <c r="AI10" s="81">
        <f t="shared" si="1"/>
        <v>22.04</v>
      </c>
      <c r="AJ10" s="81">
        <f t="shared" si="1"/>
        <v>22.12</v>
      </c>
      <c r="AK10" s="81">
        <f t="shared" si="1"/>
        <v>22.2</v>
      </c>
      <c r="AL10" s="81">
        <f t="shared" si="1"/>
        <v>22.29</v>
      </c>
      <c r="AM10" s="81">
        <f t="shared" si="1"/>
        <v>22.38</v>
      </c>
      <c r="AN10" s="81">
        <f t="shared" si="1"/>
        <v>22.47</v>
      </c>
    </row>
    <row r="11" spans="1:40" ht="24" hidden="1" customHeight="1" x14ac:dyDescent="0.25">
      <c r="A11" s="217" t="s">
        <v>80</v>
      </c>
      <c r="B11" s="159"/>
      <c r="C11" s="109"/>
      <c r="D11" s="75" t="s">
        <v>81</v>
      </c>
      <c r="E11" s="76">
        <v>182</v>
      </c>
      <c r="F11" s="77">
        <v>8</v>
      </c>
      <c r="G11" s="77">
        <f t="shared" ref="G11:T11" si="2">ROUND((G20/$E20)/$F20,2)</f>
        <v>15.3</v>
      </c>
      <c r="H11" s="77">
        <f t="shared" si="2"/>
        <v>15.4</v>
      </c>
      <c r="I11" s="77">
        <f t="shared" si="2"/>
        <v>15.49</v>
      </c>
      <c r="J11" s="77">
        <f t="shared" si="2"/>
        <v>15.6</v>
      </c>
      <c r="K11" s="77">
        <f t="shared" si="2"/>
        <v>15.69</v>
      </c>
      <c r="L11" s="77">
        <f t="shared" si="2"/>
        <v>15.79</v>
      </c>
      <c r="M11" s="77">
        <f t="shared" si="2"/>
        <v>15.89</v>
      </c>
      <c r="N11" s="77">
        <f t="shared" si="2"/>
        <v>16.29</v>
      </c>
      <c r="O11" s="77">
        <f t="shared" si="2"/>
        <v>16.399999999999999</v>
      </c>
      <c r="P11" s="77">
        <f t="shared" si="2"/>
        <v>16.47</v>
      </c>
      <c r="Q11" s="77">
        <f t="shared" si="2"/>
        <v>16.600000000000001</v>
      </c>
      <c r="R11" s="77">
        <f t="shared" si="2"/>
        <v>16.690000000000001</v>
      </c>
      <c r="S11" s="77">
        <f t="shared" si="2"/>
        <v>16.8</v>
      </c>
      <c r="T11" s="77">
        <f t="shared" si="2"/>
        <v>21.09</v>
      </c>
      <c r="U11" s="64"/>
      <c r="V11" s="206" t="s">
        <v>80</v>
      </c>
      <c r="W11" s="159"/>
      <c r="X11" s="79" t="s">
        <v>81</v>
      </c>
      <c r="Y11" s="80">
        <v>182</v>
      </c>
      <c r="Z11" s="81">
        <v>8</v>
      </c>
      <c r="AA11" s="81">
        <f t="shared" ref="AA11:AN11" si="3">ROUND((AA20/$E20)/$F20,2)</f>
        <v>15</v>
      </c>
      <c r="AB11" s="81">
        <f t="shared" si="3"/>
        <v>15.1</v>
      </c>
      <c r="AC11" s="81">
        <f t="shared" si="3"/>
        <v>15.19</v>
      </c>
      <c r="AD11" s="81">
        <f t="shared" si="3"/>
        <v>15.29</v>
      </c>
      <c r="AE11" s="81">
        <f t="shared" si="3"/>
        <v>15.38</v>
      </c>
      <c r="AF11" s="81">
        <f t="shared" si="3"/>
        <v>15.48</v>
      </c>
      <c r="AG11" s="81">
        <f t="shared" si="3"/>
        <v>15.58</v>
      </c>
      <c r="AH11" s="81">
        <f t="shared" si="3"/>
        <v>15.97</v>
      </c>
      <c r="AI11" s="81">
        <f t="shared" si="3"/>
        <v>16.079999999999998</v>
      </c>
      <c r="AJ11" s="81">
        <f t="shared" si="3"/>
        <v>16.149999999999999</v>
      </c>
      <c r="AK11" s="81">
        <f t="shared" si="3"/>
        <v>16.27</v>
      </c>
      <c r="AL11" s="81">
        <f t="shared" si="3"/>
        <v>16.36</v>
      </c>
      <c r="AM11" s="81">
        <f t="shared" si="3"/>
        <v>16.47</v>
      </c>
      <c r="AN11" s="81">
        <f t="shared" si="3"/>
        <v>20.68</v>
      </c>
    </row>
    <row r="12" spans="1:40" ht="24" hidden="1" customHeight="1" x14ac:dyDescent="0.25">
      <c r="A12" s="217" t="s">
        <v>82</v>
      </c>
      <c r="B12" s="159"/>
      <c r="C12" s="109"/>
      <c r="D12" s="75" t="s">
        <v>83</v>
      </c>
      <c r="E12" s="76">
        <v>240</v>
      </c>
      <c r="F12" s="77">
        <v>8</v>
      </c>
      <c r="G12" s="77">
        <f t="shared" ref="G12:T12" si="4">ROUND((G22/$E22)/$F22,2)</f>
        <v>23.62</v>
      </c>
      <c r="H12" s="77">
        <f t="shared" si="4"/>
        <v>23.86</v>
      </c>
      <c r="I12" s="77">
        <f t="shared" si="4"/>
        <v>24.09</v>
      </c>
      <c r="J12" s="77">
        <f t="shared" si="4"/>
        <v>24.34</v>
      </c>
      <c r="K12" s="77">
        <f t="shared" si="4"/>
        <v>24.58</v>
      </c>
      <c r="L12" s="77">
        <f t="shared" si="4"/>
        <v>24.83</v>
      </c>
      <c r="M12" s="77">
        <f t="shared" si="4"/>
        <v>25.07</v>
      </c>
      <c r="N12" s="77">
        <f t="shared" si="4"/>
        <v>25.33</v>
      </c>
      <c r="O12" s="77">
        <f t="shared" si="4"/>
        <v>25.58</v>
      </c>
      <c r="P12" s="77">
        <f t="shared" si="4"/>
        <v>25.84</v>
      </c>
      <c r="Q12" s="77">
        <f t="shared" si="4"/>
        <v>26.09</v>
      </c>
      <c r="R12" s="77">
        <f t="shared" si="4"/>
        <v>26.36</v>
      </c>
      <c r="S12" s="77">
        <f t="shared" si="4"/>
        <v>26.62</v>
      </c>
      <c r="T12" s="77">
        <f t="shared" si="4"/>
        <v>26.89</v>
      </c>
      <c r="U12" s="64"/>
      <c r="V12" s="206" t="s">
        <v>82</v>
      </c>
      <c r="W12" s="159"/>
      <c r="X12" s="79" t="s">
        <v>83</v>
      </c>
      <c r="Y12" s="80">
        <v>240</v>
      </c>
      <c r="Z12" s="81">
        <v>8</v>
      </c>
      <c r="AA12" s="81">
        <f t="shared" ref="AA12:AN12" si="5">ROUND((AA22/$E22)/$F22,2)</f>
        <v>23.16</v>
      </c>
      <c r="AB12" s="81">
        <f t="shared" si="5"/>
        <v>23.39</v>
      </c>
      <c r="AC12" s="81">
        <f t="shared" si="5"/>
        <v>23.62</v>
      </c>
      <c r="AD12" s="81">
        <f t="shared" si="5"/>
        <v>23.86</v>
      </c>
      <c r="AE12" s="81">
        <f t="shared" si="5"/>
        <v>24.1</v>
      </c>
      <c r="AF12" s="81">
        <f t="shared" si="5"/>
        <v>24.34</v>
      </c>
      <c r="AG12" s="81">
        <f t="shared" si="5"/>
        <v>24.58</v>
      </c>
      <c r="AH12" s="81">
        <f t="shared" si="5"/>
        <v>24.83</v>
      </c>
      <c r="AI12" s="81">
        <f t="shared" si="5"/>
        <v>25.08</v>
      </c>
      <c r="AJ12" s="81">
        <f t="shared" si="5"/>
        <v>25.33</v>
      </c>
      <c r="AK12" s="81">
        <f t="shared" si="5"/>
        <v>25.58</v>
      </c>
      <c r="AL12" s="81">
        <f t="shared" si="5"/>
        <v>25.84</v>
      </c>
      <c r="AM12" s="81">
        <f t="shared" si="5"/>
        <v>26.1</v>
      </c>
      <c r="AN12" s="81">
        <f t="shared" si="5"/>
        <v>26.36</v>
      </c>
    </row>
    <row r="13" spans="1:40" ht="21.75" hidden="1" customHeight="1" x14ac:dyDescent="0.25">
      <c r="A13" s="214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208"/>
      <c r="U13" s="64"/>
      <c r="V13" s="213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208"/>
    </row>
    <row r="14" spans="1:40" ht="21.75" hidden="1" customHeight="1" x14ac:dyDescent="0.25">
      <c r="A14" s="215"/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216"/>
      <c r="U14" s="64"/>
      <c r="V14" s="209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210"/>
    </row>
    <row r="15" spans="1:40" ht="24" hidden="1" customHeight="1" x14ac:dyDescent="0.25">
      <c r="A15" s="184"/>
      <c r="B15" s="155"/>
      <c r="C15" s="155"/>
      <c r="D15" s="155"/>
      <c r="E15" s="155"/>
      <c r="F15" s="164"/>
      <c r="G15" s="152" t="s">
        <v>30</v>
      </c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9"/>
      <c r="U15" s="64"/>
      <c r="V15" s="213"/>
      <c r="W15" s="155"/>
      <c r="X15" s="155"/>
      <c r="Y15" s="155"/>
      <c r="Z15" s="164"/>
      <c r="AA15" s="181" t="s">
        <v>30</v>
      </c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211"/>
    </row>
    <row r="16" spans="1:40" ht="24" customHeight="1" x14ac:dyDescent="0.25">
      <c r="A16" s="156"/>
      <c r="B16" s="157"/>
      <c r="C16" s="157"/>
      <c r="D16" s="157"/>
      <c r="E16" s="157"/>
      <c r="F16" s="165"/>
      <c r="G16" s="166" t="s">
        <v>4</v>
      </c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9"/>
      <c r="U16" s="64"/>
      <c r="V16" s="209"/>
      <c r="W16" s="157"/>
      <c r="X16" s="157"/>
      <c r="Y16" s="157"/>
      <c r="Z16" s="165"/>
      <c r="AA16" s="182" t="s">
        <v>4</v>
      </c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211"/>
    </row>
    <row r="17" spans="1:40" ht="43.5" customHeight="1" x14ac:dyDescent="0.25">
      <c r="A17" s="224"/>
      <c r="B17" s="159"/>
      <c r="C17" s="119"/>
      <c r="D17" s="6" t="s">
        <v>5</v>
      </c>
      <c r="E17" s="7" t="s">
        <v>6</v>
      </c>
      <c r="F17" s="7" t="s">
        <v>7</v>
      </c>
      <c r="G17" s="8" t="s">
        <v>8</v>
      </c>
      <c r="H17" s="8" t="s">
        <v>9</v>
      </c>
      <c r="I17" s="8" t="s">
        <v>10</v>
      </c>
      <c r="J17" s="8" t="s">
        <v>11</v>
      </c>
      <c r="K17" s="8" t="s">
        <v>12</v>
      </c>
      <c r="L17" s="8" t="s">
        <v>13</v>
      </c>
      <c r="M17" s="8" t="s">
        <v>14</v>
      </c>
      <c r="N17" s="8" t="s">
        <v>15</v>
      </c>
      <c r="O17" s="8" t="s">
        <v>16</v>
      </c>
      <c r="P17" s="8" t="s">
        <v>17</v>
      </c>
      <c r="Q17" s="8" t="s">
        <v>18</v>
      </c>
      <c r="R17" s="8" t="s">
        <v>19</v>
      </c>
      <c r="S17" s="8" t="s">
        <v>20</v>
      </c>
      <c r="T17" s="8" t="s">
        <v>21</v>
      </c>
      <c r="U17" s="68"/>
      <c r="V17" s="218"/>
      <c r="W17" s="159"/>
      <c r="X17" s="70" t="s">
        <v>5</v>
      </c>
      <c r="Y17" s="71" t="s">
        <v>6</v>
      </c>
      <c r="Z17" s="71" t="s">
        <v>7</v>
      </c>
      <c r="AA17" s="72" t="s">
        <v>8</v>
      </c>
      <c r="AB17" s="72" t="s">
        <v>9</v>
      </c>
      <c r="AC17" s="72" t="s">
        <v>10</v>
      </c>
      <c r="AD17" s="72" t="s">
        <v>11</v>
      </c>
      <c r="AE17" s="72" t="s">
        <v>12</v>
      </c>
      <c r="AF17" s="72" t="s">
        <v>13</v>
      </c>
      <c r="AG17" s="72" t="s">
        <v>14</v>
      </c>
      <c r="AH17" s="72" t="s">
        <v>15</v>
      </c>
      <c r="AI17" s="72" t="s">
        <v>16</v>
      </c>
      <c r="AJ17" s="72" t="s">
        <v>17</v>
      </c>
      <c r="AK17" s="72" t="s">
        <v>18</v>
      </c>
      <c r="AL17" s="72" t="s">
        <v>19</v>
      </c>
      <c r="AM17" s="72" t="s">
        <v>20</v>
      </c>
      <c r="AN17" s="131" t="s">
        <v>21</v>
      </c>
    </row>
    <row r="18" spans="1:40" ht="24" customHeight="1" x14ac:dyDescent="0.25">
      <c r="A18" s="183" t="str">
        <f>A10</f>
        <v>N01Y</v>
      </c>
      <c r="B18" s="159"/>
      <c r="C18" s="119"/>
      <c r="D18" s="75" t="str">
        <f t="shared" ref="D18:F18" si="6">D10</f>
        <v>BUS DRIVERS</v>
      </c>
      <c r="E18" s="75">
        <f t="shared" si="6"/>
        <v>182</v>
      </c>
      <c r="F18" s="132">
        <f t="shared" si="6"/>
        <v>4</v>
      </c>
      <c r="G18" s="90">
        <f t="shared" ref="G18:T18" si="7">+AA18*1.02</f>
        <v>15578.908800000001</v>
      </c>
      <c r="H18" s="90">
        <f t="shared" si="7"/>
        <v>15638.313599999999</v>
      </c>
      <c r="I18" s="90">
        <f t="shared" si="7"/>
        <v>15682.867200000001</v>
      </c>
      <c r="J18" s="90">
        <f t="shared" si="7"/>
        <v>15749.697600000001</v>
      </c>
      <c r="K18" s="90">
        <f t="shared" si="7"/>
        <v>15816.528</v>
      </c>
      <c r="L18" s="90">
        <f t="shared" si="7"/>
        <v>15868.5072</v>
      </c>
      <c r="M18" s="90">
        <f t="shared" si="7"/>
        <v>15927.912</v>
      </c>
      <c r="N18" s="90">
        <f t="shared" si="7"/>
        <v>16299.192000000001</v>
      </c>
      <c r="O18" s="90">
        <f t="shared" si="7"/>
        <v>16366.0224</v>
      </c>
      <c r="P18" s="90">
        <f t="shared" si="7"/>
        <v>16425.427200000002</v>
      </c>
      <c r="Q18" s="90">
        <f t="shared" si="7"/>
        <v>16484.832000000002</v>
      </c>
      <c r="R18" s="90">
        <f t="shared" si="7"/>
        <v>16551.662399999997</v>
      </c>
      <c r="S18" s="90">
        <f t="shared" si="7"/>
        <v>16618.4928</v>
      </c>
      <c r="T18" s="90">
        <f t="shared" si="7"/>
        <v>16685.323199999999</v>
      </c>
      <c r="U18" s="64"/>
      <c r="V18" s="206" t="str">
        <f>V10</f>
        <v>N01Y</v>
      </c>
      <c r="W18" s="159"/>
      <c r="X18" s="79" t="str">
        <f t="shared" ref="X18:Z18" si="8">X10</f>
        <v>BUS DRIVERS</v>
      </c>
      <c r="Y18" s="79">
        <f t="shared" si="8"/>
        <v>182</v>
      </c>
      <c r="Z18" s="133">
        <f t="shared" si="8"/>
        <v>4</v>
      </c>
      <c r="AA18" s="91">
        <f t="shared" ref="AA18:AN18" si="9">AA19*728</f>
        <v>15273.44</v>
      </c>
      <c r="AB18" s="91">
        <f t="shared" si="9"/>
        <v>15331.679999999998</v>
      </c>
      <c r="AC18" s="91">
        <f t="shared" si="9"/>
        <v>15375.36</v>
      </c>
      <c r="AD18" s="91">
        <f t="shared" si="9"/>
        <v>15440.880000000001</v>
      </c>
      <c r="AE18" s="91">
        <f t="shared" si="9"/>
        <v>15506.4</v>
      </c>
      <c r="AF18" s="91">
        <f t="shared" si="9"/>
        <v>15557.36</v>
      </c>
      <c r="AG18" s="91">
        <f t="shared" si="9"/>
        <v>15615.6</v>
      </c>
      <c r="AH18" s="91">
        <f t="shared" si="9"/>
        <v>15979.6</v>
      </c>
      <c r="AI18" s="91">
        <f t="shared" si="9"/>
        <v>16045.119999999999</v>
      </c>
      <c r="AJ18" s="91">
        <f t="shared" si="9"/>
        <v>16103.36</v>
      </c>
      <c r="AK18" s="91">
        <f t="shared" si="9"/>
        <v>16161.6</v>
      </c>
      <c r="AL18" s="91">
        <f t="shared" si="9"/>
        <v>16227.119999999999</v>
      </c>
      <c r="AM18" s="91">
        <f t="shared" si="9"/>
        <v>16292.64</v>
      </c>
      <c r="AN18" s="91">
        <f t="shared" si="9"/>
        <v>16358.16</v>
      </c>
    </row>
    <row r="19" spans="1:40" ht="24" customHeight="1" x14ac:dyDescent="0.25">
      <c r="A19" s="99"/>
      <c r="B19" s="99"/>
      <c r="C19" s="99"/>
      <c r="D19" s="75"/>
      <c r="E19" s="75"/>
      <c r="F19" s="132"/>
      <c r="G19" s="77">
        <f t="shared" ref="G19:T19" si="10">+G18/$F18/$E18</f>
        <v>21.399600000000003</v>
      </c>
      <c r="H19" s="77">
        <f t="shared" si="10"/>
        <v>21.481199999999998</v>
      </c>
      <c r="I19" s="77">
        <f t="shared" si="10"/>
        <v>21.542400000000001</v>
      </c>
      <c r="J19" s="77">
        <f t="shared" si="10"/>
        <v>21.634200000000003</v>
      </c>
      <c r="K19" s="77">
        <f t="shared" si="10"/>
        <v>21.725999999999999</v>
      </c>
      <c r="L19" s="77">
        <f t="shared" si="10"/>
        <v>21.7974</v>
      </c>
      <c r="M19" s="77">
        <f t="shared" si="10"/>
        <v>21.879000000000001</v>
      </c>
      <c r="N19" s="77">
        <f t="shared" si="10"/>
        <v>22.389000000000003</v>
      </c>
      <c r="O19" s="77">
        <f t="shared" si="10"/>
        <v>22.480799999999999</v>
      </c>
      <c r="P19" s="77">
        <f t="shared" si="10"/>
        <v>22.562400000000004</v>
      </c>
      <c r="Q19" s="77">
        <f t="shared" si="10"/>
        <v>22.644000000000002</v>
      </c>
      <c r="R19" s="77">
        <f t="shared" si="10"/>
        <v>22.735799999999998</v>
      </c>
      <c r="S19" s="77">
        <f t="shared" si="10"/>
        <v>22.8276</v>
      </c>
      <c r="T19" s="77">
        <f t="shared" si="10"/>
        <v>22.9194</v>
      </c>
      <c r="U19" s="64"/>
      <c r="V19" s="134"/>
      <c r="W19" s="100"/>
      <c r="X19" s="79"/>
      <c r="Y19" s="79"/>
      <c r="Z19" s="133"/>
      <c r="AA19" s="81">
        <v>20.98</v>
      </c>
      <c r="AB19" s="81">
        <v>21.06</v>
      </c>
      <c r="AC19" s="81">
        <v>21.12</v>
      </c>
      <c r="AD19" s="81">
        <v>21.21</v>
      </c>
      <c r="AE19" s="81">
        <v>21.3</v>
      </c>
      <c r="AF19" s="81">
        <v>21.37</v>
      </c>
      <c r="AG19" s="81">
        <v>21.45</v>
      </c>
      <c r="AH19" s="81">
        <v>21.95</v>
      </c>
      <c r="AI19" s="81">
        <v>22.04</v>
      </c>
      <c r="AJ19" s="81">
        <v>22.12</v>
      </c>
      <c r="AK19" s="81">
        <v>22.2</v>
      </c>
      <c r="AL19" s="81">
        <v>22.29</v>
      </c>
      <c r="AM19" s="81">
        <v>22.38</v>
      </c>
      <c r="AN19" s="81">
        <v>22.47</v>
      </c>
    </row>
    <row r="20" spans="1:40" ht="24" customHeight="1" x14ac:dyDescent="0.25">
      <c r="A20" s="183" t="str">
        <f>A11</f>
        <v>S01Y</v>
      </c>
      <c r="B20" s="159"/>
      <c r="C20" s="119"/>
      <c r="D20" s="75" t="str">
        <f>D11</f>
        <v>SHOP ASSISTANT</v>
      </c>
      <c r="E20" s="75">
        <v>240</v>
      </c>
      <c r="F20" s="132">
        <f>F11</f>
        <v>8</v>
      </c>
      <c r="G20" s="90">
        <f t="shared" ref="G20:T20" si="11">+AA20*1.02</f>
        <v>29376</v>
      </c>
      <c r="H20" s="90">
        <f t="shared" si="11"/>
        <v>29571.84</v>
      </c>
      <c r="I20" s="90">
        <f t="shared" si="11"/>
        <v>29748.096000000001</v>
      </c>
      <c r="J20" s="90">
        <f t="shared" si="11"/>
        <v>29943.936000000002</v>
      </c>
      <c r="K20" s="90">
        <f t="shared" si="11"/>
        <v>30120.192000000003</v>
      </c>
      <c r="L20" s="90">
        <f t="shared" si="11"/>
        <v>30316.032000000003</v>
      </c>
      <c r="M20" s="90">
        <f t="shared" si="11"/>
        <v>30511.871999999999</v>
      </c>
      <c r="N20" s="90">
        <f t="shared" si="11"/>
        <v>31275.648000000001</v>
      </c>
      <c r="O20" s="90">
        <f t="shared" si="11"/>
        <v>31491.072</v>
      </c>
      <c r="P20" s="90">
        <f t="shared" si="11"/>
        <v>31628.159999999996</v>
      </c>
      <c r="Q20" s="90">
        <f t="shared" si="11"/>
        <v>31863.167999999998</v>
      </c>
      <c r="R20" s="90">
        <f t="shared" si="11"/>
        <v>32039.423999999999</v>
      </c>
      <c r="S20" s="90">
        <f t="shared" si="11"/>
        <v>32254.847999999998</v>
      </c>
      <c r="T20" s="90">
        <f t="shared" si="11"/>
        <v>40499.712</v>
      </c>
      <c r="U20" s="64"/>
      <c r="V20" s="206" t="str">
        <f>V11</f>
        <v>S01Y</v>
      </c>
      <c r="W20" s="159"/>
      <c r="X20" s="79" t="str">
        <f>X11</f>
        <v>SHOP ASSISTANT</v>
      </c>
      <c r="Y20" s="79">
        <v>240</v>
      </c>
      <c r="Z20" s="133">
        <f>Z11</f>
        <v>8</v>
      </c>
      <c r="AA20" s="91">
        <f t="shared" ref="AA20:AN20" si="12">AA21*1920</f>
        <v>28800</v>
      </c>
      <c r="AB20" s="91">
        <f t="shared" si="12"/>
        <v>28992</v>
      </c>
      <c r="AC20" s="91">
        <f t="shared" si="12"/>
        <v>29164.799999999999</v>
      </c>
      <c r="AD20" s="91">
        <f t="shared" si="12"/>
        <v>29356.799999999999</v>
      </c>
      <c r="AE20" s="91">
        <f t="shared" si="12"/>
        <v>29529.600000000002</v>
      </c>
      <c r="AF20" s="91">
        <f t="shared" si="12"/>
        <v>29721.600000000002</v>
      </c>
      <c r="AG20" s="91">
        <f t="shared" si="12"/>
        <v>29913.599999999999</v>
      </c>
      <c r="AH20" s="91">
        <f t="shared" si="12"/>
        <v>30662.400000000001</v>
      </c>
      <c r="AI20" s="91">
        <f t="shared" si="12"/>
        <v>30873.599999999999</v>
      </c>
      <c r="AJ20" s="91">
        <f t="shared" si="12"/>
        <v>31007.999999999996</v>
      </c>
      <c r="AK20" s="91">
        <f t="shared" si="12"/>
        <v>31238.399999999998</v>
      </c>
      <c r="AL20" s="91">
        <f t="shared" si="12"/>
        <v>31411.199999999997</v>
      </c>
      <c r="AM20" s="91">
        <f t="shared" si="12"/>
        <v>31622.399999999998</v>
      </c>
      <c r="AN20" s="91">
        <f t="shared" si="12"/>
        <v>39705.599999999999</v>
      </c>
    </row>
    <row r="21" spans="1:40" ht="24" customHeight="1" x14ac:dyDescent="0.25">
      <c r="A21" s="99"/>
      <c r="B21" s="99"/>
      <c r="C21" s="99"/>
      <c r="D21" s="75"/>
      <c r="E21" s="75"/>
      <c r="F21" s="132"/>
      <c r="G21" s="77">
        <f t="shared" ref="G21:T21" si="13">+G20/$F20/$E20</f>
        <v>15.3</v>
      </c>
      <c r="H21" s="77">
        <f t="shared" si="13"/>
        <v>15.401999999999999</v>
      </c>
      <c r="I21" s="77">
        <f t="shared" si="13"/>
        <v>15.4938</v>
      </c>
      <c r="J21" s="77">
        <f t="shared" si="13"/>
        <v>15.595800000000001</v>
      </c>
      <c r="K21" s="77">
        <f t="shared" si="13"/>
        <v>15.687600000000002</v>
      </c>
      <c r="L21" s="77">
        <f t="shared" si="13"/>
        <v>15.789600000000002</v>
      </c>
      <c r="M21" s="77">
        <f t="shared" si="13"/>
        <v>15.8916</v>
      </c>
      <c r="N21" s="77">
        <f t="shared" si="13"/>
        <v>16.289400000000001</v>
      </c>
      <c r="O21" s="77">
        <f t="shared" si="13"/>
        <v>16.401599999999998</v>
      </c>
      <c r="P21" s="77">
        <f t="shared" si="13"/>
        <v>16.472999999999999</v>
      </c>
      <c r="Q21" s="77">
        <f t="shared" si="13"/>
        <v>16.595399999999998</v>
      </c>
      <c r="R21" s="77">
        <f t="shared" si="13"/>
        <v>16.687200000000001</v>
      </c>
      <c r="S21" s="77">
        <f t="shared" si="13"/>
        <v>16.799399999999999</v>
      </c>
      <c r="T21" s="77">
        <f t="shared" si="13"/>
        <v>21.093599999999999</v>
      </c>
      <c r="U21" s="64"/>
      <c r="V21" s="134"/>
      <c r="W21" s="100"/>
      <c r="X21" s="79"/>
      <c r="Y21" s="79"/>
      <c r="Z21" s="133"/>
      <c r="AA21" s="81">
        <v>15</v>
      </c>
      <c r="AB21" s="81">
        <v>15.1</v>
      </c>
      <c r="AC21" s="81">
        <v>15.19</v>
      </c>
      <c r="AD21" s="81">
        <v>15.29</v>
      </c>
      <c r="AE21" s="81">
        <v>15.38</v>
      </c>
      <c r="AF21" s="81">
        <v>15.48</v>
      </c>
      <c r="AG21" s="81">
        <v>15.58</v>
      </c>
      <c r="AH21" s="81">
        <v>15.97</v>
      </c>
      <c r="AI21" s="81">
        <v>16.079999999999998</v>
      </c>
      <c r="AJ21" s="81">
        <v>16.149999999999999</v>
      </c>
      <c r="AK21" s="81">
        <v>16.27</v>
      </c>
      <c r="AL21" s="81">
        <v>16.36</v>
      </c>
      <c r="AM21" s="81">
        <v>16.47</v>
      </c>
      <c r="AN21" s="81">
        <v>20.68</v>
      </c>
    </row>
    <row r="22" spans="1:40" ht="24" customHeight="1" x14ac:dyDescent="0.25">
      <c r="A22" s="183" t="str">
        <f>A12</f>
        <v>P02Y</v>
      </c>
      <c r="B22" s="159"/>
      <c r="C22" s="119"/>
      <c r="D22" s="75" t="s">
        <v>84</v>
      </c>
      <c r="E22" s="75">
        <f t="shared" ref="E22:F22" si="14">E12</f>
        <v>240</v>
      </c>
      <c r="F22" s="132">
        <f t="shared" si="14"/>
        <v>8</v>
      </c>
      <c r="G22" s="90">
        <f t="shared" ref="G22:T22" si="15">+AA22*1.02</f>
        <v>45356.543999999994</v>
      </c>
      <c r="H22" s="90">
        <f t="shared" si="15"/>
        <v>45806.976000000002</v>
      </c>
      <c r="I22" s="90">
        <f t="shared" si="15"/>
        <v>46257.408000000003</v>
      </c>
      <c r="J22" s="90">
        <f t="shared" si="15"/>
        <v>46727.423999999999</v>
      </c>
      <c r="K22" s="90">
        <f t="shared" si="15"/>
        <v>47197.440000000002</v>
      </c>
      <c r="L22" s="90">
        <f t="shared" si="15"/>
        <v>47667.456000000006</v>
      </c>
      <c r="M22" s="90">
        <f t="shared" si="15"/>
        <v>48137.472000000002</v>
      </c>
      <c r="N22" s="90">
        <f t="shared" si="15"/>
        <v>48627.072</v>
      </c>
      <c r="O22" s="90">
        <f t="shared" si="15"/>
        <v>49116.671999999999</v>
      </c>
      <c r="P22" s="90">
        <f t="shared" si="15"/>
        <v>49606.271999999997</v>
      </c>
      <c r="Q22" s="90">
        <f t="shared" si="15"/>
        <v>50095.872000000003</v>
      </c>
      <c r="R22" s="90">
        <f t="shared" si="15"/>
        <v>50605.056000000004</v>
      </c>
      <c r="S22" s="90">
        <f t="shared" si="15"/>
        <v>51114.239999999998</v>
      </c>
      <c r="T22" s="90">
        <f t="shared" si="15"/>
        <v>51623.423999999999</v>
      </c>
      <c r="U22" s="64"/>
      <c r="V22" s="206" t="str">
        <f>V12</f>
        <v>P02Y</v>
      </c>
      <c r="W22" s="159"/>
      <c r="X22" s="79" t="s">
        <v>84</v>
      </c>
      <c r="Y22" s="79">
        <f t="shared" ref="Y22:Z22" si="16">Y12</f>
        <v>240</v>
      </c>
      <c r="Z22" s="133">
        <f t="shared" si="16"/>
        <v>8</v>
      </c>
      <c r="AA22" s="91">
        <f t="shared" ref="AA22:AN22" si="17">AA23*1920</f>
        <v>44467.199999999997</v>
      </c>
      <c r="AB22" s="91">
        <f t="shared" si="17"/>
        <v>44908.800000000003</v>
      </c>
      <c r="AC22" s="91">
        <f t="shared" si="17"/>
        <v>45350.400000000001</v>
      </c>
      <c r="AD22" s="91">
        <f t="shared" si="17"/>
        <v>45811.199999999997</v>
      </c>
      <c r="AE22" s="91">
        <f t="shared" si="17"/>
        <v>46272</v>
      </c>
      <c r="AF22" s="91">
        <f t="shared" si="17"/>
        <v>46732.800000000003</v>
      </c>
      <c r="AG22" s="91">
        <f t="shared" si="17"/>
        <v>47193.599999999999</v>
      </c>
      <c r="AH22" s="91">
        <f t="shared" si="17"/>
        <v>47673.599999999999</v>
      </c>
      <c r="AI22" s="91">
        <f t="shared" si="17"/>
        <v>48153.599999999999</v>
      </c>
      <c r="AJ22" s="91">
        <f t="shared" si="17"/>
        <v>48633.599999999999</v>
      </c>
      <c r="AK22" s="91">
        <f t="shared" si="17"/>
        <v>49113.599999999999</v>
      </c>
      <c r="AL22" s="91">
        <f t="shared" si="17"/>
        <v>49612.800000000003</v>
      </c>
      <c r="AM22" s="91">
        <f t="shared" si="17"/>
        <v>50112</v>
      </c>
      <c r="AN22" s="91">
        <f t="shared" si="17"/>
        <v>50611.199999999997</v>
      </c>
    </row>
    <row r="23" spans="1:40" ht="21.75" customHeight="1" x14ac:dyDescent="0.25">
      <c r="A23" s="118"/>
      <c r="B23" s="119"/>
      <c r="C23" s="119"/>
      <c r="D23" s="119"/>
      <c r="E23" s="119"/>
      <c r="F23" s="119"/>
      <c r="G23" s="77">
        <f t="shared" ref="G23:T23" si="18">+G22/$F22/$E22</f>
        <v>23.623199999999997</v>
      </c>
      <c r="H23" s="77">
        <f t="shared" si="18"/>
        <v>23.857800000000001</v>
      </c>
      <c r="I23" s="77">
        <f t="shared" si="18"/>
        <v>24.092400000000001</v>
      </c>
      <c r="J23" s="77">
        <f t="shared" si="18"/>
        <v>24.337199999999999</v>
      </c>
      <c r="K23" s="77">
        <f t="shared" si="18"/>
        <v>24.582000000000001</v>
      </c>
      <c r="L23" s="77">
        <f t="shared" si="18"/>
        <v>24.826800000000002</v>
      </c>
      <c r="M23" s="77">
        <f t="shared" si="18"/>
        <v>25.0716</v>
      </c>
      <c r="N23" s="77">
        <f t="shared" si="18"/>
        <v>25.326599999999999</v>
      </c>
      <c r="O23" s="77">
        <f t="shared" si="18"/>
        <v>25.581599999999998</v>
      </c>
      <c r="P23" s="77">
        <f t="shared" si="18"/>
        <v>25.836599999999997</v>
      </c>
      <c r="Q23" s="77">
        <f t="shared" si="18"/>
        <v>26.091600000000003</v>
      </c>
      <c r="R23" s="77">
        <f t="shared" si="18"/>
        <v>26.356800000000003</v>
      </c>
      <c r="S23" s="77">
        <f t="shared" si="18"/>
        <v>26.622</v>
      </c>
      <c r="T23" s="77">
        <f t="shared" si="18"/>
        <v>26.8872</v>
      </c>
      <c r="U23" s="64"/>
      <c r="V23" s="135"/>
      <c r="W23" s="121"/>
      <c r="X23" s="121"/>
      <c r="Y23" s="121"/>
      <c r="Z23" s="121"/>
      <c r="AA23" s="81">
        <v>23.16</v>
      </c>
      <c r="AB23" s="81">
        <v>23.39</v>
      </c>
      <c r="AC23" s="81">
        <v>23.62</v>
      </c>
      <c r="AD23" s="81">
        <v>23.86</v>
      </c>
      <c r="AE23" s="81">
        <v>24.1</v>
      </c>
      <c r="AF23" s="81">
        <v>24.34</v>
      </c>
      <c r="AG23" s="81">
        <v>24.58</v>
      </c>
      <c r="AH23" s="81">
        <v>24.83</v>
      </c>
      <c r="AI23" s="81">
        <v>25.08</v>
      </c>
      <c r="AJ23" s="81">
        <v>25.33</v>
      </c>
      <c r="AK23" s="81">
        <v>25.58</v>
      </c>
      <c r="AL23" s="81">
        <v>25.84</v>
      </c>
      <c r="AM23" s="81">
        <v>26.1</v>
      </c>
      <c r="AN23" s="81">
        <v>26.36</v>
      </c>
    </row>
    <row r="24" spans="1:40" ht="21.75" customHeight="1" x14ac:dyDescent="0.25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64"/>
      <c r="V24" s="136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37"/>
    </row>
    <row r="25" spans="1:40" ht="24" customHeight="1" x14ac:dyDescent="0.2">
      <c r="A25" s="203" t="s">
        <v>85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64"/>
      <c r="U25" s="104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</row>
    <row r="26" spans="1:40" ht="7.5" customHeight="1" x14ac:dyDescent="0.2">
      <c r="A26" s="156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65"/>
      <c r="U26" s="104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</row>
    <row r="27" spans="1:40" ht="24" customHeight="1" x14ac:dyDescent="0.25">
      <c r="A27" s="202" t="s">
        <v>32</v>
      </c>
      <c r="B27" s="159"/>
      <c r="C27" s="138" t="s">
        <v>32</v>
      </c>
      <c r="D27" s="204" t="s">
        <v>33</v>
      </c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9"/>
      <c r="U27" s="104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</row>
    <row r="28" spans="1:40" ht="7.5" customHeight="1" x14ac:dyDescent="0.2">
      <c r="A28" s="205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9"/>
      <c r="U28" s="104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</row>
    <row r="29" spans="1:40" ht="24" customHeight="1" x14ac:dyDescent="0.25">
      <c r="A29" s="202" t="s">
        <v>34</v>
      </c>
      <c r="B29" s="159"/>
      <c r="C29" s="138" t="s">
        <v>34</v>
      </c>
      <c r="D29" s="204" t="s">
        <v>35</v>
      </c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9"/>
      <c r="U29" s="104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</row>
    <row r="30" spans="1:40" ht="7.5" customHeight="1" x14ac:dyDescent="0.2">
      <c r="A30" s="205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9"/>
      <c r="U30" s="104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</row>
    <row r="31" spans="1:40" ht="24" customHeight="1" x14ac:dyDescent="0.25">
      <c r="A31" s="202" t="s">
        <v>36</v>
      </c>
      <c r="B31" s="159"/>
      <c r="C31" s="138" t="s">
        <v>36</v>
      </c>
      <c r="D31" s="204" t="s">
        <v>37</v>
      </c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9"/>
      <c r="U31" s="104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</row>
    <row r="32" spans="1:40" ht="18" customHeight="1" x14ac:dyDescent="0.25">
      <c r="A32" s="64"/>
      <c r="B32" s="64"/>
      <c r="C32" s="64"/>
      <c r="D32" s="64"/>
      <c r="E32" s="64"/>
      <c r="F32" s="64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64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</row>
    <row r="33" spans="1:40" ht="18" customHeight="1" x14ac:dyDescent="0.25">
      <c r="A33" s="64"/>
      <c r="B33" s="64"/>
      <c r="C33" s="64"/>
      <c r="D33" s="64"/>
      <c r="E33" s="64"/>
      <c r="F33" s="64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64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</row>
    <row r="34" spans="1:40" ht="18" customHeight="1" x14ac:dyDescent="0.25">
      <c r="A34" s="64"/>
      <c r="B34" s="64"/>
      <c r="C34" s="64"/>
      <c r="D34" s="64"/>
      <c r="E34" s="64"/>
      <c r="F34" s="64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64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</row>
    <row r="35" spans="1:40" ht="18" customHeight="1" x14ac:dyDescent="0.25">
      <c r="A35" s="64"/>
      <c r="B35" s="64"/>
      <c r="C35" s="64"/>
      <c r="D35" s="64"/>
      <c r="E35" s="64"/>
      <c r="F35" s="64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40"/>
      <c r="U35" s="64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</row>
    <row r="36" spans="1:40" ht="18" customHeight="1" x14ac:dyDescent="0.25">
      <c r="A36" s="64"/>
      <c r="B36" s="64"/>
      <c r="C36" s="64"/>
      <c r="D36" s="64"/>
      <c r="E36" s="64"/>
      <c r="F36" s="64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64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</row>
    <row r="37" spans="1:40" ht="18" customHeight="1" x14ac:dyDescent="0.25">
      <c r="A37" s="64"/>
      <c r="B37" s="64"/>
      <c r="C37" s="64"/>
      <c r="D37" s="64"/>
      <c r="E37" s="64"/>
      <c r="F37" s="64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64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</row>
    <row r="38" spans="1:40" ht="18" customHeight="1" x14ac:dyDescent="0.25">
      <c r="A38" s="64"/>
      <c r="B38" s="64"/>
      <c r="C38" s="64"/>
      <c r="D38" s="64"/>
      <c r="E38" s="64"/>
      <c r="F38" s="64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64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</row>
    <row r="39" spans="1:40" ht="18" customHeight="1" x14ac:dyDescent="0.25">
      <c r="A39" s="64"/>
      <c r="B39" s="64"/>
      <c r="C39" s="64"/>
      <c r="D39" s="64"/>
      <c r="E39" s="64"/>
      <c r="F39" s="64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64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</row>
    <row r="40" spans="1:40" ht="18" customHeight="1" x14ac:dyDescent="0.25">
      <c r="A40" s="64"/>
      <c r="B40" s="64"/>
      <c r="C40" s="64"/>
      <c r="D40" s="64"/>
      <c r="E40" s="64"/>
      <c r="F40" s="64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64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</row>
    <row r="41" spans="1:40" ht="18" customHeight="1" x14ac:dyDescent="0.25">
      <c r="A41" s="64"/>
      <c r="B41" s="64"/>
      <c r="C41" s="64"/>
      <c r="D41" s="64"/>
      <c r="E41" s="64"/>
      <c r="F41" s="64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64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</row>
    <row r="42" spans="1:40" ht="18" customHeight="1" x14ac:dyDescent="0.25">
      <c r="A42" s="64"/>
      <c r="B42" s="64"/>
      <c r="C42" s="64"/>
      <c r="D42" s="64"/>
      <c r="E42" s="64"/>
      <c r="F42" s="64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64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</row>
    <row r="43" spans="1:40" ht="18" customHeight="1" x14ac:dyDescent="0.25">
      <c r="A43" s="64"/>
      <c r="B43" s="64"/>
      <c r="C43" s="64"/>
      <c r="D43" s="64"/>
      <c r="E43" s="64"/>
      <c r="F43" s="64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64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</row>
    <row r="44" spans="1:40" ht="18" customHeight="1" x14ac:dyDescent="0.25">
      <c r="A44" s="64"/>
      <c r="B44" s="64"/>
      <c r="C44" s="64"/>
      <c r="D44" s="64"/>
      <c r="E44" s="64"/>
      <c r="F44" s="64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64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</row>
    <row r="45" spans="1:40" ht="18" customHeight="1" x14ac:dyDescent="0.25">
      <c r="A45" s="64"/>
      <c r="B45" s="64"/>
      <c r="C45" s="64"/>
      <c r="D45" s="64"/>
      <c r="E45" s="64"/>
      <c r="F45" s="64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64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</row>
    <row r="46" spans="1:40" ht="18" customHeight="1" x14ac:dyDescent="0.25">
      <c r="A46" s="64"/>
      <c r="B46" s="64"/>
      <c r="C46" s="64"/>
      <c r="D46" s="64"/>
      <c r="E46" s="64"/>
      <c r="F46" s="64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64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</row>
    <row r="47" spans="1:40" ht="18" customHeight="1" x14ac:dyDescent="0.25">
      <c r="A47" s="64"/>
      <c r="B47" s="64"/>
      <c r="C47" s="64"/>
      <c r="D47" s="64"/>
      <c r="E47" s="64"/>
      <c r="F47" s="64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64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</row>
    <row r="48" spans="1:40" ht="18" customHeight="1" x14ac:dyDescent="0.25">
      <c r="A48" s="64"/>
      <c r="B48" s="64"/>
      <c r="C48" s="64"/>
      <c r="D48" s="64"/>
      <c r="E48" s="64"/>
      <c r="F48" s="64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64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</row>
    <row r="49" spans="1:40" ht="18" customHeight="1" x14ac:dyDescent="0.25">
      <c r="A49" s="64"/>
      <c r="B49" s="64"/>
      <c r="C49" s="64"/>
      <c r="D49" s="64"/>
      <c r="E49" s="64"/>
      <c r="F49" s="64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64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</row>
    <row r="50" spans="1:40" ht="18" customHeight="1" x14ac:dyDescent="0.25">
      <c r="A50" s="64"/>
      <c r="B50" s="64"/>
      <c r="C50" s="64"/>
      <c r="D50" s="64"/>
      <c r="E50" s="64"/>
      <c r="F50" s="64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64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</row>
    <row r="51" spans="1:40" ht="18" customHeight="1" x14ac:dyDescent="0.25">
      <c r="A51" s="64"/>
      <c r="B51" s="64"/>
      <c r="C51" s="64"/>
      <c r="D51" s="64"/>
      <c r="E51" s="64"/>
      <c r="F51" s="64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64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</row>
    <row r="52" spans="1:40" ht="18" customHeight="1" x14ac:dyDescent="0.25">
      <c r="A52" s="64"/>
      <c r="B52" s="64"/>
      <c r="C52" s="64"/>
      <c r="D52" s="64"/>
      <c r="E52" s="64"/>
      <c r="F52" s="64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64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</row>
    <row r="53" spans="1:40" ht="18" customHeight="1" x14ac:dyDescent="0.25">
      <c r="A53" s="64"/>
      <c r="B53" s="64"/>
      <c r="C53" s="64"/>
      <c r="D53" s="64"/>
      <c r="E53" s="64"/>
      <c r="F53" s="64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64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</row>
    <row r="54" spans="1:40" ht="18" customHeight="1" x14ac:dyDescent="0.25">
      <c r="A54" s="64"/>
      <c r="B54" s="64"/>
      <c r="C54" s="64"/>
      <c r="D54" s="64"/>
      <c r="E54" s="64"/>
      <c r="F54" s="64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64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</row>
    <row r="55" spans="1:40" ht="18" customHeight="1" x14ac:dyDescent="0.25">
      <c r="A55" s="64"/>
      <c r="B55" s="64"/>
      <c r="C55" s="64"/>
      <c r="D55" s="64"/>
      <c r="E55" s="64"/>
      <c r="F55" s="64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64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</row>
    <row r="56" spans="1:40" ht="18" customHeight="1" x14ac:dyDescent="0.25">
      <c r="A56" s="64"/>
      <c r="B56" s="64"/>
      <c r="C56" s="64"/>
      <c r="D56" s="64"/>
      <c r="E56" s="64"/>
      <c r="F56" s="64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64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</row>
    <row r="57" spans="1:40" ht="18" customHeight="1" x14ac:dyDescent="0.25">
      <c r="A57" s="64"/>
      <c r="B57" s="64"/>
      <c r="C57" s="64"/>
      <c r="D57" s="64"/>
      <c r="E57" s="64"/>
      <c r="F57" s="64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64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</row>
    <row r="58" spans="1:40" ht="18" customHeight="1" x14ac:dyDescent="0.25">
      <c r="A58" s="64"/>
      <c r="B58" s="64"/>
      <c r="C58" s="64"/>
      <c r="D58" s="64"/>
      <c r="E58" s="64"/>
      <c r="F58" s="64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64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</row>
    <row r="59" spans="1:40" ht="18" customHeight="1" x14ac:dyDescent="0.25">
      <c r="A59" s="64"/>
      <c r="B59" s="64"/>
      <c r="C59" s="64"/>
      <c r="D59" s="64"/>
      <c r="E59" s="64"/>
      <c r="F59" s="64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64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</row>
    <row r="60" spans="1:40" ht="18" customHeight="1" x14ac:dyDescent="0.25">
      <c r="A60" s="64"/>
      <c r="B60" s="64"/>
      <c r="C60" s="64"/>
      <c r="D60" s="64"/>
      <c r="E60" s="64"/>
      <c r="F60" s="64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64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</row>
    <row r="61" spans="1:40" ht="18" customHeight="1" x14ac:dyDescent="0.25">
      <c r="A61" s="64"/>
      <c r="B61" s="64"/>
      <c r="C61" s="64"/>
      <c r="D61" s="64"/>
      <c r="E61" s="64"/>
      <c r="F61" s="64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64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</row>
    <row r="62" spans="1:40" ht="18" customHeight="1" x14ac:dyDescent="0.25">
      <c r="A62" s="64"/>
      <c r="B62" s="64"/>
      <c r="C62" s="64"/>
      <c r="D62" s="64"/>
      <c r="E62" s="64"/>
      <c r="F62" s="64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64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</row>
    <row r="63" spans="1:40" ht="18" customHeight="1" x14ac:dyDescent="0.25">
      <c r="A63" s="64"/>
      <c r="B63" s="64"/>
      <c r="C63" s="64"/>
      <c r="D63" s="64"/>
      <c r="E63" s="64"/>
      <c r="F63" s="64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64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</row>
    <row r="64" spans="1:40" ht="18" customHeight="1" x14ac:dyDescent="0.25">
      <c r="A64" s="64"/>
      <c r="B64" s="64"/>
      <c r="C64" s="64"/>
      <c r="D64" s="64"/>
      <c r="E64" s="64"/>
      <c r="F64" s="64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64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</row>
    <row r="65" spans="1:40" ht="18" customHeight="1" x14ac:dyDescent="0.25">
      <c r="A65" s="64"/>
      <c r="B65" s="64"/>
      <c r="C65" s="64"/>
      <c r="D65" s="64"/>
      <c r="E65" s="64"/>
      <c r="F65" s="64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64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</row>
    <row r="66" spans="1:40" ht="18" customHeight="1" x14ac:dyDescent="0.25">
      <c r="A66" s="64"/>
      <c r="B66" s="64"/>
      <c r="C66" s="64"/>
      <c r="D66" s="64"/>
      <c r="E66" s="64"/>
      <c r="F66" s="64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64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</row>
    <row r="67" spans="1:40" ht="18" customHeight="1" x14ac:dyDescent="0.25">
      <c r="A67" s="64"/>
      <c r="B67" s="64"/>
      <c r="C67" s="64"/>
      <c r="D67" s="64"/>
      <c r="E67" s="64"/>
      <c r="F67" s="64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64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</row>
    <row r="68" spans="1:40" ht="18" customHeight="1" x14ac:dyDescent="0.25">
      <c r="A68" s="64"/>
      <c r="B68" s="64"/>
      <c r="C68" s="64"/>
      <c r="D68" s="64"/>
      <c r="E68" s="64"/>
      <c r="F68" s="64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64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</row>
    <row r="69" spans="1:40" ht="18" customHeight="1" x14ac:dyDescent="0.25">
      <c r="A69" s="64"/>
      <c r="B69" s="64"/>
      <c r="C69" s="64"/>
      <c r="D69" s="64"/>
      <c r="E69" s="64"/>
      <c r="F69" s="64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64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</row>
    <row r="70" spans="1:40" ht="18" customHeight="1" x14ac:dyDescent="0.25">
      <c r="A70" s="64"/>
      <c r="B70" s="64"/>
      <c r="C70" s="64"/>
      <c r="D70" s="64"/>
      <c r="E70" s="64"/>
      <c r="F70" s="64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64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</row>
    <row r="71" spans="1:40" ht="18" customHeight="1" x14ac:dyDescent="0.25">
      <c r="A71" s="64"/>
      <c r="B71" s="64"/>
      <c r="C71" s="64"/>
      <c r="D71" s="64"/>
      <c r="E71" s="64"/>
      <c r="F71" s="64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64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</row>
    <row r="72" spans="1:40" ht="18" customHeight="1" x14ac:dyDescent="0.25">
      <c r="A72" s="64"/>
      <c r="B72" s="64"/>
      <c r="C72" s="64"/>
      <c r="D72" s="64"/>
      <c r="E72" s="64"/>
      <c r="F72" s="64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64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</row>
    <row r="73" spans="1:40" ht="18" customHeight="1" x14ac:dyDescent="0.25">
      <c r="A73" s="64"/>
      <c r="B73" s="64"/>
      <c r="C73" s="64"/>
      <c r="D73" s="64"/>
      <c r="E73" s="64"/>
      <c r="F73" s="64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64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</row>
    <row r="74" spans="1:40" ht="18" customHeight="1" x14ac:dyDescent="0.25">
      <c r="A74" s="64"/>
      <c r="B74" s="64"/>
      <c r="C74" s="64"/>
      <c r="D74" s="64"/>
      <c r="E74" s="64"/>
      <c r="F74" s="64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64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</row>
    <row r="75" spans="1:40" ht="18" customHeight="1" x14ac:dyDescent="0.25">
      <c r="A75" s="64"/>
      <c r="B75" s="64"/>
      <c r="C75" s="64"/>
      <c r="D75" s="64"/>
      <c r="E75" s="64"/>
      <c r="F75" s="64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64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</row>
    <row r="76" spans="1:40" ht="18" customHeight="1" x14ac:dyDescent="0.25">
      <c r="A76" s="64"/>
      <c r="B76" s="64"/>
      <c r="C76" s="64"/>
      <c r="D76" s="64"/>
      <c r="E76" s="64"/>
      <c r="F76" s="64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64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</row>
    <row r="77" spans="1:40" ht="18" customHeight="1" x14ac:dyDescent="0.25">
      <c r="A77" s="64"/>
      <c r="B77" s="64"/>
      <c r="C77" s="64"/>
      <c r="D77" s="64"/>
      <c r="E77" s="64"/>
      <c r="F77" s="64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64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</row>
    <row r="78" spans="1:40" ht="18" customHeight="1" x14ac:dyDescent="0.25">
      <c r="A78" s="64"/>
      <c r="B78" s="64"/>
      <c r="C78" s="64"/>
      <c r="D78" s="64"/>
      <c r="E78" s="64"/>
      <c r="F78" s="64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64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</row>
    <row r="79" spans="1:40" ht="18" customHeight="1" x14ac:dyDescent="0.25">
      <c r="A79" s="64"/>
      <c r="B79" s="64"/>
      <c r="C79" s="64"/>
      <c r="D79" s="64"/>
      <c r="E79" s="64"/>
      <c r="F79" s="64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64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</row>
    <row r="80" spans="1:40" ht="18" customHeight="1" x14ac:dyDescent="0.25">
      <c r="A80" s="64"/>
      <c r="B80" s="64"/>
      <c r="C80" s="64"/>
      <c r="D80" s="64"/>
      <c r="E80" s="64"/>
      <c r="F80" s="64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64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</row>
    <row r="81" spans="1:40" ht="18" customHeight="1" x14ac:dyDescent="0.25">
      <c r="A81" s="64"/>
      <c r="B81" s="64"/>
      <c r="C81" s="64"/>
      <c r="D81" s="64"/>
      <c r="E81" s="64"/>
      <c r="F81" s="64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64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</row>
    <row r="82" spans="1:40" ht="18" customHeight="1" x14ac:dyDescent="0.25">
      <c r="A82" s="64"/>
      <c r="B82" s="64"/>
      <c r="C82" s="64"/>
      <c r="D82" s="64"/>
      <c r="E82" s="64"/>
      <c r="F82" s="64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64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</row>
    <row r="83" spans="1:40" ht="18" customHeight="1" x14ac:dyDescent="0.25">
      <c r="A83" s="64"/>
      <c r="B83" s="64"/>
      <c r="C83" s="64"/>
      <c r="D83" s="64"/>
      <c r="E83" s="64"/>
      <c r="F83" s="64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64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</row>
    <row r="84" spans="1:40" ht="18" customHeight="1" x14ac:dyDescent="0.25">
      <c r="A84" s="64"/>
      <c r="B84" s="64"/>
      <c r="C84" s="64"/>
      <c r="D84" s="64"/>
      <c r="E84" s="64"/>
      <c r="F84" s="64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64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</row>
    <row r="85" spans="1:40" ht="18" customHeight="1" x14ac:dyDescent="0.25">
      <c r="A85" s="64"/>
      <c r="B85" s="64"/>
      <c r="C85" s="64"/>
      <c r="D85" s="64"/>
      <c r="E85" s="64"/>
      <c r="F85" s="64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64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</row>
    <row r="86" spans="1:40" ht="18" customHeight="1" x14ac:dyDescent="0.25">
      <c r="A86" s="64"/>
      <c r="B86" s="64"/>
      <c r="C86" s="64"/>
      <c r="D86" s="64"/>
      <c r="E86" s="64"/>
      <c r="F86" s="64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64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</row>
    <row r="87" spans="1:40" ht="18" customHeight="1" x14ac:dyDescent="0.25">
      <c r="A87" s="64"/>
      <c r="B87" s="64"/>
      <c r="C87" s="64"/>
      <c r="D87" s="64"/>
      <c r="E87" s="64"/>
      <c r="F87" s="64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64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</row>
    <row r="88" spans="1:40" ht="18" customHeight="1" x14ac:dyDescent="0.25">
      <c r="A88" s="64"/>
      <c r="B88" s="64"/>
      <c r="C88" s="64"/>
      <c r="D88" s="64"/>
      <c r="E88" s="64"/>
      <c r="F88" s="64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64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</row>
    <row r="89" spans="1:40" ht="18" customHeight="1" x14ac:dyDescent="0.25">
      <c r="A89" s="64"/>
      <c r="B89" s="64"/>
      <c r="C89" s="64"/>
      <c r="D89" s="64"/>
      <c r="E89" s="64"/>
      <c r="F89" s="64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64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</row>
    <row r="90" spans="1:40" ht="18" customHeight="1" x14ac:dyDescent="0.25">
      <c r="A90" s="64"/>
      <c r="B90" s="64"/>
      <c r="C90" s="64"/>
      <c r="D90" s="64"/>
      <c r="E90" s="64"/>
      <c r="F90" s="64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64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</row>
    <row r="91" spans="1:40" ht="18" customHeight="1" x14ac:dyDescent="0.25">
      <c r="A91" s="64"/>
      <c r="B91" s="64"/>
      <c r="C91" s="64"/>
      <c r="D91" s="64"/>
      <c r="E91" s="64"/>
      <c r="F91" s="64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64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</row>
    <row r="92" spans="1:40" ht="18" customHeight="1" x14ac:dyDescent="0.25">
      <c r="A92" s="64"/>
      <c r="B92" s="64"/>
      <c r="C92" s="64"/>
      <c r="D92" s="64"/>
      <c r="E92" s="64"/>
      <c r="F92" s="64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64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</row>
    <row r="93" spans="1:40" ht="18" customHeight="1" x14ac:dyDescent="0.25">
      <c r="A93" s="64"/>
      <c r="B93" s="64"/>
      <c r="C93" s="64"/>
      <c r="D93" s="64"/>
      <c r="E93" s="64"/>
      <c r="F93" s="64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64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</row>
    <row r="94" spans="1:40" ht="18" customHeight="1" x14ac:dyDescent="0.25">
      <c r="A94" s="64"/>
      <c r="B94" s="64"/>
      <c r="C94" s="64"/>
      <c r="D94" s="64"/>
      <c r="E94" s="64"/>
      <c r="F94" s="64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64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</row>
    <row r="95" spans="1:40" ht="18" customHeight="1" x14ac:dyDescent="0.25">
      <c r="A95" s="64"/>
      <c r="B95" s="64"/>
      <c r="C95" s="64"/>
      <c r="D95" s="64"/>
      <c r="E95" s="64"/>
      <c r="F95" s="64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64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</row>
    <row r="96" spans="1:40" ht="18" customHeight="1" x14ac:dyDescent="0.25">
      <c r="A96" s="64"/>
      <c r="B96" s="64"/>
      <c r="C96" s="64"/>
      <c r="D96" s="64"/>
      <c r="E96" s="64"/>
      <c r="F96" s="64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64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</row>
    <row r="97" spans="1:40" ht="18" customHeight="1" x14ac:dyDescent="0.25">
      <c r="A97" s="64"/>
      <c r="B97" s="64"/>
      <c r="C97" s="64"/>
      <c r="D97" s="64"/>
      <c r="E97" s="64"/>
      <c r="F97" s="64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64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</row>
    <row r="98" spans="1:40" ht="18" customHeight="1" x14ac:dyDescent="0.25">
      <c r="A98" s="64"/>
      <c r="B98" s="64"/>
      <c r="C98" s="64"/>
      <c r="D98" s="64"/>
      <c r="E98" s="64"/>
      <c r="F98" s="64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64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</row>
    <row r="99" spans="1:40" ht="18" customHeight="1" x14ac:dyDescent="0.25">
      <c r="A99" s="64"/>
      <c r="B99" s="64"/>
      <c r="C99" s="64"/>
      <c r="D99" s="64"/>
      <c r="E99" s="64"/>
      <c r="F99" s="64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64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</row>
    <row r="100" spans="1:40" ht="18" customHeight="1" x14ac:dyDescent="0.25">
      <c r="A100" s="64"/>
      <c r="B100" s="64"/>
      <c r="C100" s="64"/>
      <c r="D100" s="64"/>
      <c r="E100" s="64"/>
      <c r="F100" s="64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64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</row>
    <row r="101" spans="1:40" ht="18" customHeight="1" x14ac:dyDescent="0.25">
      <c r="A101" s="64"/>
      <c r="B101" s="64"/>
      <c r="C101" s="64"/>
      <c r="D101" s="64"/>
      <c r="E101" s="64"/>
      <c r="F101" s="64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64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</row>
    <row r="102" spans="1:40" ht="18" customHeight="1" x14ac:dyDescent="0.25">
      <c r="A102" s="64"/>
      <c r="B102" s="64"/>
      <c r="C102" s="64"/>
      <c r="D102" s="64"/>
      <c r="E102" s="64"/>
      <c r="F102" s="64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64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</row>
    <row r="103" spans="1:40" ht="18" customHeight="1" x14ac:dyDescent="0.25">
      <c r="A103" s="64"/>
      <c r="B103" s="64"/>
      <c r="C103" s="64"/>
      <c r="D103" s="64"/>
      <c r="E103" s="64"/>
      <c r="F103" s="64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64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</row>
    <row r="104" spans="1:40" ht="18" customHeight="1" x14ac:dyDescent="0.25">
      <c r="A104" s="64"/>
      <c r="B104" s="64"/>
      <c r="C104" s="64"/>
      <c r="D104" s="64"/>
      <c r="E104" s="64"/>
      <c r="F104" s="64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64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</row>
    <row r="105" spans="1:40" ht="18" customHeight="1" x14ac:dyDescent="0.25">
      <c r="A105" s="64"/>
      <c r="B105" s="64"/>
      <c r="C105" s="64"/>
      <c r="D105" s="64"/>
      <c r="E105" s="64"/>
      <c r="F105" s="64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64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</row>
    <row r="106" spans="1:40" ht="18" customHeight="1" x14ac:dyDescent="0.25">
      <c r="A106" s="64"/>
      <c r="B106" s="64"/>
      <c r="C106" s="64"/>
      <c r="D106" s="64"/>
      <c r="E106" s="64"/>
      <c r="F106" s="64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64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</row>
    <row r="107" spans="1:40" ht="18" customHeight="1" x14ac:dyDescent="0.25">
      <c r="A107" s="64"/>
      <c r="B107" s="64"/>
      <c r="C107" s="64"/>
      <c r="D107" s="64"/>
      <c r="E107" s="64"/>
      <c r="F107" s="64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64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</row>
    <row r="108" spans="1:40" ht="18" customHeight="1" x14ac:dyDescent="0.25">
      <c r="A108" s="64"/>
      <c r="B108" s="64"/>
      <c r="C108" s="64"/>
      <c r="D108" s="64"/>
      <c r="E108" s="64"/>
      <c r="F108" s="64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64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</row>
    <row r="109" spans="1:40" ht="18" customHeight="1" x14ac:dyDescent="0.25">
      <c r="A109" s="64"/>
      <c r="B109" s="64"/>
      <c r="C109" s="64"/>
      <c r="D109" s="64"/>
      <c r="E109" s="64"/>
      <c r="F109" s="64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64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</row>
    <row r="110" spans="1:40" ht="18" customHeight="1" x14ac:dyDescent="0.25">
      <c r="A110" s="64"/>
      <c r="B110" s="64"/>
      <c r="C110" s="64"/>
      <c r="D110" s="64"/>
      <c r="E110" s="64"/>
      <c r="F110" s="64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64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</row>
    <row r="111" spans="1:40" ht="18" customHeight="1" x14ac:dyDescent="0.25">
      <c r="A111" s="64"/>
      <c r="B111" s="64"/>
      <c r="C111" s="64"/>
      <c r="D111" s="64"/>
      <c r="E111" s="64"/>
      <c r="F111" s="64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64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</row>
    <row r="112" spans="1:40" ht="18" customHeight="1" x14ac:dyDescent="0.25">
      <c r="A112" s="64"/>
      <c r="B112" s="64"/>
      <c r="C112" s="64"/>
      <c r="D112" s="64"/>
      <c r="E112" s="64"/>
      <c r="F112" s="64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64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</row>
    <row r="113" spans="1:40" ht="18" customHeight="1" x14ac:dyDescent="0.25">
      <c r="A113" s="64"/>
      <c r="B113" s="64"/>
      <c r="C113" s="64"/>
      <c r="D113" s="64"/>
      <c r="E113" s="64"/>
      <c r="F113" s="64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64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</row>
    <row r="114" spans="1:40" ht="18" customHeight="1" x14ac:dyDescent="0.25">
      <c r="A114" s="64"/>
      <c r="B114" s="64"/>
      <c r="C114" s="64"/>
      <c r="D114" s="64"/>
      <c r="E114" s="64"/>
      <c r="F114" s="64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64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</row>
    <row r="115" spans="1:40" ht="18" customHeight="1" x14ac:dyDescent="0.25">
      <c r="A115" s="64"/>
      <c r="B115" s="64"/>
      <c r="C115" s="64"/>
      <c r="D115" s="64"/>
      <c r="E115" s="64"/>
      <c r="F115" s="64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64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</row>
    <row r="116" spans="1:40" ht="18" customHeight="1" x14ac:dyDescent="0.25">
      <c r="A116" s="64"/>
      <c r="B116" s="64"/>
      <c r="C116" s="64"/>
      <c r="D116" s="64"/>
      <c r="E116" s="64"/>
      <c r="F116" s="64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64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</row>
    <row r="117" spans="1:40" ht="18" customHeight="1" x14ac:dyDescent="0.25">
      <c r="A117" s="64"/>
      <c r="B117" s="64"/>
      <c r="C117" s="64"/>
      <c r="D117" s="64"/>
      <c r="E117" s="64"/>
      <c r="F117" s="64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64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</row>
    <row r="118" spans="1:40" ht="18" customHeight="1" x14ac:dyDescent="0.25">
      <c r="A118" s="64"/>
      <c r="B118" s="64"/>
      <c r="C118" s="64"/>
      <c r="D118" s="64"/>
      <c r="E118" s="64"/>
      <c r="F118" s="64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64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</row>
    <row r="119" spans="1:40" ht="18" customHeight="1" x14ac:dyDescent="0.25">
      <c r="A119" s="64"/>
      <c r="B119" s="64"/>
      <c r="C119" s="64"/>
      <c r="D119" s="64"/>
      <c r="E119" s="64"/>
      <c r="F119" s="64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64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</row>
    <row r="120" spans="1:40" ht="18" customHeight="1" x14ac:dyDescent="0.25">
      <c r="A120" s="64"/>
      <c r="B120" s="64"/>
      <c r="C120" s="64"/>
      <c r="D120" s="64"/>
      <c r="E120" s="64"/>
      <c r="F120" s="64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64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</row>
    <row r="121" spans="1:40" ht="18" customHeight="1" x14ac:dyDescent="0.25">
      <c r="A121" s="64"/>
      <c r="B121" s="64"/>
      <c r="C121" s="64"/>
      <c r="D121" s="64"/>
      <c r="E121" s="64"/>
      <c r="F121" s="64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64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</row>
    <row r="122" spans="1:40" ht="18" customHeight="1" x14ac:dyDescent="0.25">
      <c r="A122" s="64"/>
      <c r="B122" s="64"/>
      <c r="C122" s="64"/>
      <c r="D122" s="64"/>
      <c r="E122" s="64"/>
      <c r="F122" s="64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64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</row>
    <row r="123" spans="1:40" ht="18" customHeight="1" x14ac:dyDescent="0.25">
      <c r="A123" s="64"/>
      <c r="B123" s="64"/>
      <c r="C123" s="64"/>
      <c r="D123" s="64"/>
      <c r="E123" s="64"/>
      <c r="F123" s="64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64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</row>
    <row r="124" spans="1:40" ht="18" customHeight="1" x14ac:dyDescent="0.25">
      <c r="A124" s="64"/>
      <c r="B124" s="64"/>
      <c r="C124" s="64"/>
      <c r="D124" s="64"/>
      <c r="E124" s="64"/>
      <c r="F124" s="64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64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</row>
    <row r="125" spans="1:40" ht="18" customHeight="1" x14ac:dyDescent="0.25">
      <c r="A125" s="64"/>
      <c r="B125" s="64"/>
      <c r="C125" s="64"/>
      <c r="D125" s="64"/>
      <c r="E125" s="64"/>
      <c r="F125" s="64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64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</row>
    <row r="126" spans="1:40" ht="18" customHeight="1" x14ac:dyDescent="0.25">
      <c r="A126" s="64"/>
      <c r="B126" s="64"/>
      <c r="C126" s="64"/>
      <c r="D126" s="64"/>
      <c r="E126" s="64"/>
      <c r="F126" s="64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64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</row>
    <row r="127" spans="1:40" ht="18" customHeight="1" x14ac:dyDescent="0.25">
      <c r="A127" s="64"/>
      <c r="B127" s="64"/>
      <c r="C127" s="64"/>
      <c r="D127" s="64"/>
      <c r="E127" s="64"/>
      <c r="F127" s="64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64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</row>
    <row r="128" spans="1:40" ht="18" customHeight="1" x14ac:dyDescent="0.25">
      <c r="A128" s="64"/>
      <c r="B128" s="64"/>
      <c r="C128" s="64"/>
      <c r="D128" s="64"/>
      <c r="E128" s="64"/>
      <c r="F128" s="64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64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</row>
    <row r="129" spans="1:40" ht="18" customHeight="1" x14ac:dyDescent="0.25">
      <c r="A129" s="64"/>
      <c r="B129" s="64"/>
      <c r="C129" s="64"/>
      <c r="D129" s="64"/>
      <c r="E129" s="64"/>
      <c r="F129" s="64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64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</row>
    <row r="130" spans="1:40" ht="18" customHeight="1" x14ac:dyDescent="0.25">
      <c r="A130" s="64"/>
      <c r="B130" s="64"/>
      <c r="C130" s="64"/>
      <c r="D130" s="64"/>
      <c r="E130" s="64"/>
      <c r="F130" s="64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64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</row>
    <row r="131" spans="1:40" ht="18" customHeight="1" x14ac:dyDescent="0.25">
      <c r="A131" s="64"/>
      <c r="B131" s="64"/>
      <c r="C131" s="64"/>
      <c r="D131" s="64"/>
      <c r="E131" s="64"/>
      <c r="F131" s="64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64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</row>
    <row r="132" spans="1:40" ht="18" customHeight="1" x14ac:dyDescent="0.25">
      <c r="A132" s="64"/>
      <c r="B132" s="64"/>
      <c r="C132" s="64"/>
      <c r="D132" s="64"/>
      <c r="E132" s="64"/>
      <c r="F132" s="64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64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</row>
    <row r="133" spans="1:40" ht="18" customHeight="1" x14ac:dyDescent="0.25">
      <c r="A133" s="64"/>
      <c r="B133" s="64"/>
      <c r="C133" s="64"/>
      <c r="D133" s="64"/>
      <c r="E133" s="64"/>
      <c r="F133" s="64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64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</row>
    <row r="134" spans="1:40" ht="18" customHeight="1" x14ac:dyDescent="0.25">
      <c r="A134" s="64"/>
      <c r="B134" s="64"/>
      <c r="C134" s="64"/>
      <c r="D134" s="64"/>
      <c r="E134" s="64"/>
      <c r="F134" s="64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64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</row>
    <row r="135" spans="1:40" ht="18" customHeight="1" x14ac:dyDescent="0.25">
      <c r="A135" s="64"/>
      <c r="B135" s="64"/>
      <c r="C135" s="64"/>
      <c r="D135" s="64"/>
      <c r="E135" s="64"/>
      <c r="F135" s="64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64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</row>
    <row r="136" spans="1:40" ht="18" customHeight="1" x14ac:dyDescent="0.25">
      <c r="A136" s="64"/>
      <c r="B136" s="64"/>
      <c r="C136" s="64"/>
      <c r="D136" s="64"/>
      <c r="E136" s="64"/>
      <c r="F136" s="64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64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</row>
    <row r="137" spans="1:40" ht="18" customHeight="1" x14ac:dyDescent="0.25">
      <c r="A137" s="64"/>
      <c r="B137" s="64"/>
      <c r="C137" s="64"/>
      <c r="D137" s="64"/>
      <c r="E137" s="64"/>
      <c r="F137" s="64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64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</row>
    <row r="138" spans="1:40" ht="18" customHeight="1" x14ac:dyDescent="0.25">
      <c r="A138" s="64"/>
      <c r="B138" s="64"/>
      <c r="C138" s="64"/>
      <c r="D138" s="64"/>
      <c r="E138" s="64"/>
      <c r="F138" s="64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64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</row>
    <row r="139" spans="1:40" ht="18" customHeight="1" x14ac:dyDescent="0.25">
      <c r="A139" s="64"/>
      <c r="B139" s="64"/>
      <c r="C139" s="64"/>
      <c r="D139" s="64"/>
      <c r="E139" s="64"/>
      <c r="F139" s="64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64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40" ht="18" customHeight="1" x14ac:dyDescent="0.25">
      <c r="A140" s="64"/>
      <c r="B140" s="64"/>
      <c r="C140" s="64"/>
      <c r="D140" s="64"/>
      <c r="E140" s="64"/>
      <c r="F140" s="64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64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</row>
    <row r="141" spans="1:40" ht="18" customHeight="1" x14ac:dyDescent="0.25">
      <c r="A141" s="64"/>
      <c r="B141" s="64"/>
      <c r="C141" s="64"/>
      <c r="D141" s="64"/>
      <c r="E141" s="64"/>
      <c r="F141" s="64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64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40" ht="18" customHeight="1" x14ac:dyDescent="0.25">
      <c r="A142" s="64"/>
      <c r="B142" s="64"/>
      <c r="C142" s="64"/>
      <c r="D142" s="64"/>
      <c r="E142" s="64"/>
      <c r="F142" s="64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64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</row>
    <row r="143" spans="1:40" ht="18" customHeight="1" x14ac:dyDescent="0.25">
      <c r="A143" s="64"/>
      <c r="B143" s="64"/>
      <c r="C143" s="64"/>
      <c r="D143" s="64"/>
      <c r="E143" s="64"/>
      <c r="F143" s="64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64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40" ht="18" customHeight="1" x14ac:dyDescent="0.25">
      <c r="A144" s="64"/>
      <c r="B144" s="64"/>
      <c r="C144" s="64"/>
      <c r="D144" s="64"/>
      <c r="E144" s="64"/>
      <c r="F144" s="64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64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</row>
    <row r="145" spans="1:40" ht="18" customHeight="1" x14ac:dyDescent="0.25">
      <c r="A145" s="64"/>
      <c r="B145" s="64"/>
      <c r="C145" s="64"/>
      <c r="D145" s="64"/>
      <c r="E145" s="64"/>
      <c r="F145" s="64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64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40" ht="18" customHeight="1" x14ac:dyDescent="0.25">
      <c r="A146" s="64"/>
      <c r="B146" s="64"/>
      <c r="C146" s="64"/>
      <c r="D146" s="64"/>
      <c r="E146" s="64"/>
      <c r="F146" s="64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64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</row>
    <row r="147" spans="1:40" ht="18" customHeight="1" x14ac:dyDescent="0.25">
      <c r="A147" s="64"/>
      <c r="B147" s="64"/>
      <c r="C147" s="64"/>
      <c r="D147" s="64"/>
      <c r="E147" s="64"/>
      <c r="F147" s="64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64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</row>
    <row r="148" spans="1:40" ht="18" customHeight="1" x14ac:dyDescent="0.25">
      <c r="A148" s="64"/>
      <c r="B148" s="64"/>
      <c r="C148" s="64"/>
      <c r="D148" s="64"/>
      <c r="E148" s="64"/>
      <c r="F148" s="64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64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</row>
    <row r="149" spans="1:40" ht="18" customHeight="1" x14ac:dyDescent="0.25">
      <c r="A149" s="64"/>
      <c r="B149" s="64"/>
      <c r="C149" s="64"/>
      <c r="D149" s="64"/>
      <c r="E149" s="64"/>
      <c r="F149" s="64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64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</row>
    <row r="150" spans="1:40" ht="18" customHeight="1" x14ac:dyDescent="0.25">
      <c r="A150" s="64"/>
      <c r="B150" s="64"/>
      <c r="C150" s="64"/>
      <c r="D150" s="64"/>
      <c r="E150" s="64"/>
      <c r="F150" s="64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64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</row>
    <row r="151" spans="1:40" ht="18" customHeight="1" x14ac:dyDescent="0.25">
      <c r="A151" s="64"/>
      <c r="B151" s="64"/>
      <c r="C151" s="64"/>
      <c r="D151" s="64"/>
      <c r="E151" s="64"/>
      <c r="F151" s="64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64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</row>
    <row r="152" spans="1:40" ht="18" customHeight="1" x14ac:dyDescent="0.25">
      <c r="A152" s="64"/>
      <c r="B152" s="64"/>
      <c r="C152" s="64"/>
      <c r="D152" s="64"/>
      <c r="E152" s="64"/>
      <c r="F152" s="64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64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</row>
    <row r="153" spans="1:40" ht="18" customHeight="1" x14ac:dyDescent="0.25">
      <c r="A153" s="64"/>
      <c r="B153" s="64"/>
      <c r="C153" s="64"/>
      <c r="D153" s="64"/>
      <c r="E153" s="64"/>
      <c r="F153" s="64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64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</row>
    <row r="154" spans="1:40" ht="18" customHeight="1" x14ac:dyDescent="0.25">
      <c r="A154" s="64"/>
      <c r="B154" s="64"/>
      <c r="C154" s="64"/>
      <c r="D154" s="64"/>
      <c r="E154" s="64"/>
      <c r="F154" s="64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64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</row>
    <row r="155" spans="1:40" ht="18" customHeight="1" x14ac:dyDescent="0.25">
      <c r="A155" s="64"/>
      <c r="B155" s="64"/>
      <c r="C155" s="64"/>
      <c r="D155" s="64"/>
      <c r="E155" s="64"/>
      <c r="F155" s="64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64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</row>
    <row r="156" spans="1:40" ht="18" customHeight="1" x14ac:dyDescent="0.25">
      <c r="A156" s="64"/>
      <c r="B156" s="64"/>
      <c r="C156" s="64"/>
      <c r="D156" s="64"/>
      <c r="E156" s="64"/>
      <c r="F156" s="64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64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</row>
    <row r="157" spans="1:40" ht="18" customHeight="1" x14ac:dyDescent="0.25">
      <c r="A157" s="64"/>
      <c r="B157" s="64"/>
      <c r="C157" s="64"/>
      <c r="D157" s="64"/>
      <c r="E157" s="64"/>
      <c r="F157" s="64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64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</row>
    <row r="158" spans="1:40" ht="18" customHeight="1" x14ac:dyDescent="0.25">
      <c r="A158" s="64"/>
      <c r="B158" s="64"/>
      <c r="C158" s="64"/>
      <c r="D158" s="64"/>
      <c r="E158" s="64"/>
      <c r="F158" s="64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64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</row>
    <row r="159" spans="1:40" ht="18" customHeight="1" x14ac:dyDescent="0.25">
      <c r="A159" s="64"/>
      <c r="B159" s="64"/>
      <c r="C159" s="64"/>
      <c r="D159" s="64"/>
      <c r="E159" s="64"/>
      <c r="F159" s="64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64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</row>
    <row r="160" spans="1:40" ht="18" customHeight="1" x14ac:dyDescent="0.25">
      <c r="A160" s="64"/>
      <c r="B160" s="64"/>
      <c r="C160" s="64"/>
      <c r="D160" s="64"/>
      <c r="E160" s="64"/>
      <c r="F160" s="64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64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</row>
    <row r="161" spans="1:40" ht="18" customHeight="1" x14ac:dyDescent="0.25">
      <c r="A161" s="64"/>
      <c r="B161" s="64"/>
      <c r="C161" s="64"/>
      <c r="D161" s="64"/>
      <c r="E161" s="64"/>
      <c r="F161" s="64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64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</row>
    <row r="162" spans="1:40" ht="18" customHeight="1" x14ac:dyDescent="0.25">
      <c r="A162" s="64"/>
      <c r="B162" s="64"/>
      <c r="C162" s="64"/>
      <c r="D162" s="64"/>
      <c r="E162" s="64"/>
      <c r="F162" s="64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64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</row>
    <row r="163" spans="1:40" ht="18" customHeight="1" x14ac:dyDescent="0.25">
      <c r="A163" s="64"/>
      <c r="B163" s="64"/>
      <c r="C163" s="64"/>
      <c r="D163" s="64"/>
      <c r="E163" s="64"/>
      <c r="F163" s="64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64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</row>
    <row r="164" spans="1:40" ht="18" customHeight="1" x14ac:dyDescent="0.25">
      <c r="A164" s="64"/>
      <c r="B164" s="64"/>
      <c r="C164" s="64"/>
      <c r="D164" s="64"/>
      <c r="E164" s="64"/>
      <c r="F164" s="64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64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</row>
    <row r="165" spans="1:40" ht="18" customHeight="1" x14ac:dyDescent="0.25">
      <c r="A165" s="64"/>
      <c r="B165" s="64"/>
      <c r="C165" s="64"/>
      <c r="D165" s="64"/>
      <c r="E165" s="64"/>
      <c r="F165" s="64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64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</row>
    <row r="166" spans="1:40" ht="18" customHeight="1" x14ac:dyDescent="0.25">
      <c r="A166" s="64"/>
      <c r="B166" s="64"/>
      <c r="C166" s="64"/>
      <c r="D166" s="64"/>
      <c r="E166" s="64"/>
      <c r="F166" s="64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64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</row>
    <row r="167" spans="1:40" ht="18" customHeight="1" x14ac:dyDescent="0.25">
      <c r="A167" s="64"/>
      <c r="B167" s="64"/>
      <c r="C167" s="64"/>
      <c r="D167" s="64"/>
      <c r="E167" s="64"/>
      <c r="F167" s="64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64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</row>
    <row r="168" spans="1:40" ht="18" customHeight="1" x14ac:dyDescent="0.25">
      <c r="A168" s="64"/>
      <c r="B168" s="64"/>
      <c r="C168" s="64"/>
      <c r="D168" s="64"/>
      <c r="E168" s="64"/>
      <c r="F168" s="64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64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</row>
    <row r="169" spans="1:40" ht="18" customHeight="1" x14ac:dyDescent="0.25">
      <c r="A169" s="64"/>
      <c r="B169" s="64"/>
      <c r="C169" s="64"/>
      <c r="D169" s="64"/>
      <c r="E169" s="64"/>
      <c r="F169" s="64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64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</row>
    <row r="170" spans="1:40" ht="18" customHeight="1" x14ac:dyDescent="0.25">
      <c r="A170" s="64"/>
      <c r="B170" s="64"/>
      <c r="C170" s="64"/>
      <c r="D170" s="64"/>
      <c r="E170" s="64"/>
      <c r="F170" s="64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64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</row>
    <row r="171" spans="1:40" ht="18" customHeight="1" x14ac:dyDescent="0.25">
      <c r="A171" s="64"/>
      <c r="B171" s="64"/>
      <c r="C171" s="64"/>
      <c r="D171" s="64"/>
      <c r="E171" s="64"/>
      <c r="F171" s="64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64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</row>
    <row r="172" spans="1:40" ht="18" customHeight="1" x14ac:dyDescent="0.25">
      <c r="A172" s="64"/>
      <c r="B172" s="64"/>
      <c r="C172" s="64"/>
      <c r="D172" s="64"/>
      <c r="E172" s="64"/>
      <c r="F172" s="64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64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</row>
    <row r="173" spans="1:40" ht="18" customHeight="1" x14ac:dyDescent="0.25">
      <c r="A173" s="64"/>
      <c r="B173" s="64"/>
      <c r="C173" s="64"/>
      <c r="D173" s="64"/>
      <c r="E173" s="64"/>
      <c r="F173" s="64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64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</row>
    <row r="174" spans="1:40" ht="18" customHeight="1" x14ac:dyDescent="0.25">
      <c r="A174" s="64"/>
      <c r="B174" s="64"/>
      <c r="C174" s="64"/>
      <c r="D174" s="64"/>
      <c r="E174" s="64"/>
      <c r="F174" s="64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64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</row>
    <row r="175" spans="1:40" ht="18" customHeight="1" x14ac:dyDescent="0.25">
      <c r="A175" s="64"/>
      <c r="B175" s="64"/>
      <c r="C175" s="64"/>
      <c r="D175" s="64"/>
      <c r="E175" s="64"/>
      <c r="F175" s="64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64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</row>
    <row r="176" spans="1:40" ht="18" customHeight="1" x14ac:dyDescent="0.25">
      <c r="A176" s="64"/>
      <c r="B176" s="64"/>
      <c r="C176" s="64"/>
      <c r="D176" s="64"/>
      <c r="E176" s="64"/>
      <c r="F176" s="64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64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</row>
    <row r="177" spans="1:40" ht="18" customHeight="1" x14ac:dyDescent="0.25">
      <c r="A177" s="64"/>
      <c r="B177" s="64"/>
      <c r="C177" s="64"/>
      <c r="D177" s="64"/>
      <c r="E177" s="64"/>
      <c r="F177" s="64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64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</row>
    <row r="178" spans="1:40" ht="18" customHeight="1" x14ac:dyDescent="0.25">
      <c r="A178" s="64"/>
      <c r="B178" s="64"/>
      <c r="C178" s="64"/>
      <c r="D178" s="64"/>
      <c r="E178" s="64"/>
      <c r="F178" s="64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64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</row>
    <row r="179" spans="1:40" ht="18" customHeight="1" x14ac:dyDescent="0.25">
      <c r="A179" s="64"/>
      <c r="B179" s="64"/>
      <c r="C179" s="64"/>
      <c r="D179" s="64"/>
      <c r="E179" s="64"/>
      <c r="F179" s="64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64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</row>
    <row r="180" spans="1:40" ht="18" customHeight="1" x14ac:dyDescent="0.25">
      <c r="A180" s="64"/>
      <c r="B180" s="64"/>
      <c r="C180" s="64"/>
      <c r="D180" s="64"/>
      <c r="E180" s="64"/>
      <c r="F180" s="64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64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</row>
    <row r="181" spans="1:40" ht="18" customHeight="1" x14ac:dyDescent="0.25">
      <c r="A181" s="64"/>
      <c r="B181" s="64"/>
      <c r="C181" s="64"/>
      <c r="D181" s="64"/>
      <c r="E181" s="64"/>
      <c r="F181" s="64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64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</row>
    <row r="182" spans="1:40" ht="18" customHeight="1" x14ac:dyDescent="0.25">
      <c r="A182" s="64"/>
      <c r="B182" s="64"/>
      <c r="C182" s="64"/>
      <c r="D182" s="64"/>
      <c r="E182" s="64"/>
      <c r="F182" s="64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64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</row>
    <row r="183" spans="1:40" ht="18" customHeight="1" x14ac:dyDescent="0.25">
      <c r="A183" s="64"/>
      <c r="B183" s="64"/>
      <c r="C183" s="64"/>
      <c r="D183" s="64"/>
      <c r="E183" s="64"/>
      <c r="F183" s="64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64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</row>
    <row r="184" spans="1:40" ht="18" customHeight="1" x14ac:dyDescent="0.25">
      <c r="A184" s="64"/>
      <c r="B184" s="64"/>
      <c r="C184" s="64"/>
      <c r="D184" s="64"/>
      <c r="E184" s="64"/>
      <c r="F184" s="64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64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</row>
    <row r="185" spans="1:40" ht="18" customHeight="1" x14ac:dyDescent="0.25">
      <c r="A185" s="64"/>
      <c r="B185" s="64"/>
      <c r="C185" s="64"/>
      <c r="D185" s="64"/>
      <c r="E185" s="64"/>
      <c r="F185" s="64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64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</row>
    <row r="186" spans="1:40" ht="18" customHeight="1" x14ac:dyDescent="0.25">
      <c r="A186" s="64"/>
      <c r="B186" s="64"/>
      <c r="C186" s="64"/>
      <c r="D186" s="64"/>
      <c r="E186" s="64"/>
      <c r="F186" s="64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64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</row>
    <row r="187" spans="1:40" ht="18" customHeight="1" x14ac:dyDescent="0.25">
      <c r="A187" s="64"/>
      <c r="B187" s="64"/>
      <c r="C187" s="64"/>
      <c r="D187" s="64"/>
      <c r="E187" s="64"/>
      <c r="F187" s="64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64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</row>
    <row r="188" spans="1:40" ht="18" customHeight="1" x14ac:dyDescent="0.25">
      <c r="A188" s="64"/>
      <c r="B188" s="64"/>
      <c r="C188" s="64"/>
      <c r="D188" s="64"/>
      <c r="E188" s="64"/>
      <c r="F188" s="64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64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</row>
    <row r="189" spans="1:40" ht="18" customHeight="1" x14ac:dyDescent="0.25">
      <c r="A189" s="64"/>
      <c r="B189" s="64"/>
      <c r="C189" s="64"/>
      <c r="D189" s="64"/>
      <c r="E189" s="64"/>
      <c r="F189" s="64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64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</row>
    <row r="190" spans="1:40" ht="18" customHeight="1" x14ac:dyDescent="0.25">
      <c r="A190" s="64"/>
      <c r="B190" s="64"/>
      <c r="C190" s="64"/>
      <c r="D190" s="64"/>
      <c r="E190" s="64"/>
      <c r="F190" s="64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64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</row>
    <row r="191" spans="1:40" ht="18" customHeight="1" x14ac:dyDescent="0.25">
      <c r="A191" s="64"/>
      <c r="B191" s="64"/>
      <c r="C191" s="64"/>
      <c r="D191" s="64"/>
      <c r="E191" s="64"/>
      <c r="F191" s="64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64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</row>
    <row r="192" spans="1:40" ht="18" customHeight="1" x14ac:dyDescent="0.25">
      <c r="A192" s="64"/>
      <c r="B192" s="64"/>
      <c r="C192" s="64"/>
      <c r="D192" s="64"/>
      <c r="E192" s="64"/>
      <c r="F192" s="64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64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</row>
    <row r="193" spans="1:40" ht="18" customHeight="1" x14ac:dyDescent="0.25">
      <c r="A193" s="64"/>
      <c r="B193" s="64"/>
      <c r="C193" s="64"/>
      <c r="D193" s="64"/>
      <c r="E193" s="64"/>
      <c r="F193" s="64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64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</row>
    <row r="194" spans="1:40" ht="18" customHeight="1" x14ac:dyDescent="0.25">
      <c r="A194" s="64"/>
      <c r="B194" s="64"/>
      <c r="C194" s="64"/>
      <c r="D194" s="64"/>
      <c r="E194" s="64"/>
      <c r="F194" s="64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64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</row>
    <row r="195" spans="1:40" ht="18" customHeight="1" x14ac:dyDescent="0.25">
      <c r="A195" s="64"/>
      <c r="B195" s="64"/>
      <c r="C195" s="64"/>
      <c r="D195" s="64"/>
      <c r="E195" s="64"/>
      <c r="F195" s="64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64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</row>
    <row r="196" spans="1:40" ht="18" customHeight="1" x14ac:dyDescent="0.25">
      <c r="A196" s="64"/>
      <c r="B196" s="64"/>
      <c r="C196" s="64"/>
      <c r="D196" s="64"/>
      <c r="E196" s="64"/>
      <c r="F196" s="64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64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</row>
    <row r="197" spans="1:40" ht="18" customHeight="1" x14ac:dyDescent="0.25">
      <c r="A197" s="64"/>
      <c r="B197" s="64"/>
      <c r="C197" s="64"/>
      <c r="D197" s="64"/>
      <c r="E197" s="64"/>
      <c r="F197" s="64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64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</row>
    <row r="198" spans="1:40" ht="18" customHeight="1" x14ac:dyDescent="0.25">
      <c r="A198" s="64"/>
      <c r="B198" s="64"/>
      <c r="C198" s="64"/>
      <c r="D198" s="64"/>
      <c r="E198" s="64"/>
      <c r="F198" s="64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64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</row>
    <row r="199" spans="1:40" ht="18" customHeight="1" x14ac:dyDescent="0.25">
      <c r="A199" s="64"/>
      <c r="B199" s="64"/>
      <c r="C199" s="64"/>
      <c r="D199" s="64"/>
      <c r="E199" s="64"/>
      <c r="F199" s="64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64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</row>
    <row r="200" spans="1:40" ht="18" customHeight="1" x14ac:dyDescent="0.25">
      <c r="A200" s="64"/>
      <c r="B200" s="64"/>
      <c r="C200" s="64"/>
      <c r="D200" s="64"/>
      <c r="E200" s="64"/>
      <c r="F200" s="64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64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</row>
    <row r="201" spans="1:40" ht="18" customHeight="1" x14ac:dyDescent="0.25">
      <c r="A201" s="64"/>
      <c r="B201" s="64"/>
      <c r="C201" s="64"/>
      <c r="D201" s="64"/>
      <c r="E201" s="64"/>
      <c r="F201" s="64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64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</row>
    <row r="202" spans="1:40" ht="18" customHeight="1" x14ac:dyDescent="0.25">
      <c r="A202" s="64"/>
      <c r="B202" s="64"/>
      <c r="C202" s="64"/>
      <c r="D202" s="64"/>
      <c r="E202" s="64"/>
      <c r="F202" s="64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64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</row>
    <row r="203" spans="1:40" ht="18" customHeight="1" x14ac:dyDescent="0.25">
      <c r="A203" s="64"/>
      <c r="B203" s="64"/>
      <c r="C203" s="64"/>
      <c r="D203" s="64"/>
      <c r="E203" s="64"/>
      <c r="F203" s="64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64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</row>
    <row r="204" spans="1:40" ht="18" customHeight="1" x14ac:dyDescent="0.25">
      <c r="A204" s="64"/>
      <c r="B204" s="64"/>
      <c r="C204" s="64"/>
      <c r="D204" s="64"/>
      <c r="E204" s="64"/>
      <c r="F204" s="64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64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</row>
    <row r="205" spans="1:40" ht="18" customHeight="1" x14ac:dyDescent="0.25">
      <c r="A205" s="64"/>
      <c r="B205" s="64"/>
      <c r="C205" s="64"/>
      <c r="D205" s="64"/>
      <c r="E205" s="64"/>
      <c r="F205" s="64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64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</row>
    <row r="206" spans="1:40" ht="18" customHeight="1" x14ac:dyDescent="0.25">
      <c r="A206" s="64"/>
      <c r="B206" s="64"/>
      <c r="C206" s="64"/>
      <c r="D206" s="64"/>
      <c r="E206" s="64"/>
      <c r="F206" s="64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64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</row>
    <row r="207" spans="1:40" ht="18" customHeight="1" x14ac:dyDescent="0.25">
      <c r="A207" s="64"/>
      <c r="B207" s="64"/>
      <c r="C207" s="64"/>
      <c r="D207" s="64"/>
      <c r="E207" s="64"/>
      <c r="F207" s="64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64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</row>
    <row r="208" spans="1:40" ht="18" customHeight="1" x14ac:dyDescent="0.25">
      <c r="A208" s="64"/>
      <c r="B208" s="64"/>
      <c r="C208" s="64"/>
      <c r="D208" s="64"/>
      <c r="E208" s="64"/>
      <c r="F208" s="64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64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</row>
    <row r="209" spans="1:40" ht="18" customHeight="1" x14ac:dyDescent="0.25">
      <c r="A209" s="64"/>
      <c r="B209" s="64"/>
      <c r="C209" s="64"/>
      <c r="D209" s="64"/>
      <c r="E209" s="64"/>
      <c r="F209" s="64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64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</row>
    <row r="210" spans="1:40" ht="18" customHeight="1" x14ac:dyDescent="0.25">
      <c r="A210" s="64"/>
      <c r="B210" s="64"/>
      <c r="C210" s="64"/>
      <c r="D210" s="64"/>
      <c r="E210" s="64"/>
      <c r="F210" s="64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64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</row>
    <row r="211" spans="1:40" ht="18" customHeight="1" x14ac:dyDescent="0.25">
      <c r="A211" s="64"/>
      <c r="B211" s="64"/>
      <c r="C211" s="64"/>
      <c r="D211" s="64"/>
      <c r="E211" s="64"/>
      <c r="F211" s="64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64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</row>
    <row r="212" spans="1:40" ht="18" customHeight="1" x14ac:dyDescent="0.25">
      <c r="A212" s="64"/>
      <c r="B212" s="64"/>
      <c r="C212" s="64"/>
      <c r="D212" s="64"/>
      <c r="E212" s="64"/>
      <c r="F212" s="64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64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</row>
    <row r="213" spans="1:40" ht="18" customHeight="1" x14ac:dyDescent="0.25">
      <c r="A213" s="64"/>
      <c r="B213" s="64"/>
      <c r="C213" s="64"/>
      <c r="D213" s="64"/>
      <c r="E213" s="64"/>
      <c r="F213" s="64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64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</row>
    <row r="214" spans="1:40" ht="18" customHeight="1" x14ac:dyDescent="0.25">
      <c r="A214" s="64"/>
      <c r="B214" s="64"/>
      <c r="C214" s="64"/>
      <c r="D214" s="64"/>
      <c r="E214" s="64"/>
      <c r="F214" s="64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64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</row>
    <row r="215" spans="1:40" ht="18" customHeight="1" x14ac:dyDescent="0.25">
      <c r="A215" s="64"/>
      <c r="B215" s="64"/>
      <c r="C215" s="64"/>
      <c r="D215" s="64"/>
      <c r="E215" s="64"/>
      <c r="F215" s="64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64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</row>
    <row r="216" spans="1:40" ht="18" customHeight="1" x14ac:dyDescent="0.25">
      <c r="A216" s="64"/>
      <c r="B216" s="64"/>
      <c r="C216" s="64"/>
      <c r="D216" s="64"/>
      <c r="E216" s="64"/>
      <c r="F216" s="64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64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</row>
    <row r="217" spans="1:40" ht="18" customHeight="1" x14ac:dyDescent="0.25">
      <c r="A217" s="64"/>
      <c r="B217" s="64"/>
      <c r="C217" s="64"/>
      <c r="D217" s="64"/>
      <c r="E217" s="64"/>
      <c r="F217" s="64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64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</row>
    <row r="218" spans="1:40" ht="18" customHeight="1" x14ac:dyDescent="0.25">
      <c r="A218" s="64"/>
      <c r="B218" s="64"/>
      <c r="C218" s="64"/>
      <c r="D218" s="64"/>
      <c r="E218" s="64"/>
      <c r="F218" s="64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64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</row>
    <row r="219" spans="1:40" ht="18" customHeight="1" x14ac:dyDescent="0.25">
      <c r="A219" s="64"/>
      <c r="B219" s="64"/>
      <c r="C219" s="64"/>
      <c r="D219" s="64"/>
      <c r="E219" s="64"/>
      <c r="F219" s="64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64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</row>
    <row r="220" spans="1:40" ht="18" customHeight="1" x14ac:dyDescent="0.25">
      <c r="A220" s="64"/>
      <c r="B220" s="64"/>
      <c r="C220" s="64"/>
      <c r="D220" s="64"/>
      <c r="E220" s="64"/>
      <c r="F220" s="64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64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</row>
    <row r="221" spans="1:40" ht="18" customHeight="1" x14ac:dyDescent="0.25">
      <c r="A221" s="64"/>
      <c r="B221" s="64"/>
      <c r="C221" s="64"/>
      <c r="D221" s="64"/>
      <c r="E221" s="64"/>
      <c r="F221" s="64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64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</row>
    <row r="222" spans="1:40" ht="18" customHeight="1" x14ac:dyDescent="0.25">
      <c r="A222" s="64"/>
      <c r="B222" s="64"/>
      <c r="C222" s="64"/>
      <c r="D222" s="64"/>
      <c r="E222" s="64"/>
      <c r="F222" s="64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64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</row>
    <row r="223" spans="1:40" ht="18" customHeight="1" x14ac:dyDescent="0.25">
      <c r="A223" s="64"/>
      <c r="B223" s="64"/>
      <c r="C223" s="64"/>
      <c r="D223" s="64"/>
      <c r="E223" s="64"/>
      <c r="F223" s="64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64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</row>
    <row r="224" spans="1:40" ht="18" customHeight="1" x14ac:dyDescent="0.25">
      <c r="A224" s="64"/>
      <c r="B224" s="64"/>
      <c r="C224" s="64"/>
      <c r="D224" s="64"/>
      <c r="E224" s="64"/>
      <c r="F224" s="64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64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</row>
    <row r="225" spans="1:40" ht="18" customHeight="1" x14ac:dyDescent="0.25">
      <c r="A225" s="64"/>
      <c r="B225" s="64"/>
      <c r="C225" s="64"/>
      <c r="D225" s="64"/>
      <c r="E225" s="64"/>
      <c r="F225" s="64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64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</row>
    <row r="226" spans="1:40" ht="18" customHeight="1" x14ac:dyDescent="0.25">
      <c r="A226" s="64"/>
      <c r="B226" s="64"/>
      <c r="C226" s="64"/>
      <c r="D226" s="64"/>
      <c r="E226" s="64"/>
      <c r="F226" s="64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64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</row>
    <row r="227" spans="1:40" ht="18" customHeight="1" x14ac:dyDescent="0.25">
      <c r="A227" s="64"/>
      <c r="B227" s="64"/>
      <c r="C227" s="64"/>
      <c r="D227" s="64"/>
      <c r="E227" s="64"/>
      <c r="F227" s="64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64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</row>
    <row r="228" spans="1:40" ht="18" customHeight="1" x14ac:dyDescent="0.25">
      <c r="A228" s="64"/>
      <c r="B228" s="64"/>
      <c r="C228" s="64"/>
      <c r="D228" s="64"/>
      <c r="E228" s="64"/>
      <c r="F228" s="64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64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</row>
    <row r="229" spans="1:40" ht="18" customHeight="1" x14ac:dyDescent="0.25">
      <c r="A229" s="64"/>
      <c r="B229" s="64"/>
      <c r="C229" s="64"/>
      <c r="D229" s="64"/>
      <c r="E229" s="64"/>
      <c r="F229" s="64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64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</row>
    <row r="230" spans="1:40" ht="18" customHeight="1" x14ac:dyDescent="0.25">
      <c r="A230" s="64"/>
      <c r="B230" s="64"/>
      <c r="C230" s="64"/>
      <c r="D230" s="64"/>
      <c r="E230" s="64"/>
      <c r="F230" s="64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64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</row>
    <row r="231" spans="1:40" ht="18" customHeight="1" x14ac:dyDescent="0.25">
      <c r="A231" s="64"/>
      <c r="B231" s="64"/>
      <c r="C231" s="64"/>
      <c r="D231" s="64"/>
      <c r="E231" s="64"/>
      <c r="F231" s="64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64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</row>
    <row r="232" spans="1:40" ht="15.75" customHeight="1" x14ac:dyDescent="0.2"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</row>
    <row r="233" spans="1:40" ht="15.75" customHeight="1" x14ac:dyDescent="0.2"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</row>
    <row r="234" spans="1:40" ht="15.75" customHeight="1" x14ac:dyDescent="0.2"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</row>
    <row r="235" spans="1:40" ht="15.75" customHeight="1" x14ac:dyDescent="0.2"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</row>
    <row r="236" spans="1:40" ht="15.75" customHeight="1" x14ac:dyDescent="0.2"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</row>
    <row r="237" spans="1:40" ht="15.75" customHeight="1" x14ac:dyDescent="0.2"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</row>
    <row r="238" spans="1:40" ht="15.75" customHeight="1" x14ac:dyDescent="0.2"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</row>
    <row r="239" spans="1:40" ht="15.75" customHeight="1" x14ac:dyDescent="0.2"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</row>
    <row r="240" spans="1:40" ht="15.75" customHeight="1" x14ac:dyDescent="0.2"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</row>
    <row r="241" spans="22:40" ht="15.75" customHeight="1" x14ac:dyDescent="0.2"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</row>
    <row r="242" spans="22:40" ht="15.75" customHeight="1" x14ac:dyDescent="0.2"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</row>
    <row r="243" spans="22:40" ht="15.75" customHeight="1" x14ac:dyDescent="0.2"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</row>
    <row r="244" spans="22:40" ht="15.75" customHeight="1" x14ac:dyDescent="0.2"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</row>
    <row r="245" spans="22:40" ht="15.75" customHeight="1" x14ac:dyDescent="0.2"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</row>
    <row r="246" spans="22:40" ht="15.75" customHeight="1" x14ac:dyDescent="0.2"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</row>
    <row r="247" spans="22:40" ht="15.75" customHeight="1" x14ac:dyDescent="0.2"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</row>
    <row r="248" spans="22:40" ht="15.75" customHeight="1" x14ac:dyDescent="0.2"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</row>
    <row r="249" spans="22:40" ht="15.75" customHeight="1" x14ac:dyDescent="0.2"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</row>
    <row r="250" spans="22:40" ht="15.75" customHeight="1" x14ac:dyDescent="0.2"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</row>
    <row r="251" spans="22:40" ht="15.75" customHeight="1" x14ac:dyDescent="0.2"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</row>
    <row r="252" spans="22:40" ht="15.75" customHeight="1" x14ac:dyDescent="0.2"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</row>
    <row r="253" spans="22:40" ht="15.75" customHeight="1" x14ac:dyDescent="0.2"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</row>
    <row r="254" spans="22:40" ht="15.75" customHeight="1" x14ac:dyDescent="0.2"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</row>
    <row r="255" spans="22:40" ht="15.75" customHeight="1" x14ac:dyDescent="0.2"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</row>
    <row r="256" spans="22:40" ht="15.75" customHeight="1" x14ac:dyDescent="0.2"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</row>
    <row r="257" spans="22:40" ht="15.75" customHeight="1" x14ac:dyDescent="0.2"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</row>
    <row r="258" spans="22:40" ht="15.75" customHeight="1" x14ac:dyDescent="0.2"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</row>
    <row r="259" spans="22:40" ht="15.75" customHeight="1" x14ac:dyDescent="0.2"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</row>
    <row r="260" spans="22:40" ht="15.75" customHeight="1" x14ac:dyDescent="0.2"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</row>
    <row r="261" spans="22:40" ht="15.75" customHeight="1" x14ac:dyDescent="0.2"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</row>
    <row r="262" spans="22:40" ht="15.75" customHeight="1" x14ac:dyDescent="0.2"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</row>
    <row r="263" spans="22:40" ht="15.75" customHeight="1" x14ac:dyDescent="0.2"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</row>
    <row r="264" spans="22:40" ht="15.75" customHeight="1" x14ac:dyDescent="0.2"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</row>
    <row r="265" spans="22:40" ht="15.75" customHeight="1" x14ac:dyDescent="0.2"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</row>
    <row r="266" spans="22:40" ht="15.75" customHeight="1" x14ac:dyDescent="0.2"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</row>
    <row r="267" spans="22:40" ht="15.75" customHeight="1" x14ac:dyDescent="0.2"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</row>
    <row r="268" spans="22:40" ht="15.75" customHeight="1" x14ac:dyDescent="0.2"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</row>
    <row r="269" spans="22:40" ht="15.75" customHeight="1" x14ac:dyDescent="0.2"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</row>
    <row r="270" spans="22:40" ht="15.75" customHeight="1" x14ac:dyDescent="0.2"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</row>
    <row r="271" spans="22:40" ht="15.75" customHeight="1" x14ac:dyDescent="0.2"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</row>
    <row r="272" spans="22:40" ht="15.75" customHeight="1" x14ac:dyDescent="0.2"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</row>
    <row r="273" spans="22:40" ht="15.75" customHeight="1" x14ac:dyDescent="0.2"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</row>
    <row r="274" spans="22:40" ht="15.75" customHeight="1" x14ac:dyDescent="0.2"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</row>
    <row r="275" spans="22:40" ht="15.75" customHeight="1" x14ac:dyDescent="0.2"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</row>
    <row r="276" spans="22:40" ht="15.75" customHeight="1" x14ac:dyDescent="0.2"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</row>
    <row r="277" spans="22:40" ht="15.75" customHeight="1" x14ac:dyDescent="0.2"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</row>
    <row r="278" spans="22:40" ht="15.75" customHeight="1" x14ac:dyDescent="0.2"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</row>
    <row r="279" spans="22:40" ht="15.75" customHeight="1" x14ac:dyDescent="0.2"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</row>
    <row r="280" spans="22:40" ht="15.75" customHeight="1" x14ac:dyDescent="0.2"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</row>
    <row r="281" spans="22:40" ht="15.75" customHeight="1" x14ac:dyDescent="0.2"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</row>
    <row r="282" spans="22:40" ht="15.75" customHeight="1" x14ac:dyDescent="0.2"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</row>
    <row r="283" spans="22:40" ht="15.75" customHeight="1" x14ac:dyDescent="0.2"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</row>
    <row r="284" spans="22:40" ht="15.75" customHeight="1" x14ac:dyDescent="0.2"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</row>
    <row r="285" spans="22:40" ht="15.75" customHeight="1" x14ac:dyDescent="0.2"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</row>
    <row r="286" spans="22:40" ht="15.75" customHeight="1" x14ac:dyDescent="0.2"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</row>
    <row r="287" spans="22:40" ht="15.75" customHeight="1" x14ac:dyDescent="0.2"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</row>
    <row r="288" spans="22:40" ht="15.75" customHeight="1" x14ac:dyDescent="0.2"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</row>
    <row r="289" spans="22:40" ht="15.75" customHeight="1" x14ac:dyDescent="0.2"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</row>
    <row r="290" spans="22:40" ht="15.75" customHeight="1" x14ac:dyDescent="0.2"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</row>
    <row r="291" spans="22:40" ht="15.75" customHeight="1" x14ac:dyDescent="0.2"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</row>
    <row r="292" spans="22:40" ht="15.75" customHeight="1" x14ac:dyDescent="0.2"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</row>
    <row r="293" spans="22:40" ht="15.75" customHeight="1" x14ac:dyDescent="0.2"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</row>
    <row r="294" spans="22:40" ht="15.75" customHeight="1" x14ac:dyDescent="0.2"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</row>
    <row r="295" spans="22:40" ht="15.75" customHeight="1" x14ac:dyDescent="0.2"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</row>
    <row r="296" spans="22:40" ht="15.75" customHeight="1" x14ac:dyDescent="0.2"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</row>
    <row r="297" spans="22:40" ht="15.75" customHeight="1" x14ac:dyDescent="0.2"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</row>
    <row r="298" spans="22:40" ht="15.75" customHeight="1" x14ac:dyDescent="0.2"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</row>
    <row r="299" spans="22:40" ht="15.75" customHeight="1" x14ac:dyDescent="0.2"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</row>
    <row r="300" spans="22:40" ht="15.75" customHeight="1" x14ac:dyDescent="0.2"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</row>
    <row r="301" spans="22:40" ht="15.75" customHeight="1" x14ac:dyDescent="0.2"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</row>
    <row r="302" spans="22:40" ht="15.75" customHeight="1" x14ac:dyDescent="0.2"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</row>
    <row r="303" spans="22:40" ht="15.75" customHeight="1" x14ac:dyDescent="0.2"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</row>
    <row r="304" spans="22:40" ht="15.75" customHeight="1" x14ac:dyDescent="0.2"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</row>
    <row r="305" spans="22:40" ht="15.75" customHeight="1" x14ac:dyDescent="0.2"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</row>
    <row r="306" spans="22:40" ht="15.75" customHeight="1" x14ac:dyDescent="0.2"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</row>
    <row r="307" spans="22:40" ht="15.75" customHeight="1" x14ac:dyDescent="0.2"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</row>
    <row r="308" spans="22:40" ht="15.75" customHeight="1" x14ac:dyDescent="0.2"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</row>
    <row r="309" spans="22:40" ht="15.75" customHeight="1" x14ac:dyDescent="0.2"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</row>
    <row r="310" spans="22:40" ht="15.75" customHeight="1" x14ac:dyDescent="0.2"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</row>
    <row r="311" spans="22:40" ht="15.75" customHeight="1" x14ac:dyDescent="0.2"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</row>
    <row r="312" spans="22:40" ht="15.75" customHeight="1" x14ac:dyDescent="0.2"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</row>
    <row r="313" spans="22:40" ht="15.75" customHeight="1" x14ac:dyDescent="0.2"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</row>
    <row r="314" spans="22:40" ht="15.75" customHeight="1" x14ac:dyDescent="0.2"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</row>
    <row r="315" spans="22:40" ht="15.75" customHeight="1" x14ac:dyDescent="0.2"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</row>
    <row r="316" spans="22:40" ht="15.75" customHeight="1" x14ac:dyDescent="0.2"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</row>
    <row r="317" spans="22:40" ht="15.75" customHeight="1" x14ac:dyDescent="0.2"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</row>
    <row r="318" spans="22:40" ht="15.75" customHeight="1" x14ac:dyDescent="0.2"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</row>
    <row r="319" spans="22:40" ht="15.75" customHeight="1" x14ac:dyDescent="0.2"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</row>
    <row r="320" spans="22:40" ht="15.75" customHeight="1" x14ac:dyDescent="0.2"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</row>
    <row r="321" spans="22:40" ht="15.75" customHeight="1" x14ac:dyDescent="0.2"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</row>
    <row r="322" spans="22:40" ht="15.75" customHeight="1" x14ac:dyDescent="0.2"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</row>
    <row r="323" spans="22:40" ht="15.75" customHeight="1" x14ac:dyDescent="0.2"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</row>
    <row r="324" spans="22:40" ht="15.75" customHeight="1" x14ac:dyDescent="0.2"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</row>
    <row r="325" spans="22:40" ht="15.75" customHeight="1" x14ac:dyDescent="0.2"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</row>
    <row r="326" spans="22:40" ht="15.75" customHeight="1" x14ac:dyDescent="0.2"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</row>
    <row r="327" spans="22:40" ht="15.75" customHeight="1" x14ac:dyDescent="0.2"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</row>
    <row r="328" spans="22:40" ht="15.75" customHeight="1" x14ac:dyDescent="0.2"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</row>
    <row r="329" spans="22:40" ht="15.75" customHeight="1" x14ac:dyDescent="0.2"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</row>
    <row r="330" spans="22:40" ht="15.75" customHeight="1" x14ac:dyDescent="0.2"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</row>
    <row r="331" spans="22:40" ht="15.75" customHeight="1" x14ac:dyDescent="0.2"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</row>
    <row r="332" spans="22:40" ht="15.75" customHeight="1" x14ac:dyDescent="0.2"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</row>
    <row r="333" spans="22:40" ht="15.75" customHeight="1" x14ac:dyDescent="0.2"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</row>
    <row r="334" spans="22:40" ht="15.75" customHeight="1" x14ac:dyDescent="0.2"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</row>
    <row r="335" spans="22:40" ht="15.75" customHeight="1" x14ac:dyDescent="0.2"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</row>
    <row r="336" spans="22:40" ht="15.75" customHeight="1" x14ac:dyDescent="0.2"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</row>
    <row r="337" spans="22:40" ht="15.75" customHeight="1" x14ac:dyDescent="0.2"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</row>
    <row r="338" spans="22:40" ht="15.75" customHeight="1" x14ac:dyDescent="0.2"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</row>
    <row r="339" spans="22:40" ht="15.75" customHeight="1" x14ac:dyDescent="0.2"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</row>
    <row r="340" spans="22:40" ht="15.75" customHeight="1" x14ac:dyDescent="0.2"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</row>
    <row r="341" spans="22:40" ht="15.75" customHeight="1" x14ac:dyDescent="0.2"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</row>
    <row r="342" spans="22:40" ht="15.75" customHeight="1" x14ac:dyDescent="0.2"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</row>
    <row r="343" spans="22:40" ht="15.75" customHeight="1" x14ac:dyDescent="0.2"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</row>
    <row r="344" spans="22:40" ht="15.75" customHeight="1" x14ac:dyDescent="0.2"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</row>
    <row r="345" spans="22:40" ht="15.75" customHeight="1" x14ac:dyDescent="0.2"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</row>
    <row r="346" spans="22:40" ht="15.75" customHeight="1" x14ac:dyDescent="0.2"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</row>
    <row r="347" spans="22:40" ht="15.75" customHeight="1" x14ac:dyDescent="0.2"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</row>
    <row r="348" spans="22:40" ht="15.75" customHeight="1" x14ac:dyDescent="0.2"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</row>
    <row r="349" spans="22:40" ht="15.75" customHeight="1" x14ac:dyDescent="0.2"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</row>
    <row r="350" spans="22:40" ht="15.75" customHeight="1" x14ac:dyDescent="0.2"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</row>
    <row r="351" spans="22:40" ht="15.75" customHeight="1" x14ac:dyDescent="0.2"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</row>
    <row r="352" spans="22:40" ht="15.75" customHeight="1" x14ac:dyDescent="0.2"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</row>
    <row r="353" spans="22:40" ht="15.75" customHeight="1" x14ac:dyDescent="0.2"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</row>
    <row r="354" spans="22:40" ht="15.75" customHeight="1" x14ac:dyDescent="0.2"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</row>
    <row r="355" spans="22:40" ht="15.75" customHeight="1" x14ac:dyDescent="0.2"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</row>
    <row r="356" spans="22:40" ht="15.75" customHeight="1" x14ac:dyDescent="0.2"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</row>
    <row r="357" spans="22:40" ht="15.75" customHeight="1" x14ac:dyDescent="0.2"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</row>
    <row r="358" spans="22:40" ht="15.75" customHeight="1" x14ac:dyDescent="0.2"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</row>
    <row r="359" spans="22:40" ht="15.75" customHeight="1" x14ac:dyDescent="0.2"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</row>
    <row r="360" spans="22:40" ht="15.75" customHeight="1" x14ac:dyDescent="0.2"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</row>
    <row r="361" spans="22:40" ht="15.75" customHeight="1" x14ac:dyDescent="0.2"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</row>
    <row r="362" spans="22:40" ht="15.75" customHeight="1" x14ac:dyDescent="0.2"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</row>
    <row r="363" spans="22:40" ht="15.75" customHeight="1" x14ac:dyDescent="0.2"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</row>
    <row r="364" spans="22:40" ht="15.75" customHeight="1" x14ac:dyDescent="0.2"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</row>
    <row r="365" spans="22:40" ht="15.75" customHeight="1" x14ac:dyDescent="0.2"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</row>
    <row r="366" spans="22:40" ht="15.75" customHeight="1" x14ac:dyDescent="0.2"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</row>
    <row r="367" spans="22:40" ht="15.75" customHeight="1" x14ac:dyDescent="0.2"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</row>
    <row r="368" spans="22:40" ht="15.75" customHeight="1" x14ac:dyDescent="0.2"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  <c r="AL368" s="103"/>
      <c r="AM368" s="103"/>
      <c r="AN368" s="103"/>
    </row>
    <row r="369" spans="22:40" ht="15.75" customHeight="1" x14ac:dyDescent="0.2">
      <c r="V369" s="103"/>
      <c r="W369" s="103"/>
      <c r="X369" s="103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  <c r="AL369" s="103"/>
      <c r="AM369" s="103"/>
      <c r="AN369" s="103"/>
    </row>
    <row r="370" spans="22:40" ht="15.75" customHeight="1" x14ac:dyDescent="0.2"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</row>
    <row r="371" spans="22:40" ht="15.75" customHeight="1" x14ac:dyDescent="0.2"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</row>
    <row r="372" spans="22:40" ht="15.75" customHeight="1" x14ac:dyDescent="0.2">
      <c r="V372" s="103"/>
      <c r="W372" s="103"/>
      <c r="X372" s="103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  <c r="AL372" s="103"/>
      <c r="AM372" s="103"/>
      <c r="AN372" s="103"/>
    </row>
    <row r="373" spans="22:40" ht="15.75" customHeight="1" x14ac:dyDescent="0.2">
      <c r="V373" s="103"/>
      <c r="W373" s="103"/>
      <c r="X373" s="103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  <c r="AL373" s="103"/>
      <c r="AM373" s="103"/>
      <c r="AN373" s="103"/>
    </row>
    <row r="374" spans="22:40" ht="15.75" customHeight="1" x14ac:dyDescent="0.2">
      <c r="V374" s="103"/>
      <c r="W374" s="103"/>
      <c r="X374" s="103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  <c r="AL374" s="103"/>
      <c r="AM374" s="103"/>
      <c r="AN374" s="103"/>
    </row>
    <row r="375" spans="22:40" ht="15.75" customHeight="1" x14ac:dyDescent="0.2">
      <c r="V375" s="103"/>
      <c r="W375" s="103"/>
      <c r="X375" s="103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  <c r="AL375" s="103"/>
      <c r="AM375" s="103"/>
      <c r="AN375" s="103"/>
    </row>
    <row r="376" spans="22:40" ht="15.75" customHeight="1" x14ac:dyDescent="0.2"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</row>
    <row r="377" spans="22:40" ht="15.75" customHeight="1" x14ac:dyDescent="0.2"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</row>
    <row r="378" spans="22:40" ht="15.75" customHeight="1" x14ac:dyDescent="0.2"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</row>
    <row r="379" spans="22:40" ht="15.75" customHeight="1" x14ac:dyDescent="0.2"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</row>
    <row r="380" spans="22:40" ht="15.75" customHeight="1" x14ac:dyDescent="0.2"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</row>
    <row r="381" spans="22:40" ht="15.75" customHeight="1" x14ac:dyDescent="0.2"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</row>
    <row r="382" spans="22:40" ht="15.75" customHeight="1" x14ac:dyDescent="0.2"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</row>
    <row r="383" spans="22:40" ht="15.75" customHeight="1" x14ac:dyDescent="0.2"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</row>
    <row r="384" spans="22:40" ht="15.75" customHeight="1" x14ac:dyDescent="0.2"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</row>
    <row r="385" spans="22:40" ht="15.75" customHeight="1" x14ac:dyDescent="0.2"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</row>
    <row r="386" spans="22:40" ht="15.75" customHeight="1" x14ac:dyDescent="0.2">
      <c r="V386" s="103"/>
      <c r="W386" s="103"/>
      <c r="X386" s="103"/>
      <c r="Y386" s="103"/>
      <c r="Z386" s="103"/>
      <c r="AA386" s="103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  <c r="AL386" s="103"/>
      <c r="AM386" s="103"/>
      <c r="AN386" s="103"/>
    </row>
    <row r="387" spans="22:40" ht="15.75" customHeight="1" x14ac:dyDescent="0.2">
      <c r="V387" s="103"/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  <c r="AM387" s="103"/>
      <c r="AN387" s="103"/>
    </row>
    <row r="388" spans="22:40" ht="15.75" customHeight="1" x14ac:dyDescent="0.2">
      <c r="V388" s="103"/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  <c r="AM388" s="103"/>
      <c r="AN388" s="103"/>
    </row>
    <row r="389" spans="22:40" ht="15.75" customHeight="1" x14ac:dyDescent="0.2">
      <c r="V389" s="103"/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  <c r="AM389" s="103"/>
      <c r="AN389" s="103"/>
    </row>
    <row r="390" spans="22:40" ht="15.75" customHeight="1" x14ac:dyDescent="0.2">
      <c r="V390" s="103"/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  <c r="AM390" s="103"/>
      <c r="AN390" s="103"/>
    </row>
    <row r="391" spans="22:40" ht="15.75" customHeight="1" x14ac:dyDescent="0.2"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</row>
    <row r="392" spans="22:40" ht="15.75" customHeight="1" x14ac:dyDescent="0.2"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</row>
    <row r="393" spans="22:40" ht="15.75" customHeight="1" x14ac:dyDescent="0.2"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</row>
    <row r="394" spans="22:40" ht="15.75" customHeight="1" x14ac:dyDescent="0.2"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</row>
    <row r="395" spans="22:40" ht="15.75" customHeight="1" x14ac:dyDescent="0.2"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</row>
    <row r="396" spans="22:40" ht="15.75" customHeight="1" x14ac:dyDescent="0.2"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</row>
    <row r="397" spans="22:40" ht="15.75" customHeight="1" x14ac:dyDescent="0.2"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</row>
    <row r="398" spans="22:40" ht="15.75" customHeight="1" x14ac:dyDescent="0.2"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</row>
    <row r="399" spans="22:40" ht="15.75" customHeight="1" x14ac:dyDescent="0.2"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</row>
    <row r="400" spans="22:40" ht="15.75" customHeight="1" x14ac:dyDescent="0.2"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</row>
    <row r="401" spans="22:40" ht="15.75" customHeight="1" x14ac:dyDescent="0.2"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</row>
    <row r="402" spans="22:40" ht="15.75" customHeight="1" x14ac:dyDescent="0.2">
      <c r="V402" s="103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  <c r="AL402" s="103"/>
      <c r="AM402" s="103"/>
      <c r="AN402" s="103"/>
    </row>
    <row r="403" spans="22:40" ht="15.75" customHeight="1" x14ac:dyDescent="0.2">
      <c r="V403" s="103"/>
      <c r="W403" s="103"/>
      <c r="X403" s="103"/>
      <c r="Y403" s="103"/>
      <c r="Z403" s="103"/>
      <c r="AA403" s="103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  <c r="AL403" s="103"/>
      <c r="AM403" s="103"/>
      <c r="AN403" s="103"/>
    </row>
    <row r="404" spans="22:40" ht="15.75" customHeight="1" x14ac:dyDescent="0.2"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  <c r="AL404" s="103"/>
      <c r="AM404" s="103"/>
      <c r="AN404" s="103"/>
    </row>
    <row r="405" spans="22:40" ht="15.75" customHeight="1" x14ac:dyDescent="0.2">
      <c r="V405" s="103"/>
      <c r="W405" s="103"/>
      <c r="X405" s="103"/>
      <c r="Y405" s="103"/>
      <c r="Z405" s="103"/>
      <c r="AA405" s="103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  <c r="AL405" s="103"/>
      <c r="AM405" s="103"/>
      <c r="AN405" s="103"/>
    </row>
    <row r="406" spans="22:40" ht="15.75" customHeight="1" x14ac:dyDescent="0.2">
      <c r="V406" s="103"/>
      <c r="W406" s="103"/>
      <c r="X406" s="103"/>
      <c r="Y406" s="103"/>
      <c r="Z406" s="103"/>
      <c r="AA406" s="103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  <c r="AL406" s="103"/>
      <c r="AM406" s="103"/>
      <c r="AN406" s="103"/>
    </row>
    <row r="407" spans="22:40" ht="15.75" customHeight="1" x14ac:dyDescent="0.2"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</row>
    <row r="408" spans="22:40" ht="15.75" customHeight="1" x14ac:dyDescent="0.2">
      <c r="V408" s="103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</row>
    <row r="409" spans="22:40" ht="15.75" customHeight="1" x14ac:dyDescent="0.2">
      <c r="V409" s="103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  <c r="AL409" s="103"/>
      <c r="AM409" s="103"/>
      <c r="AN409" s="103"/>
    </row>
    <row r="410" spans="22:40" ht="15.75" customHeight="1" x14ac:dyDescent="0.2">
      <c r="V410" s="103"/>
      <c r="W410" s="103"/>
      <c r="X410" s="103"/>
      <c r="Y410" s="103"/>
      <c r="Z410" s="103"/>
      <c r="AA410" s="103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  <c r="AL410" s="103"/>
      <c r="AM410" s="103"/>
      <c r="AN410" s="103"/>
    </row>
    <row r="411" spans="22:40" ht="15.75" customHeight="1" x14ac:dyDescent="0.2">
      <c r="V411" s="103"/>
      <c r="W411" s="103"/>
      <c r="X411" s="103"/>
      <c r="Y411" s="103"/>
      <c r="Z411" s="103"/>
      <c r="AA411" s="103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  <c r="AL411" s="103"/>
      <c r="AM411" s="103"/>
      <c r="AN411" s="103"/>
    </row>
    <row r="412" spans="22:40" ht="15.75" customHeight="1" x14ac:dyDescent="0.2">
      <c r="V412" s="103"/>
      <c r="W412" s="103"/>
      <c r="X412" s="103"/>
      <c r="Y412" s="103"/>
      <c r="Z412" s="103"/>
      <c r="AA412" s="103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  <c r="AL412" s="103"/>
      <c r="AM412" s="103"/>
      <c r="AN412" s="103"/>
    </row>
    <row r="413" spans="22:40" ht="15.75" customHeight="1" x14ac:dyDescent="0.2">
      <c r="V413" s="103"/>
      <c r="W413" s="103"/>
      <c r="X413" s="103"/>
      <c r="Y413" s="103"/>
      <c r="Z413" s="103"/>
      <c r="AA413" s="103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  <c r="AL413" s="103"/>
      <c r="AM413" s="103"/>
      <c r="AN413" s="103"/>
    </row>
    <row r="414" spans="22:40" ht="15.75" customHeight="1" x14ac:dyDescent="0.2">
      <c r="V414" s="103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  <c r="AL414" s="103"/>
      <c r="AM414" s="103"/>
      <c r="AN414" s="103"/>
    </row>
    <row r="415" spans="22:40" ht="15.75" customHeight="1" x14ac:dyDescent="0.2"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</row>
    <row r="416" spans="22:40" ht="15.75" customHeight="1" x14ac:dyDescent="0.2"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</row>
    <row r="417" spans="22:40" ht="15.75" customHeight="1" x14ac:dyDescent="0.2"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</row>
    <row r="418" spans="22:40" ht="15.75" customHeight="1" x14ac:dyDescent="0.2"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</row>
    <row r="419" spans="22:40" ht="15.75" customHeight="1" x14ac:dyDescent="0.2"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</row>
    <row r="420" spans="22:40" ht="15.75" customHeight="1" x14ac:dyDescent="0.2"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</row>
    <row r="421" spans="22:40" ht="15.75" customHeight="1" x14ac:dyDescent="0.2"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</row>
    <row r="422" spans="22:40" ht="15.75" customHeight="1" x14ac:dyDescent="0.2"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</row>
    <row r="423" spans="22:40" ht="15.75" customHeight="1" x14ac:dyDescent="0.2"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</row>
    <row r="424" spans="22:40" ht="15.75" customHeight="1" x14ac:dyDescent="0.2"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</row>
    <row r="425" spans="22:40" ht="15.75" customHeight="1" x14ac:dyDescent="0.2"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</row>
    <row r="426" spans="22:40" ht="15.75" customHeight="1" x14ac:dyDescent="0.2"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</row>
    <row r="427" spans="22:40" ht="15.75" customHeight="1" x14ac:dyDescent="0.2"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</row>
    <row r="428" spans="22:40" ht="15.75" customHeight="1" x14ac:dyDescent="0.2"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</row>
    <row r="429" spans="22:40" ht="15.75" customHeight="1" x14ac:dyDescent="0.2"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</row>
    <row r="430" spans="22:40" ht="15.75" customHeight="1" x14ac:dyDescent="0.2"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  <c r="AL430" s="103"/>
      <c r="AM430" s="103"/>
      <c r="AN430" s="103"/>
    </row>
    <row r="431" spans="22:40" ht="15.75" customHeight="1" x14ac:dyDescent="0.2">
      <c r="V431" s="103"/>
      <c r="W431" s="103"/>
      <c r="X431" s="103"/>
      <c r="Y431" s="103"/>
      <c r="Z431" s="103"/>
      <c r="AA431" s="103"/>
      <c r="AB431" s="103"/>
      <c r="AC431" s="103"/>
      <c r="AD431" s="103"/>
      <c r="AE431" s="103"/>
      <c r="AF431" s="103"/>
      <c r="AG431" s="103"/>
      <c r="AH431" s="103"/>
      <c r="AI431" s="103"/>
      <c r="AJ431" s="103"/>
      <c r="AK431" s="103"/>
      <c r="AL431" s="103"/>
      <c r="AM431" s="103"/>
      <c r="AN431" s="103"/>
    </row>
    <row r="432" spans="22:40" ht="15.75" customHeight="1" x14ac:dyDescent="0.2">
      <c r="V432" s="103"/>
      <c r="W432" s="103"/>
      <c r="X432" s="103"/>
      <c r="Y432" s="103"/>
      <c r="Z432" s="103"/>
      <c r="AA432" s="103"/>
      <c r="AB432" s="103"/>
      <c r="AC432" s="103"/>
      <c r="AD432" s="103"/>
      <c r="AE432" s="103"/>
      <c r="AF432" s="103"/>
      <c r="AG432" s="103"/>
      <c r="AH432" s="103"/>
      <c r="AI432" s="103"/>
      <c r="AJ432" s="103"/>
      <c r="AK432" s="103"/>
      <c r="AL432" s="103"/>
      <c r="AM432" s="103"/>
      <c r="AN432" s="103"/>
    </row>
    <row r="433" spans="22:40" ht="15.75" customHeight="1" x14ac:dyDescent="0.2">
      <c r="V433" s="103"/>
      <c r="W433" s="103"/>
      <c r="X433" s="103"/>
      <c r="Y433" s="103"/>
      <c r="Z433" s="103"/>
      <c r="AA433" s="103"/>
      <c r="AB433" s="103"/>
      <c r="AC433" s="103"/>
      <c r="AD433" s="103"/>
      <c r="AE433" s="103"/>
      <c r="AF433" s="103"/>
      <c r="AG433" s="103"/>
      <c r="AH433" s="103"/>
      <c r="AI433" s="103"/>
      <c r="AJ433" s="103"/>
      <c r="AK433" s="103"/>
      <c r="AL433" s="103"/>
      <c r="AM433" s="103"/>
      <c r="AN433" s="103"/>
    </row>
    <row r="434" spans="22:40" ht="15.75" customHeight="1" x14ac:dyDescent="0.2">
      <c r="V434" s="103"/>
      <c r="W434" s="103"/>
      <c r="X434" s="103"/>
      <c r="Y434" s="103"/>
      <c r="Z434" s="103"/>
      <c r="AA434" s="103"/>
      <c r="AB434" s="103"/>
      <c r="AC434" s="103"/>
      <c r="AD434" s="103"/>
      <c r="AE434" s="103"/>
      <c r="AF434" s="103"/>
      <c r="AG434" s="103"/>
      <c r="AH434" s="103"/>
      <c r="AI434" s="103"/>
      <c r="AJ434" s="103"/>
      <c r="AK434" s="103"/>
      <c r="AL434" s="103"/>
      <c r="AM434" s="103"/>
      <c r="AN434" s="103"/>
    </row>
    <row r="435" spans="22:40" ht="15.75" customHeight="1" x14ac:dyDescent="0.2">
      <c r="V435" s="103"/>
      <c r="W435" s="103"/>
      <c r="X435" s="103"/>
      <c r="Y435" s="103"/>
      <c r="Z435" s="103"/>
      <c r="AA435" s="103"/>
      <c r="AB435" s="103"/>
      <c r="AC435" s="103"/>
      <c r="AD435" s="103"/>
      <c r="AE435" s="103"/>
      <c r="AF435" s="103"/>
      <c r="AG435" s="103"/>
      <c r="AH435" s="103"/>
      <c r="AI435" s="103"/>
      <c r="AJ435" s="103"/>
      <c r="AK435" s="103"/>
      <c r="AL435" s="103"/>
      <c r="AM435" s="103"/>
      <c r="AN435" s="103"/>
    </row>
    <row r="436" spans="22:40" ht="15.75" customHeight="1" x14ac:dyDescent="0.2">
      <c r="V436" s="103"/>
      <c r="W436" s="103"/>
      <c r="X436" s="103"/>
      <c r="Y436" s="103"/>
      <c r="Z436" s="103"/>
      <c r="AA436" s="103"/>
      <c r="AB436" s="103"/>
      <c r="AC436" s="103"/>
      <c r="AD436" s="103"/>
      <c r="AE436" s="103"/>
      <c r="AF436" s="103"/>
      <c r="AG436" s="103"/>
      <c r="AH436" s="103"/>
      <c r="AI436" s="103"/>
      <c r="AJ436" s="103"/>
      <c r="AK436" s="103"/>
      <c r="AL436" s="103"/>
      <c r="AM436" s="103"/>
      <c r="AN436" s="103"/>
    </row>
    <row r="437" spans="22:40" ht="15.75" customHeight="1" x14ac:dyDescent="0.2">
      <c r="V437" s="103"/>
      <c r="W437" s="103"/>
      <c r="X437" s="103"/>
      <c r="Y437" s="103"/>
      <c r="Z437" s="103"/>
      <c r="AA437" s="103"/>
      <c r="AB437" s="103"/>
      <c r="AC437" s="103"/>
      <c r="AD437" s="103"/>
      <c r="AE437" s="103"/>
      <c r="AF437" s="103"/>
      <c r="AG437" s="103"/>
      <c r="AH437" s="103"/>
      <c r="AI437" s="103"/>
      <c r="AJ437" s="103"/>
      <c r="AK437" s="103"/>
      <c r="AL437" s="103"/>
      <c r="AM437" s="103"/>
      <c r="AN437" s="103"/>
    </row>
    <row r="438" spans="22:40" ht="15.75" customHeight="1" x14ac:dyDescent="0.2">
      <c r="V438" s="103"/>
      <c r="W438" s="103"/>
      <c r="X438" s="103"/>
      <c r="Y438" s="103"/>
      <c r="Z438" s="103"/>
      <c r="AA438" s="103"/>
      <c r="AB438" s="103"/>
      <c r="AC438" s="103"/>
      <c r="AD438" s="103"/>
      <c r="AE438" s="103"/>
      <c r="AF438" s="103"/>
      <c r="AG438" s="103"/>
      <c r="AH438" s="103"/>
      <c r="AI438" s="103"/>
      <c r="AJ438" s="103"/>
      <c r="AK438" s="103"/>
      <c r="AL438" s="103"/>
      <c r="AM438" s="103"/>
      <c r="AN438" s="103"/>
    </row>
    <row r="439" spans="22:40" ht="15.75" customHeight="1" x14ac:dyDescent="0.2">
      <c r="V439" s="103"/>
      <c r="W439" s="103"/>
      <c r="X439" s="103"/>
      <c r="Y439" s="103"/>
      <c r="Z439" s="103"/>
      <c r="AA439" s="103"/>
      <c r="AB439" s="103"/>
      <c r="AC439" s="103"/>
      <c r="AD439" s="103"/>
      <c r="AE439" s="103"/>
      <c r="AF439" s="103"/>
      <c r="AG439" s="103"/>
      <c r="AH439" s="103"/>
      <c r="AI439" s="103"/>
      <c r="AJ439" s="103"/>
      <c r="AK439" s="103"/>
      <c r="AL439" s="103"/>
      <c r="AM439" s="103"/>
      <c r="AN439" s="103"/>
    </row>
    <row r="440" spans="22:40" ht="15.75" customHeight="1" x14ac:dyDescent="0.2">
      <c r="V440" s="103"/>
      <c r="W440" s="103"/>
      <c r="X440" s="103"/>
      <c r="Y440" s="103"/>
      <c r="Z440" s="103"/>
      <c r="AA440" s="103"/>
      <c r="AB440" s="103"/>
      <c r="AC440" s="103"/>
      <c r="AD440" s="103"/>
      <c r="AE440" s="103"/>
      <c r="AF440" s="103"/>
      <c r="AG440" s="103"/>
      <c r="AH440" s="103"/>
      <c r="AI440" s="103"/>
      <c r="AJ440" s="103"/>
      <c r="AK440" s="103"/>
      <c r="AL440" s="103"/>
      <c r="AM440" s="103"/>
      <c r="AN440" s="103"/>
    </row>
    <row r="441" spans="22:40" ht="15.75" customHeight="1" x14ac:dyDescent="0.2">
      <c r="V441" s="103"/>
      <c r="W441" s="103"/>
      <c r="X441" s="103"/>
      <c r="Y441" s="103"/>
      <c r="Z441" s="103"/>
      <c r="AA441" s="103"/>
      <c r="AB441" s="103"/>
      <c r="AC441" s="103"/>
      <c r="AD441" s="103"/>
      <c r="AE441" s="103"/>
      <c r="AF441" s="103"/>
      <c r="AG441" s="103"/>
      <c r="AH441" s="103"/>
      <c r="AI441" s="103"/>
      <c r="AJ441" s="103"/>
      <c r="AK441" s="103"/>
      <c r="AL441" s="103"/>
      <c r="AM441" s="103"/>
      <c r="AN441" s="103"/>
    </row>
    <row r="442" spans="22:40" ht="15.75" customHeight="1" x14ac:dyDescent="0.2">
      <c r="V442" s="103"/>
      <c r="W442" s="103"/>
      <c r="X442" s="103"/>
      <c r="Y442" s="103"/>
      <c r="Z442" s="103"/>
      <c r="AA442" s="103"/>
      <c r="AB442" s="103"/>
      <c r="AC442" s="103"/>
      <c r="AD442" s="103"/>
      <c r="AE442" s="103"/>
      <c r="AF442" s="103"/>
      <c r="AG442" s="103"/>
      <c r="AH442" s="103"/>
      <c r="AI442" s="103"/>
      <c r="AJ442" s="103"/>
      <c r="AK442" s="103"/>
      <c r="AL442" s="103"/>
      <c r="AM442" s="103"/>
      <c r="AN442" s="103"/>
    </row>
    <row r="443" spans="22:40" ht="15.75" customHeight="1" x14ac:dyDescent="0.2">
      <c r="V443" s="103"/>
      <c r="W443" s="103"/>
      <c r="X443" s="103"/>
      <c r="Y443" s="103"/>
      <c r="Z443" s="103"/>
      <c r="AA443" s="103"/>
      <c r="AB443" s="103"/>
      <c r="AC443" s="103"/>
      <c r="AD443" s="103"/>
      <c r="AE443" s="103"/>
      <c r="AF443" s="103"/>
      <c r="AG443" s="103"/>
      <c r="AH443" s="103"/>
      <c r="AI443" s="103"/>
      <c r="AJ443" s="103"/>
      <c r="AK443" s="103"/>
      <c r="AL443" s="103"/>
      <c r="AM443" s="103"/>
      <c r="AN443" s="103"/>
    </row>
    <row r="444" spans="22:40" ht="15.75" customHeight="1" x14ac:dyDescent="0.2"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  <c r="AL444" s="103"/>
      <c r="AM444" s="103"/>
      <c r="AN444" s="103"/>
    </row>
    <row r="445" spans="22:40" ht="15.75" customHeight="1" x14ac:dyDescent="0.2">
      <c r="V445" s="103"/>
      <c r="W445" s="103"/>
      <c r="X445" s="103"/>
      <c r="Y445" s="103"/>
      <c r="Z445" s="103"/>
      <c r="AA445" s="103"/>
      <c r="AB445" s="103"/>
      <c r="AC445" s="103"/>
      <c r="AD445" s="103"/>
      <c r="AE445" s="103"/>
      <c r="AF445" s="103"/>
      <c r="AG445" s="103"/>
      <c r="AH445" s="103"/>
      <c r="AI445" s="103"/>
      <c r="AJ445" s="103"/>
      <c r="AK445" s="103"/>
      <c r="AL445" s="103"/>
      <c r="AM445" s="103"/>
      <c r="AN445" s="103"/>
    </row>
    <row r="446" spans="22:40" ht="15.75" customHeight="1" x14ac:dyDescent="0.2">
      <c r="V446" s="103"/>
      <c r="W446" s="103"/>
      <c r="X446" s="103"/>
      <c r="Y446" s="103"/>
      <c r="Z446" s="103"/>
      <c r="AA446" s="103"/>
      <c r="AB446" s="103"/>
      <c r="AC446" s="103"/>
      <c r="AD446" s="103"/>
      <c r="AE446" s="103"/>
      <c r="AF446" s="103"/>
      <c r="AG446" s="103"/>
      <c r="AH446" s="103"/>
      <c r="AI446" s="103"/>
      <c r="AJ446" s="103"/>
      <c r="AK446" s="103"/>
      <c r="AL446" s="103"/>
      <c r="AM446" s="103"/>
      <c r="AN446" s="103"/>
    </row>
    <row r="447" spans="22:40" ht="15.75" customHeight="1" x14ac:dyDescent="0.2">
      <c r="V447" s="103"/>
      <c r="W447" s="103"/>
      <c r="X447" s="103"/>
      <c r="Y447" s="103"/>
      <c r="Z447" s="103"/>
      <c r="AA447" s="103"/>
      <c r="AB447" s="103"/>
      <c r="AC447" s="103"/>
      <c r="AD447" s="103"/>
      <c r="AE447" s="103"/>
      <c r="AF447" s="103"/>
      <c r="AG447" s="103"/>
      <c r="AH447" s="103"/>
      <c r="AI447" s="103"/>
      <c r="AJ447" s="103"/>
      <c r="AK447" s="103"/>
      <c r="AL447" s="103"/>
      <c r="AM447" s="103"/>
      <c r="AN447" s="103"/>
    </row>
    <row r="448" spans="22:40" ht="15.75" customHeight="1" x14ac:dyDescent="0.2">
      <c r="V448" s="103"/>
      <c r="W448" s="103"/>
      <c r="X448" s="103"/>
      <c r="Y448" s="103"/>
      <c r="Z448" s="103"/>
      <c r="AA448" s="103"/>
      <c r="AB448" s="103"/>
      <c r="AC448" s="103"/>
      <c r="AD448" s="103"/>
      <c r="AE448" s="103"/>
      <c r="AF448" s="103"/>
      <c r="AG448" s="103"/>
      <c r="AH448" s="103"/>
      <c r="AI448" s="103"/>
      <c r="AJ448" s="103"/>
      <c r="AK448" s="103"/>
      <c r="AL448" s="103"/>
      <c r="AM448" s="103"/>
      <c r="AN448" s="103"/>
    </row>
    <row r="449" spans="22:40" ht="15.75" customHeight="1" x14ac:dyDescent="0.2">
      <c r="V449" s="103"/>
      <c r="W449" s="103"/>
      <c r="X449" s="103"/>
      <c r="Y449" s="103"/>
      <c r="Z449" s="103"/>
      <c r="AA449" s="103"/>
      <c r="AB449" s="103"/>
      <c r="AC449" s="103"/>
      <c r="AD449" s="103"/>
      <c r="AE449" s="103"/>
      <c r="AF449" s="103"/>
      <c r="AG449" s="103"/>
      <c r="AH449" s="103"/>
      <c r="AI449" s="103"/>
      <c r="AJ449" s="103"/>
      <c r="AK449" s="103"/>
      <c r="AL449" s="103"/>
      <c r="AM449" s="103"/>
      <c r="AN449" s="103"/>
    </row>
    <row r="450" spans="22:40" ht="15.75" customHeight="1" x14ac:dyDescent="0.2">
      <c r="V450" s="103"/>
      <c r="W450" s="103"/>
      <c r="X450" s="103"/>
      <c r="Y450" s="103"/>
      <c r="Z450" s="103"/>
      <c r="AA450" s="103"/>
      <c r="AB450" s="103"/>
      <c r="AC450" s="103"/>
      <c r="AD450" s="103"/>
      <c r="AE450" s="103"/>
      <c r="AF450" s="103"/>
      <c r="AG450" s="103"/>
      <c r="AH450" s="103"/>
      <c r="AI450" s="103"/>
      <c r="AJ450" s="103"/>
      <c r="AK450" s="103"/>
      <c r="AL450" s="103"/>
      <c r="AM450" s="103"/>
      <c r="AN450" s="103"/>
    </row>
    <row r="451" spans="22:40" ht="15.75" customHeight="1" x14ac:dyDescent="0.2">
      <c r="V451" s="103"/>
      <c r="W451" s="103"/>
      <c r="X451" s="103"/>
      <c r="Y451" s="103"/>
      <c r="Z451" s="103"/>
      <c r="AA451" s="103"/>
      <c r="AB451" s="103"/>
      <c r="AC451" s="103"/>
      <c r="AD451" s="103"/>
      <c r="AE451" s="103"/>
      <c r="AF451" s="103"/>
      <c r="AG451" s="103"/>
      <c r="AH451" s="103"/>
      <c r="AI451" s="103"/>
      <c r="AJ451" s="103"/>
      <c r="AK451" s="103"/>
      <c r="AL451" s="103"/>
      <c r="AM451" s="103"/>
      <c r="AN451" s="103"/>
    </row>
    <row r="452" spans="22:40" ht="15.75" customHeight="1" x14ac:dyDescent="0.2">
      <c r="V452" s="103"/>
      <c r="W452" s="103"/>
      <c r="X452" s="103"/>
      <c r="Y452" s="103"/>
      <c r="Z452" s="103"/>
      <c r="AA452" s="103"/>
      <c r="AB452" s="103"/>
      <c r="AC452" s="103"/>
      <c r="AD452" s="103"/>
      <c r="AE452" s="103"/>
      <c r="AF452" s="103"/>
      <c r="AG452" s="103"/>
      <c r="AH452" s="103"/>
      <c r="AI452" s="103"/>
      <c r="AJ452" s="103"/>
      <c r="AK452" s="103"/>
      <c r="AL452" s="103"/>
      <c r="AM452" s="103"/>
      <c r="AN452" s="103"/>
    </row>
    <row r="453" spans="22:40" ht="15.75" customHeight="1" x14ac:dyDescent="0.2">
      <c r="V453" s="103"/>
      <c r="W453" s="103"/>
      <c r="X453" s="103"/>
      <c r="Y453" s="103"/>
      <c r="Z453" s="103"/>
      <c r="AA453" s="103"/>
      <c r="AB453" s="103"/>
      <c r="AC453" s="103"/>
      <c r="AD453" s="103"/>
      <c r="AE453" s="103"/>
      <c r="AF453" s="103"/>
      <c r="AG453" s="103"/>
      <c r="AH453" s="103"/>
      <c r="AI453" s="103"/>
      <c r="AJ453" s="103"/>
      <c r="AK453" s="103"/>
      <c r="AL453" s="103"/>
      <c r="AM453" s="103"/>
      <c r="AN453" s="103"/>
    </row>
    <row r="454" spans="22:40" ht="15.75" customHeight="1" x14ac:dyDescent="0.2">
      <c r="V454" s="103"/>
      <c r="W454" s="103"/>
      <c r="X454" s="103"/>
      <c r="Y454" s="103"/>
      <c r="Z454" s="103"/>
      <c r="AA454" s="103"/>
      <c r="AB454" s="103"/>
      <c r="AC454" s="103"/>
      <c r="AD454" s="103"/>
      <c r="AE454" s="103"/>
      <c r="AF454" s="103"/>
      <c r="AG454" s="103"/>
      <c r="AH454" s="103"/>
      <c r="AI454" s="103"/>
      <c r="AJ454" s="103"/>
      <c r="AK454" s="103"/>
      <c r="AL454" s="103"/>
      <c r="AM454" s="103"/>
      <c r="AN454" s="103"/>
    </row>
    <row r="455" spans="22:40" ht="15.75" customHeight="1" x14ac:dyDescent="0.2">
      <c r="V455" s="103"/>
      <c r="W455" s="103"/>
      <c r="X455" s="103"/>
      <c r="Y455" s="103"/>
      <c r="Z455" s="103"/>
      <c r="AA455" s="103"/>
      <c r="AB455" s="103"/>
      <c r="AC455" s="103"/>
      <c r="AD455" s="103"/>
      <c r="AE455" s="103"/>
      <c r="AF455" s="103"/>
      <c r="AG455" s="103"/>
      <c r="AH455" s="103"/>
      <c r="AI455" s="103"/>
      <c r="AJ455" s="103"/>
      <c r="AK455" s="103"/>
      <c r="AL455" s="103"/>
      <c r="AM455" s="103"/>
      <c r="AN455" s="103"/>
    </row>
    <row r="456" spans="22:40" ht="15.75" customHeight="1" x14ac:dyDescent="0.2">
      <c r="V456" s="103"/>
      <c r="W456" s="103"/>
      <c r="X456" s="103"/>
      <c r="Y456" s="103"/>
      <c r="Z456" s="103"/>
      <c r="AA456" s="103"/>
      <c r="AB456" s="103"/>
      <c r="AC456" s="103"/>
      <c r="AD456" s="103"/>
      <c r="AE456" s="103"/>
      <c r="AF456" s="103"/>
      <c r="AG456" s="103"/>
      <c r="AH456" s="103"/>
      <c r="AI456" s="103"/>
      <c r="AJ456" s="103"/>
      <c r="AK456" s="103"/>
      <c r="AL456" s="103"/>
      <c r="AM456" s="103"/>
      <c r="AN456" s="103"/>
    </row>
    <row r="457" spans="22:40" ht="15.75" customHeight="1" x14ac:dyDescent="0.2">
      <c r="V457" s="103"/>
      <c r="W457" s="103"/>
      <c r="X457" s="103"/>
      <c r="Y457" s="103"/>
      <c r="Z457" s="103"/>
      <c r="AA457" s="103"/>
      <c r="AB457" s="103"/>
      <c r="AC457" s="103"/>
      <c r="AD457" s="103"/>
      <c r="AE457" s="103"/>
      <c r="AF457" s="103"/>
      <c r="AG457" s="103"/>
      <c r="AH457" s="103"/>
      <c r="AI457" s="103"/>
      <c r="AJ457" s="103"/>
      <c r="AK457" s="103"/>
      <c r="AL457" s="103"/>
      <c r="AM457" s="103"/>
      <c r="AN457" s="103"/>
    </row>
    <row r="458" spans="22:40" ht="15.75" customHeight="1" x14ac:dyDescent="0.2">
      <c r="V458" s="103"/>
      <c r="W458" s="103"/>
      <c r="X458" s="103"/>
      <c r="Y458" s="103"/>
      <c r="Z458" s="103"/>
      <c r="AA458" s="103"/>
      <c r="AB458" s="103"/>
      <c r="AC458" s="103"/>
      <c r="AD458" s="103"/>
      <c r="AE458" s="103"/>
      <c r="AF458" s="103"/>
      <c r="AG458" s="103"/>
      <c r="AH458" s="103"/>
      <c r="AI458" s="103"/>
      <c r="AJ458" s="103"/>
      <c r="AK458" s="103"/>
      <c r="AL458" s="103"/>
      <c r="AM458" s="103"/>
      <c r="AN458" s="103"/>
    </row>
    <row r="459" spans="22:40" ht="15.75" customHeight="1" x14ac:dyDescent="0.2">
      <c r="V459" s="103"/>
      <c r="W459" s="103"/>
      <c r="X459" s="103"/>
      <c r="Y459" s="103"/>
      <c r="Z459" s="103"/>
      <c r="AA459" s="103"/>
      <c r="AB459" s="103"/>
      <c r="AC459" s="103"/>
      <c r="AD459" s="103"/>
      <c r="AE459" s="103"/>
      <c r="AF459" s="103"/>
      <c r="AG459" s="103"/>
      <c r="AH459" s="103"/>
      <c r="AI459" s="103"/>
      <c r="AJ459" s="103"/>
      <c r="AK459" s="103"/>
      <c r="AL459" s="103"/>
      <c r="AM459" s="103"/>
      <c r="AN459" s="103"/>
    </row>
    <row r="460" spans="22:40" ht="15.75" customHeight="1" x14ac:dyDescent="0.2">
      <c r="V460" s="103"/>
      <c r="W460" s="103"/>
      <c r="X460" s="103"/>
      <c r="Y460" s="103"/>
      <c r="Z460" s="103"/>
      <c r="AA460" s="103"/>
      <c r="AB460" s="103"/>
      <c r="AC460" s="103"/>
      <c r="AD460" s="103"/>
      <c r="AE460" s="103"/>
      <c r="AF460" s="103"/>
      <c r="AG460" s="103"/>
      <c r="AH460" s="103"/>
      <c r="AI460" s="103"/>
      <c r="AJ460" s="103"/>
      <c r="AK460" s="103"/>
      <c r="AL460" s="103"/>
      <c r="AM460" s="103"/>
      <c r="AN460" s="103"/>
    </row>
    <row r="461" spans="22:40" ht="15.75" customHeight="1" x14ac:dyDescent="0.2">
      <c r="V461" s="103"/>
      <c r="W461" s="103"/>
      <c r="X461" s="103"/>
      <c r="Y461" s="103"/>
      <c r="Z461" s="103"/>
      <c r="AA461" s="103"/>
      <c r="AB461" s="103"/>
      <c r="AC461" s="103"/>
      <c r="AD461" s="103"/>
      <c r="AE461" s="103"/>
      <c r="AF461" s="103"/>
      <c r="AG461" s="103"/>
      <c r="AH461" s="103"/>
      <c r="AI461" s="103"/>
      <c r="AJ461" s="103"/>
      <c r="AK461" s="103"/>
      <c r="AL461" s="103"/>
      <c r="AM461" s="103"/>
      <c r="AN461" s="103"/>
    </row>
    <row r="462" spans="22:40" ht="15.75" customHeight="1" x14ac:dyDescent="0.2">
      <c r="V462" s="103"/>
      <c r="W462" s="103"/>
      <c r="X462" s="103"/>
      <c r="Y462" s="103"/>
      <c r="Z462" s="103"/>
      <c r="AA462" s="103"/>
      <c r="AB462" s="103"/>
      <c r="AC462" s="103"/>
      <c r="AD462" s="103"/>
      <c r="AE462" s="103"/>
      <c r="AF462" s="103"/>
      <c r="AG462" s="103"/>
      <c r="AH462" s="103"/>
      <c r="AI462" s="103"/>
      <c r="AJ462" s="103"/>
      <c r="AK462" s="103"/>
      <c r="AL462" s="103"/>
      <c r="AM462" s="103"/>
      <c r="AN462" s="103"/>
    </row>
    <row r="463" spans="22:40" ht="15.75" customHeight="1" x14ac:dyDescent="0.2">
      <c r="V463" s="103"/>
      <c r="W463" s="103"/>
      <c r="X463" s="103"/>
      <c r="Y463" s="103"/>
      <c r="Z463" s="103"/>
      <c r="AA463" s="103"/>
      <c r="AB463" s="103"/>
      <c r="AC463" s="103"/>
      <c r="AD463" s="103"/>
      <c r="AE463" s="103"/>
      <c r="AF463" s="103"/>
      <c r="AG463" s="103"/>
      <c r="AH463" s="103"/>
      <c r="AI463" s="103"/>
      <c r="AJ463" s="103"/>
      <c r="AK463" s="103"/>
      <c r="AL463" s="103"/>
      <c r="AM463" s="103"/>
      <c r="AN463" s="103"/>
    </row>
    <row r="464" spans="22:40" ht="15.75" customHeight="1" x14ac:dyDescent="0.2">
      <c r="V464" s="103"/>
      <c r="W464" s="103"/>
      <c r="X464" s="103"/>
      <c r="Y464" s="103"/>
      <c r="Z464" s="103"/>
      <c r="AA464" s="103"/>
      <c r="AB464" s="103"/>
      <c r="AC464" s="103"/>
      <c r="AD464" s="103"/>
      <c r="AE464" s="103"/>
      <c r="AF464" s="103"/>
      <c r="AG464" s="103"/>
      <c r="AH464" s="103"/>
      <c r="AI464" s="103"/>
      <c r="AJ464" s="103"/>
      <c r="AK464" s="103"/>
      <c r="AL464" s="103"/>
      <c r="AM464" s="103"/>
      <c r="AN464" s="103"/>
    </row>
    <row r="465" spans="22:40" ht="15.75" customHeight="1" x14ac:dyDescent="0.2">
      <c r="V465" s="103"/>
      <c r="W465" s="103"/>
      <c r="X465" s="103"/>
      <c r="Y465" s="103"/>
      <c r="Z465" s="103"/>
      <c r="AA465" s="103"/>
      <c r="AB465" s="103"/>
      <c r="AC465" s="103"/>
      <c r="AD465" s="103"/>
      <c r="AE465" s="103"/>
      <c r="AF465" s="103"/>
      <c r="AG465" s="103"/>
      <c r="AH465" s="103"/>
      <c r="AI465" s="103"/>
      <c r="AJ465" s="103"/>
      <c r="AK465" s="103"/>
      <c r="AL465" s="103"/>
      <c r="AM465" s="103"/>
      <c r="AN465" s="103"/>
    </row>
    <row r="466" spans="22:40" ht="15.75" customHeight="1" x14ac:dyDescent="0.2">
      <c r="V466" s="103"/>
      <c r="W466" s="103"/>
      <c r="X466" s="103"/>
      <c r="Y466" s="103"/>
      <c r="Z466" s="103"/>
      <c r="AA466" s="103"/>
      <c r="AB466" s="103"/>
      <c r="AC466" s="103"/>
      <c r="AD466" s="103"/>
      <c r="AE466" s="103"/>
      <c r="AF466" s="103"/>
      <c r="AG466" s="103"/>
      <c r="AH466" s="103"/>
      <c r="AI466" s="103"/>
      <c r="AJ466" s="103"/>
      <c r="AK466" s="103"/>
      <c r="AL466" s="103"/>
      <c r="AM466" s="103"/>
      <c r="AN466" s="103"/>
    </row>
    <row r="467" spans="22:40" ht="15.75" customHeight="1" x14ac:dyDescent="0.2">
      <c r="V467" s="103"/>
      <c r="W467" s="103"/>
      <c r="X467" s="103"/>
      <c r="Y467" s="103"/>
      <c r="Z467" s="103"/>
      <c r="AA467" s="103"/>
      <c r="AB467" s="103"/>
      <c r="AC467" s="103"/>
      <c r="AD467" s="103"/>
      <c r="AE467" s="103"/>
      <c r="AF467" s="103"/>
      <c r="AG467" s="103"/>
      <c r="AH467" s="103"/>
      <c r="AI467" s="103"/>
      <c r="AJ467" s="103"/>
      <c r="AK467" s="103"/>
      <c r="AL467" s="103"/>
      <c r="AM467" s="103"/>
      <c r="AN467" s="103"/>
    </row>
    <row r="468" spans="22:40" ht="15.75" customHeight="1" x14ac:dyDescent="0.2">
      <c r="V468" s="103"/>
      <c r="W468" s="103"/>
      <c r="X468" s="103"/>
      <c r="Y468" s="103"/>
      <c r="Z468" s="103"/>
      <c r="AA468" s="103"/>
      <c r="AB468" s="103"/>
      <c r="AC468" s="103"/>
      <c r="AD468" s="103"/>
      <c r="AE468" s="103"/>
      <c r="AF468" s="103"/>
      <c r="AG468" s="103"/>
      <c r="AH468" s="103"/>
      <c r="AI468" s="103"/>
      <c r="AJ468" s="103"/>
      <c r="AK468" s="103"/>
      <c r="AL468" s="103"/>
      <c r="AM468" s="103"/>
      <c r="AN468" s="103"/>
    </row>
    <row r="469" spans="22:40" ht="15.75" customHeight="1" x14ac:dyDescent="0.2">
      <c r="V469" s="103"/>
      <c r="W469" s="103"/>
      <c r="X469" s="103"/>
      <c r="Y469" s="103"/>
      <c r="Z469" s="103"/>
      <c r="AA469" s="103"/>
      <c r="AB469" s="103"/>
      <c r="AC469" s="103"/>
      <c r="AD469" s="103"/>
      <c r="AE469" s="103"/>
      <c r="AF469" s="103"/>
      <c r="AG469" s="103"/>
      <c r="AH469" s="103"/>
      <c r="AI469" s="103"/>
      <c r="AJ469" s="103"/>
      <c r="AK469" s="103"/>
      <c r="AL469" s="103"/>
      <c r="AM469" s="103"/>
      <c r="AN469" s="103"/>
    </row>
    <row r="470" spans="22:40" ht="15.75" customHeight="1" x14ac:dyDescent="0.2">
      <c r="V470" s="103"/>
      <c r="W470" s="103"/>
      <c r="X470" s="103"/>
      <c r="Y470" s="103"/>
      <c r="Z470" s="103"/>
      <c r="AA470" s="103"/>
      <c r="AB470" s="103"/>
      <c r="AC470" s="103"/>
      <c r="AD470" s="103"/>
      <c r="AE470" s="103"/>
      <c r="AF470" s="103"/>
      <c r="AG470" s="103"/>
      <c r="AH470" s="103"/>
      <c r="AI470" s="103"/>
      <c r="AJ470" s="103"/>
      <c r="AK470" s="103"/>
      <c r="AL470" s="103"/>
      <c r="AM470" s="103"/>
      <c r="AN470" s="103"/>
    </row>
    <row r="471" spans="22:40" ht="15.75" customHeight="1" x14ac:dyDescent="0.2">
      <c r="V471" s="103"/>
      <c r="W471" s="103"/>
      <c r="X471" s="103"/>
      <c r="Y471" s="103"/>
      <c r="Z471" s="103"/>
      <c r="AA471" s="103"/>
      <c r="AB471" s="103"/>
      <c r="AC471" s="103"/>
      <c r="AD471" s="103"/>
      <c r="AE471" s="103"/>
      <c r="AF471" s="103"/>
      <c r="AG471" s="103"/>
      <c r="AH471" s="103"/>
      <c r="AI471" s="103"/>
      <c r="AJ471" s="103"/>
      <c r="AK471" s="103"/>
      <c r="AL471" s="103"/>
      <c r="AM471" s="103"/>
      <c r="AN471" s="103"/>
    </row>
    <row r="472" spans="22:40" ht="15.75" customHeight="1" x14ac:dyDescent="0.2"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  <c r="AF472" s="103"/>
      <c r="AG472" s="103"/>
      <c r="AH472" s="103"/>
      <c r="AI472" s="103"/>
      <c r="AJ472" s="103"/>
      <c r="AK472" s="103"/>
      <c r="AL472" s="103"/>
      <c r="AM472" s="103"/>
      <c r="AN472" s="103"/>
    </row>
    <row r="473" spans="22:40" ht="15.75" customHeight="1" x14ac:dyDescent="0.2"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  <c r="AF473" s="103"/>
      <c r="AG473" s="103"/>
      <c r="AH473" s="103"/>
      <c r="AI473" s="103"/>
      <c r="AJ473" s="103"/>
      <c r="AK473" s="103"/>
      <c r="AL473" s="103"/>
      <c r="AM473" s="103"/>
      <c r="AN473" s="103"/>
    </row>
    <row r="474" spans="22:40" ht="15.75" customHeight="1" x14ac:dyDescent="0.2"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  <c r="AF474" s="103"/>
      <c r="AG474" s="103"/>
      <c r="AH474" s="103"/>
      <c r="AI474" s="103"/>
      <c r="AJ474" s="103"/>
      <c r="AK474" s="103"/>
      <c r="AL474" s="103"/>
      <c r="AM474" s="103"/>
      <c r="AN474" s="103"/>
    </row>
    <row r="475" spans="22:40" ht="15.75" customHeight="1" x14ac:dyDescent="0.2">
      <c r="V475" s="103"/>
      <c r="W475" s="103"/>
      <c r="X475" s="103"/>
      <c r="Y475" s="103"/>
      <c r="Z475" s="103"/>
      <c r="AA475" s="103"/>
      <c r="AB475" s="103"/>
      <c r="AC475" s="103"/>
      <c r="AD475" s="103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</row>
    <row r="476" spans="22:40" ht="15.75" customHeight="1" x14ac:dyDescent="0.2">
      <c r="V476" s="103"/>
      <c r="W476" s="103"/>
      <c r="X476" s="103"/>
      <c r="Y476" s="103"/>
      <c r="Z476" s="103"/>
      <c r="AA476" s="103"/>
      <c r="AB476" s="103"/>
      <c r="AC476" s="103"/>
      <c r="AD476" s="103"/>
      <c r="AE476" s="103"/>
      <c r="AF476" s="103"/>
      <c r="AG476" s="103"/>
      <c r="AH476" s="103"/>
      <c r="AI476" s="103"/>
      <c r="AJ476" s="103"/>
      <c r="AK476" s="103"/>
      <c r="AL476" s="103"/>
      <c r="AM476" s="103"/>
      <c r="AN476" s="103"/>
    </row>
    <row r="477" spans="22:40" ht="15.75" customHeight="1" x14ac:dyDescent="0.2">
      <c r="V477" s="103"/>
      <c r="W477" s="103"/>
      <c r="X477" s="103"/>
      <c r="Y477" s="103"/>
      <c r="Z477" s="103"/>
      <c r="AA477" s="103"/>
      <c r="AB477" s="103"/>
      <c r="AC477" s="103"/>
      <c r="AD477" s="103"/>
      <c r="AE477" s="103"/>
      <c r="AF477" s="103"/>
      <c r="AG477" s="103"/>
      <c r="AH477" s="103"/>
      <c r="AI477" s="103"/>
      <c r="AJ477" s="103"/>
      <c r="AK477" s="103"/>
      <c r="AL477" s="103"/>
      <c r="AM477" s="103"/>
      <c r="AN477" s="103"/>
    </row>
    <row r="478" spans="22:40" ht="15.75" customHeight="1" x14ac:dyDescent="0.2">
      <c r="V478" s="103"/>
      <c r="W478" s="103"/>
      <c r="X478" s="103"/>
      <c r="Y478" s="103"/>
      <c r="Z478" s="103"/>
      <c r="AA478" s="103"/>
      <c r="AB478" s="103"/>
      <c r="AC478" s="103"/>
      <c r="AD478" s="103"/>
      <c r="AE478" s="103"/>
      <c r="AF478" s="103"/>
      <c r="AG478" s="103"/>
      <c r="AH478" s="103"/>
      <c r="AI478" s="103"/>
      <c r="AJ478" s="103"/>
      <c r="AK478" s="103"/>
      <c r="AL478" s="103"/>
      <c r="AM478" s="103"/>
      <c r="AN478" s="103"/>
    </row>
    <row r="479" spans="22:40" ht="15.75" customHeight="1" x14ac:dyDescent="0.2">
      <c r="V479" s="103"/>
      <c r="W479" s="103"/>
      <c r="X479" s="103"/>
      <c r="Y479" s="103"/>
      <c r="Z479" s="103"/>
      <c r="AA479" s="103"/>
      <c r="AB479" s="103"/>
      <c r="AC479" s="103"/>
      <c r="AD479" s="103"/>
      <c r="AE479" s="103"/>
      <c r="AF479" s="103"/>
      <c r="AG479" s="103"/>
      <c r="AH479" s="103"/>
      <c r="AI479" s="103"/>
      <c r="AJ479" s="103"/>
      <c r="AK479" s="103"/>
      <c r="AL479" s="103"/>
      <c r="AM479" s="103"/>
      <c r="AN479" s="103"/>
    </row>
    <row r="480" spans="22:40" ht="15.75" customHeight="1" x14ac:dyDescent="0.2">
      <c r="V480" s="103"/>
      <c r="W480" s="103"/>
      <c r="X480" s="103"/>
      <c r="Y480" s="103"/>
      <c r="Z480" s="103"/>
      <c r="AA480" s="103"/>
      <c r="AB480" s="103"/>
      <c r="AC480" s="103"/>
      <c r="AD480" s="103"/>
      <c r="AE480" s="103"/>
      <c r="AF480" s="103"/>
      <c r="AG480" s="103"/>
      <c r="AH480" s="103"/>
      <c r="AI480" s="103"/>
      <c r="AJ480" s="103"/>
      <c r="AK480" s="103"/>
      <c r="AL480" s="103"/>
      <c r="AM480" s="103"/>
      <c r="AN480" s="103"/>
    </row>
    <row r="481" spans="22:40" ht="15.75" customHeight="1" x14ac:dyDescent="0.2">
      <c r="V481" s="103"/>
      <c r="W481" s="103"/>
      <c r="X481" s="103"/>
      <c r="Y481" s="103"/>
      <c r="Z481" s="103"/>
      <c r="AA481" s="103"/>
      <c r="AB481" s="103"/>
      <c r="AC481" s="103"/>
      <c r="AD481" s="103"/>
      <c r="AE481" s="103"/>
      <c r="AF481" s="103"/>
      <c r="AG481" s="103"/>
      <c r="AH481" s="103"/>
      <c r="AI481" s="103"/>
      <c r="AJ481" s="103"/>
      <c r="AK481" s="103"/>
      <c r="AL481" s="103"/>
      <c r="AM481" s="103"/>
      <c r="AN481" s="103"/>
    </row>
    <row r="482" spans="22:40" ht="15.75" customHeight="1" x14ac:dyDescent="0.2">
      <c r="V482" s="103"/>
      <c r="W482" s="103"/>
      <c r="X482" s="103"/>
      <c r="Y482" s="103"/>
      <c r="Z482" s="103"/>
      <c r="AA482" s="103"/>
      <c r="AB482" s="103"/>
      <c r="AC482" s="103"/>
      <c r="AD482" s="103"/>
      <c r="AE482" s="103"/>
      <c r="AF482" s="103"/>
      <c r="AG482" s="103"/>
      <c r="AH482" s="103"/>
      <c r="AI482" s="103"/>
      <c r="AJ482" s="103"/>
      <c r="AK482" s="103"/>
      <c r="AL482" s="103"/>
      <c r="AM482" s="103"/>
      <c r="AN482" s="103"/>
    </row>
    <row r="483" spans="22:40" ht="15.75" customHeight="1" x14ac:dyDescent="0.2">
      <c r="V483" s="103"/>
      <c r="W483" s="103"/>
      <c r="X483" s="103"/>
      <c r="Y483" s="103"/>
      <c r="Z483" s="103"/>
      <c r="AA483" s="103"/>
      <c r="AB483" s="103"/>
      <c r="AC483" s="103"/>
      <c r="AD483" s="103"/>
      <c r="AE483" s="103"/>
      <c r="AF483" s="103"/>
      <c r="AG483" s="103"/>
      <c r="AH483" s="103"/>
      <c r="AI483" s="103"/>
      <c r="AJ483" s="103"/>
      <c r="AK483" s="103"/>
      <c r="AL483" s="103"/>
      <c r="AM483" s="103"/>
      <c r="AN483" s="103"/>
    </row>
    <row r="484" spans="22:40" ht="15.75" customHeight="1" x14ac:dyDescent="0.2">
      <c r="V484" s="103"/>
      <c r="W484" s="103"/>
      <c r="X484" s="103"/>
      <c r="Y484" s="103"/>
      <c r="Z484" s="103"/>
      <c r="AA484" s="103"/>
      <c r="AB484" s="103"/>
      <c r="AC484" s="103"/>
      <c r="AD484" s="103"/>
      <c r="AE484" s="103"/>
      <c r="AF484" s="103"/>
      <c r="AG484" s="103"/>
      <c r="AH484" s="103"/>
      <c r="AI484" s="103"/>
      <c r="AJ484" s="103"/>
      <c r="AK484" s="103"/>
      <c r="AL484" s="103"/>
      <c r="AM484" s="103"/>
      <c r="AN484" s="103"/>
    </row>
    <row r="485" spans="22:40" ht="15.75" customHeight="1" x14ac:dyDescent="0.2">
      <c r="V485" s="103"/>
      <c r="W485" s="103"/>
      <c r="X485" s="103"/>
      <c r="Y485" s="103"/>
      <c r="Z485" s="103"/>
      <c r="AA485" s="103"/>
      <c r="AB485" s="103"/>
      <c r="AC485" s="103"/>
      <c r="AD485" s="103"/>
      <c r="AE485" s="103"/>
      <c r="AF485" s="103"/>
      <c r="AG485" s="103"/>
      <c r="AH485" s="103"/>
      <c r="AI485" s="103"/>
      <c r="AJ485" s="103"/>
      <c r="AK485" s="103"/>
      <c r="AL485" s="103"/>
      <c r="AM485" s="103"/>
      <c r="AN485" s="103"/>
    </row>
    <row r="486" spans="22:40" ht="15.75" customHeight="1" x14ac:dyDescent="0.2">
      <c r="V486" s="103"/>
      <c r="W486" s="103"/>
      <c r="X486" s="103"/>
      <c r="Y486" s="103"/>
      <c r="Z486" s="103"/>
      <c r="AA486" s="103"/>
      <c r="AB486" s="103"/>
      <c r="AC486" s="103"/>
      <c r="AD486" s="103"/>
      <c r="AE486" s="103"/>
      <c r="AF486" s="103"/>
      <c r="AG486" s="103"/>
      <c r="AH486" s="103"/>
      <c r="AI486" s="103"/>
      <c r="AJ486" s="103"/>
      <c r="AK486" s="103"/>
      <c r="AL486" s="103"/>
      <c r="AM486" s="103"/>
      <c r="AN486" s="103"/>
    </row>
    <row r="487" spans="22:40" ht="15.75" customHeight="1" x14ac:dyDescent="0.2">
      <c r="V487" s="103"/>
      <c r="W487" s="103"/>
      <c r="X487" s="103"/>
      <c r="Y487" s="103"/>
      <c r="Z487" s="103"/>
      <c r="AA487" s="103"/>
      <c r="AB487" s="103"/>
      <c r="AC487" s="103"/>
      <c r="AD487" s="103"/>
      <c r="AE487" s="103"/>
      <c r="AF487" s="103"/>
      <c r="AG487" s="103"/>
      <c r="AH487" s="103"/>
      <c r="AI487" s="103"/>
      <c r="AJ487" s="103"/>
      <c r="AK487" s="103"/>
      <c r="AL487" s="103"/>
      <c r="AM487" s="103"/>
      <c r="AN487" s="103"/>
    </row>
    <row r="488" spans="22:40" ht="15.75" customHeight="1" x14ac:dyDescent="0.2">
      <c r="V488" s="103"/>
      <c r="W488" s="103"/>
      <c r="X488" s="103"/>
      <c r="Y488" s="103"/>
      <c r="Z488" s="103"/>
      <c r="AA488" s="103"/>
      <c r="AB488" s="103"/>
      <c r="AC488" s="103"/>
      <c r="AD488" s="103"/>
      <c r="AE488" s="103"/>
      <c r="AF488" s="103"/>
      <c r="AG488" s="103"/>
      <c r="AH488" s="103"/>
      <c r="AI488" s="103"/>
      <c r="AJ488" s="103"/>
      <c r="AK488" s="103"/>
      <c r="AL488" s="103"/>
      <c r="AM488" s="103"/>
      <c r="AN488" s="103"/>
    </row>
    <row r="489" spans="22:40" ht="15.75" customHeight="1" x14ac:dyDescent="0.2">
      <c r="V489" s="103"/>
      <c r="W489" s="103"/>
      <c r="X489" s="103"/>
      <c r="Y489" s="103"/>
      <c r="Z489" s="103"/>
      <c r="AA489" s="103"/>
      <c r="AB489" s="103"/>
      <c r="AC489" s="103"/>
      <c r="AD489" s="103"/>
      <c r="AE489" s="103"/>
      <c r="AF489" s="103"/>
      <c r="AG489" s="103"/>
      <c r="AH489" s="103"/>
      <c r="AI489" s="103"/>
      <c r="AJ489" s="103"/>
      <c r="AK489" s="103"/>
      <c r="AL489" s="103"/>
      <c r="AM489" s="103"/>
      <c r="AN489" s="103"/>
    </row>
    <row r="490" spans="22:40" ht="15.75" customHeight="1" x14ac:dyDescent="0.2">
      <c r="V490" s="103"/>
      <c r="W490" s="103"/>
      <c r="X490" s="103"/>
      <c r="Y490" s="103"/>
      <c r="Z490" s="103"/>
      <c r="AA490" s="103"/>
      <c r="AB490" s="103"/>
      <c r="AC490" s="103"/>
      <c r="AD490" s="103"/>
      <c r="AE490" s="103"/>
      <c r="AF490" s="103"/>
      <c r="AG490" s="103"/>
      <c r="AH490" s="103"/>
      <c r="AI490" s="103"/>
      <c r="AJ490" s="103"/>
      <c r="AK490" s="103"/>
      <c r="AL490" s="103"/>
      <c r="AM490" s="103"/>
      <c r="AN490" s="103"/>
    </row>
    <row r="491" spans="22:40" ht="15.75" customHeight="1" x14ac:dyDescent="0.2">
      <c r="V491" s="103"/>
      <c r="W491" s="103"/>
      <c r="X491" s="103"/>
      <c r="Y491" s="103"/>
      <c r="Z491" s="103"/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  <c r="AL491" s="103"/>
      <c r="AM491" s="103"/>
      <c r="AN491" s="103"/>
    </row>
    <row r="492" spans="22:40" ht="15.75" customHeight="1" x14ac:dyDescent="0.2">
      <c r="V492" s="103"/>
      <c r="W492" s="103"/>
      <c r="X492" s="103"/>
      <c r="Y492" s="103"/>
      <c r="Z492" s="103"/>
      <c r="AA492" s="103"/>
      <c r="AB492" s="103"/>
      <c r="AC492" s="103"/>
      <c r="AD492" s="103"/>
      <c r="AE492" s="103"/>
      <c r="AF492" s="103"/>
      <c r="AG492" s="103"/>
      <c r="AH492" s="103"/>
      <c r="AI492" s="103"/>
      <c r="AJ492" s="103"/>
      <c r="AK492" s="103"/>
      <c r="AL492" s="103"/>
      <c r="AM492" s="103"/>
      <c r="AN492" s="103"/>
    </row>
    <row r="493" spans="22:40" ht="15.75" customHeight="1" x14ac:dyDescent="0.2">
      <c r="V493" s="103"/>
      <c r="W493" s="103"/>
      <c r="X493" s="103"/>
      <c r="Y493" s="103"/>
      <c r="Z493" s="103"/>
      <c r="AA493" s="103"/>
      <c r="AB493" s="103"/>
      <c r="AC493" s="103"/>
      <c r="AD493" s="103"/>
      <c r="AE493" s="103"/>
      <c r="AF493" s="103"/>
      <c r="AG493" s="103"/>
      <c r="AH493" s="103"/>
      <c r="AI493" s="103"/>
      <c r="AJ493" s="103"/>
      <c r="AK493" s="103"/>
      <c r="AL493" s="103"/>
      <c r="AM493" s="103"/>
      <c r="AN493" s="103"/>
    </row>
    <row r="494" spans="22:40" ht="15.75" customHeight="1" x14ac:dyDescent="0.2">
      <c r="V494" s="103"/>
      <c r="W494" s="103"/>
      <c r="X494" s="103"/>
      <c r="Y494" s="103"/>
      <c r="Z494" s="103"/>
      <c r="AA494" s="103"/>
      <c r="AB494" s="103"/>
      <c r="AC494" s="103"/>
      <c r="AD494" s="103"/>
      <c r="AE494" s="103"/>
      <c r="AF494" s="103"/>
      <c r="AG494" s="103"/>
      <c r="AH494" s="103"/>
      <c r="AI494" s="103"/>
      <c r="AJ494" s="103"/>
      <c r="AK494" s="103"/>
      <c r="AL494" s="103"/>
      <c r="AM494" s="103"/>
      <c r="AN494" s="103"/>
    </row>
    <row r="495" spans="22:40" ht="15.75" customHeight="1" x14ac:dyDescent="0.2">
      <c r="V495" s="103"/>
      <c r="W495" s="103"/>
      <c r="X495" s="103"/>
      <c r="Y495" s="103"/>
      <c r="Z495" s="103"/>
      <c r="AA495" s="103"/>
      <c r="AB495" s="103"/>
      <c r="AC495" s="103"/>
      <c r="AD495" s="103"/>
      <c r="AE495" s="103"/>
      <c r="AF495" s="103"/>
      <c r="AG495" s="103"/>
      <c r="AH495" s="103"/>
      <c r="AI495" s="103"/>
      <c r="AJ495" s="103"/>
      <c r="AK495" s="103"/>
      <c r="AL495" s="103"/>
      <c r="AM495" s="103"/>
      <c r="AN495" s="103"/>
    </row>
    <row r="496" spans="22:40" ht="15.75" customHeight="1" x14ac:dyDescent="0.2">
      <c r="V496" s="103"/>
      <c r="W496" s="103"/>
      <c r="X496" s="103"/>
      <c r="Y496" s="103"/>
      <c r="Z496" s="103"/>
      <c r="AA496" s="103"/>
      <c r="AB496" s="103"/>
      <c r="AC496" s="103"/>
      <c r="AD496" s="103"/>
      <c r="AE496" s="103"/>
      <c r="AF496" s="103"/>
      <c r="AG496" s="103"/>
      <c r="AH496" s="103"/>
      <c r="AI496" s="103"/>
      <c r="AJ496" s="103"/>
      <c r="AK496" s="103"/>
      <c r="AL496" s="103"/>
      <c r="AM496" s="103"/>
      <c r="AN496" s="103"/>
    </row>
    <row r="497" spans="22:40" ht="15.75" customHeight="1" x14ac:dyDescent="0.2">
      <c r="V497" s="103"/>
      <c r="W497" s="103"/>
      <c r="X497" s="103"/>
      <c r="Y497" s="103"/>
      <c r="Z497" s="103"/>
      <c r="AA497" s="103"/>
      <c r="AB497" s="103"/>
      <c r="AC497" s="103"/>
      <c r="AD497" s="103"/>
      <c r="AE497" s="103"/>
      <c r="AF497" s="103"/>
      <c r="AG497" s="103"/>
      <c r="AH497" s="103"/>
      <c r="AI497" s="103"/>
      <c r="AJ497" s="103"/>
      <c r="AK497" s="103"/>
      <c r="AL497" s="103"/>
      <c r="AM497" s="103"/>
      <c r="AN497" s="103"/>
    </row>
    <row r="498" spans="22:40" ht="15.75" customHeight="1" x14ac:dyDescent="0.2">
      <c r="V498" s="103"/>
      <c r="W498" s="103"/>
      <c r="X498" s="103"/>
      <c r="Y498" s="103"/>
      <c r="Z498" s="103"/>
      <c r="AA498" s="103"/>
      <c r="AB498" s="103"/>
      <c r="AC498" s="103"/>
      <c r="AD498" s="103"/>
      <c r="AE498" s="103"/>
      <c r="AF498" s="103"/>
      <c r="AG498" s="103"/>
      <c r="AH498" s="103"/>
      <c r="AI498" s="103"/>
      <c r="AJ498" s="103"/>
      <c r="AK498" s="103"/>
      <c r="AL498" s="103"/>
      <c r="AM498" s="103"/>
      <c r="AN498" s="103"/>
    </row>
    <row r="499" spans="22:40" ht="15.75" customHeight="1" x14ac:dyDescent="0.2">
      <c r="V499" s="103"/>
      <c r="W499" s="103"/>
      <c r="X499" s="103"/>
      <c r="Y499" s="103"/>
      <c r="Z499" s="103"/>
      <c r="AA499" s="103"/>
      <c r="AB499" s="103"/>
      <c r="AC499" s="103"/>
      <c r="AD499" s="103"/>
      <c r="AE499" s="103"/>
      <c r="AF499" s="103"/>
      <c r="AG499" s="103"/>
      <c r="AH499" s="103"/>
      <c r="AI499" s="103"/>
      <c r="AJ499" s="103"/>
      <c r="AK499" s="103"/>
      <c r="AL499" s="103"/>
      <c r="AM499" s="103"/>
      <c r="AN499" s="103"/>
    </row>
    <row r="500" spans="22:40" ht="15.75" customHeight="1" x14ac:dyDescent="0.2">
      <c r="V500" s="103"/>
      <c r="W500" s="103"/>
      <c r="X500" s="103"/>
      <c r="Y500" s="103"/>
      <c r="Z500" s="103"/>
      <c r="AA500" s="103"/>
      <c r="AB500" s="103"/>
      <c r="AC500" s="103"/>
      <c r="AD500" s="103"/>
      <c r="AE500" s="103"/>
      <c r="AF500" s="103"/>
      <c r="AG500" s="103"/>
      <c r="AH500" s="103"/>
      <c r="AI500" s="103"/>
      <c r="AJ500" s="103"/>
      <c r="AK500" s="103"/>
      <c r="AL500" s="103"/>
      <c r="AM500" s="103"/>
      <c r="AN500" s="103"/>
    </row>
    <row r="501" spans="22:40" ht="15.75" customHeight="1" x14ac:dyDescent="0.2">
      <c r="V501" s="103"/>
      <c r="W501" s="103"/>
      <c r="X501" s="103"/>
      <c r="Y501" s="103"/>
      <c r="Z501" s="103"/>
      <c r="AA501" s="103"/>
      <c r="AB501" s="103"/>
      <c r="AC501" s="103"/>
      <c r="AD501" s="103"/>
      <c r="AE501" s="103"/>
      <c r="AF501" s="103"/>
      <c r="AG501" s="103"/>
      <c r="AH501" s="103"/>
      <c r="AI501" s="103"/>
      <c r="AJ501" s="103"/>
      <c r="AK501" s="103"/>
      <c r="AL501" s="103"/>
      <c r="AM501" s="103"/>
      <c r="AN501" s="103"/>
    </row>
    <row r="502" spans="22:40" ht="15.75" customHeight="1" x14ac:dyDescent="0.2">
      <c r="V502" s="103"/>
      <c r="W502" s="103"/>
      <c r="X502" s="103"/>
      <c r="Y502" s="103"/>
      <c r="Z502" s="103"/>
      <c r="AA502" s="103"/>
      <c r="AB502" s="103"/>
      <c r="AC502" s="103"/>
      <c r="AD502" s="103"/>
      <c r="AE502" s="103"/>
      <c r="AF502" s="103"/>
      <c r="AG502" s="103"/>
      <c r="AH502" s="103"/>
      <c r="AI502" s="103"/>
      <c r="AJ502" s="103"/>
      <c r="AK502" s="103"/>
      <c r="AL502" s="103"/>
      <c r="AM502" s="103"/>
      <c r="AN502" s="103"/>
    </row>
    <row r="503" spans="22:40" ht="15.75" customHeight="1" x14ac:dyDescent="0.2">
      <c r="V503" s="103"/>
      <c r="W503" s="103"/>
      <c r="X503" s="103"/>
      <c r="Y503" s="103"/>
      <c r="Z503" s="103"/>
      <c r="AA503" s="103"/>
      <c r="AB503" s="103"/>
      <c r="AC503" s="103"/>
      <c r="AD503" s="103"/>
      <c r="AE503" s="103"/>
      <c r="AF503" s="103"/>
      <c r="AG503" s="103"/>
      <c r="AH503" s="103"/>
      <c r="AI503" s="103"/>
      <c r="AJ503" s="103"/>
      <c r="AK503" s="103"/>
      <c r="AL503" s="103"/>
      <c r="AM503" s="103"/>
      <c r="AN503" s="103"/>
    </row>
    <row r="504" spans="22:40" ht="15.75" customHeight="1" x14ac:dyDescent="0.2">
      <c r="V504" s="103"/>
      <c r="W504" s="103"/>
      <c r="X504" s="103"/>
      <c r="Y504" s="103"/>
      <c r="Z504" s="103"/>
      <c r="AA504" s="103"/>
      <c r="AB504" s="103"/>
      <c r="AC504" s="103"/>
      <c r="AD504" s="103"/>
      <c r="AE504" s="103"/>
      <c r="AF504" s="103"/>
      <c r="AG504" s="103"/>
      <c r="AH504" s="103"/>
      <c r="AI504" s="103"/>
      <c r="AJ504" s="103"/>
      <c r="AK504" s="103"/>
      <c r="AL504" s="103"/>
      <c r="AM504" s="103"/>
      <c r="AN504" s="103"/>
    </row>
    <row r="505" spans="22:40" ht="15.75" customHeight="1" x14ac:dyDescent="0.2">
      <c r="V505" s="103"/>
      <c r="W505" s="103"/>
      <c r="X505" s="103"/>
      <c r="Y505" s="103"/>
      <c r="Z505" s="103"/>
      <c r="AA505" s="103"/>
      <c r="AB505" s="103"/>
      <c r="AC505" s="103"/>
      <c r="AD505" s="103"/>
      <c r="AE505" s="103"/>
      <c r="AF505" s="103"/>
      <c r="AG505" s="103"/>
      <c r="AH505" s="103"/>
      <c r="AI505" s="103"/>
      <c r="AJ505" s="103"/>
      <c r="AK505" s="103"/>
      <c r="AL505" s="103"/>
      <c r="AM505" s="103"/>
      <c r="AN505" s="103"/>
    </row>
    <row r="506" spans="22:40" ht="15.75" customHeight="1" x14ac:dyDescent="0.2">
      <c r="V506" s="103"/>
      <c r="W506" s="103"/>
      <c r="X506" s="103"/>
      <c r="Y506" s="103"/>
      <c r="Z506" s="103"/>
      <c r="AA506" s="103"/>
      <c r="AB506" s="103"/>
      <c r="AC506" s="103"/>
      <c r="AD506" s="103"/>
      <c r="AE506" s="103"/>
      <c r="AF506" s="103"/>
      <c r="AG506" s="103"/>
      <c r="AH506" s="103"/>
      <c r="AI506" s="103"/>
      <c r="AJ506" s="103"/>
      <c r="AK506" s="103"/>
      <c r="AL506" s="103"/>
      <c r="AM506" s="103"/>
      <c r="AN506" s="103"/>
    </row>
    <row r="507" spans="22:40" ht="15.75" customHeight="1" x14ac:dyDescent="0.2">
      <c r="V507" s="103"/>
      <c r="W507" s="103"/>
      <c r="X507" s="103"/>
      <c r="Y507" s="103"/>
      <c r="Z507" s="103"/>
      <c r="AA507" s="103"/>
      <c r="AB507" s="103"/>
      <c r="AC507" s="103"/>
      <c r="AD507" s="103"/>
      <c r="AE507" s="103"/>
      <c r="AF507" s="103"/>
      <c r="AG507" s="103"/>
      <c r="AH507" s="103"/>
      <c r="AI507" s="103"/>
      <c r="AJ507" s="103"/>
      <c r="AK507" s="103"/>
      <c r="AL507" s="103"/>
      <c r="AM507" s="103"/>
      <c r="AN507" s="103"/>
    </row>
    <row r="508" spans="22:40" ht="15.75" customHeight="1" x14ac:dyDescent="0.2">
      <c r="V508" s="103"/>
      <c r="W508" s="103"/>
      <c r="X508" s="103"/>
      <c r="Y508" s="103"/>
      <c r="Z508" s="103"/>
      <c r="AA508" s="103"/>
      <c r="AB508" s="103"/>
      <c r="AC508" s="103"/>
      <c r="AD508" s="103"/>
      <c r="AE508" s="103"/>
      <c r="AF508" s="103"/>
      <c r="AG508" s="103"/>
      <c r="AH508" s="103"/>
      <c r="AI508" s="103"/>
      <c r="AJ508" s="103"/>
      <c r="AK508" s="103"/>
      <c r="AL508" s="103"/>
      <c r="AM508" s="103"/>
      <c r="AN508" s="103"/>
    </row>
    <row r="509" spans="22:40" ht="15.75" customHeight="1" x14ac:dyDescent="0.2">
      <c r="V509" s="103"/>
      <c r="W509" s="103"/>
      <c r="X509" s="103"/>
      <c r="Y509" s="103"/>
      <c r="Z509" s="103"/>
      <c r="AA509" s="103"/>
      <c r="AB509" s="103"/>
      <c r="AC509" s="103"/>
      <c r="AD509" s="103"/>
      <c r="AE509" s="103"/>
      <c r="AF509" s="103"/>
      <c r="AG509" s="103"/>
      <c r="AH509" s="103"/>
      <c r="AI509" s="103"/>
      <c r="AJ509" s="103"/>
      <c r="AK509" s="103"/>
      <c r="AL509" s="103"/>
      <c r="AM509" s="103"/>
      <c r="AN509" s="103"/>
    </row>
    <row r="510" spans="22:40" ht="15.75" customHeight="1" x14ac:dyDescent="0.2">
      <c r="V510" s="103"/>
      <c r="W510" s="103"/>
      <c r="X510" s="103"/>
      <c r="Y510" s="103"/>
      <c r="Z510" s="103"/>
      <c r="AA510" s="103"/>
      <c r="AB510" s="103"/>
      <c r="AC510" s="103"/>
      <c r="AD510" s="103"/>
      <c r="AE510" s="103"/>
      <c r="AF510" s="103"/>
      <c r="AG510" s="103"/>
      <c r="AH510" s="103"/>
      <c r="AI510" s="103"/>
      <c r="AJ510" s="103"/>
      <c r="AK510" s="103"/>
      <c r="AL510" s="103"/>
      <c r="AM510" s="103"/>
      <c r="AN510" s="103"/>
    </row>
    <row r="511" spans="22:40" ht="15.75" customHeight="1" x14ac:dyDescent="0.2">
      <c r="V511" s="103"/>
      <c r="W511" s="103"/>
      <c r="X511" s="103"/>
      <c r="Y511" s="103"/>
      <c r="Z511" s="103"/>
      <c r="AA511" s="103"/>
      <c r="AB511" s="103"/>
      <c r="AC511" s="103"/>
      <c r="AD511" s="103"/>
      <c r="AE511" s="103"/>
      <c r="AF511" s="103"/>
      <c r="AG511" s="103"/>
      <c r="AH511" s="103"/>
      <c r="AI511" s="103"/>
      <c r="AJ511" s="103"/>
      <c r="AK511" s="103"/>
      <c r="AL511" s="103"/>
      <c r="AM511" s="103"/>
      <c r="AN511" s="103"/>
    </row>
    <row r="512" spans="22:40" ht="15.75" customHeight="1" x14ac:dyDescent="0.2">
      <c r="V512" s="103"/>
      <c r="W512" s="103"/>
      <c r="X512" s="103"/>
      <c r="Y512" s="103"/>
      <c r="Z512" s="103"/>
      <c r="AA512" s="103"/>
      <c r="AB512" s="103"/>
      <c r="AC512" s="103"/>
      <c r="AD512" s="103"/>
      <c r="AE512" s="103"/>
      <c r="AF512" s="103"/>
      <c r="AG512" s="103"/>
      <c r="AH512" s="103"/>
      <c r="AI512" s="103"/>
      <c r="AJ512" s="103"/>
      <c r="AK512" s="103"/>
      <c r="AL512" s="103"/>
      <c r="AM512" s="103"/>
      <c r="AN512" s="103"/>
    </row>
    <row r="513" spans="22:40" ht="15.75" customHeight="1" x14ac:dyDescent="0.2">
      <c r="V513" s="103"/>
      <c r="W513" s="103"/>
      <c r="X513" s="103"/>
      <c r="Y513" s="103"/>
      <c r="Z513" s="103"/>
      <c r="AA513" s="103"/>
      <c r="AB513" s="103"/>
      <c r="AC513" s="103"/>
      <c r="AD513" s="103"/>
      <c r="AE513" s="103"/>
      <c r="AF513" s="103"/>
      <c r="AG513" s="103"/>
      <c r="AH513" s="103"/>
      <c r="AI513" s="103"/>
      <c r="AJ513" s="103"/>
      <c r="AK513" s="103"/>
      <c r="AL513" s="103"/>
      <c r="AM513" s="103"/>
      <c r="AN513" s="103"/>
    </row>
    <row r="514" spans="22:40" ht="15.75" customHeight="1" x14ac:dyDescent="0.2">
      <c r="V514" s="103"/>
      <c r="W514" s="103"/>
      <c r="X514" s="103"/>
      <c r="Y514" s="103"/>
      <c r="Z514" s="103"/>
      <c r="AA514" s="103"/>
      <c r="AB514" s="103"/>
      <c r="AC514" s="103"/>
      <c r="AD514" s="103"/>
      <c r="AE514" s="103"/>
      <c r="AF514" s="103"/>
      <c r="AG514" s="103"/>
      <c r="AH514" s="103"/>
      <c r="AI514" s="103"/>
      <c r="AJ514" s="103"/>
      <c r="AK514" s="103"/>
      <c r="AL514" s="103"/>
      <c r="AM514" s="103"/>
      <c r="AN514" s="103"/>
    </row>
    <row r="515" spans="22:40" ht="15.75" customHeight="1" x14ac:dyDescent="0.2">
      <c r="V515" s="103"/>
      <c r="W515" s="103"/>
      <c r="X515" s="103"/>
      <c r="Y515" s="103"/>
      <c r="Z515" s="103"/>
      <c r="AA515" s="103"/>
      <c r="AB515" s="103"/>
      <c r="AC515" s="103"/>
      <c r="AD515" s="103"/>
      <c r="AE515" s="103"/>
      <c r="AF515" s="103"/>
      <c r="AG515" s="103"/>
      <c r="AH515" s="103"/>
      <c r="AI515" s="103"/>
      <c r="AJ515" s="103"/>
      <c r="AK515" s="103"/>
      <c r="AL515" s="103"/>
      <c r="AM515" s="103"/>
      <c r="AN515" s="103"/>
    </row>
    <row r="516" spans="22:40" ht="15.75" customHeight="1" x14ac:dyDescent="0.2">
      <c r="V516" s="103"/>
      <c r="W516" s="103"/>
      <c r="X516" s="103"/>
      <c r="Y516" s="103"/>
      <c r="Z516" s="103"/>
      <c r="AA516" s="103"/>
      <c r="AB516" s="103"/>
      <c r="AC516" s="103"/>
      <c r="AD516" s="103"/>
      <c r="AE516" s="103"/>
      <c r="AF516" s="103"/>
      <c r="AG516" s="103"/>
      <c r="AH516" s="103"/>
      <c r="AI516" s="103"/>
      <c r="AJ516" s="103"/>
      <c r="AK516" s="103"/>
      <c r="AL516" s="103"/>
      <c r="AM516" s="103"/>
      <c r="AN516" s="103"/>
    </row>
    <row r="517" spans="22:40" ht="15.75" customHeight="1" x14ac:dyDescent="0.2">
      <c r="V517" s="103"/>
      <c r="W517" s="103"/>
      <c r="X517" s="103"/>
      <c r="Y517" s="103"/>
      <c r="Z517" s="103"/>
      <c r="AA517" s="103"/>
      <c r="AB517" s="103"/>
      <c r="AC517" s="103"/>
      <c r="AD517" s="103"/>
      <c r="AE517" s="103"/>
      <c r="AF517" s="103"/>
      <c r="AG517" s="103"/>
      <c r="AH517" s="103"/>
      <c r="AI517" s="103"/>
      <c r="AJ517" s="103"/>
      <c r="AK517" s="103"/>
      <c r="AL517" s="103"/>
      <c r="AM517" s="103"/>
      <c r="AN517" s="103"/>
    </row>
    <row r="518" spans="22:40" ht="15.75" customHeight="1" x14ac:dyDescent="0.2">
      <c r="V518" s="103"/>
      <c r="W518" s="103"/>
      <c r="X518" s="103"/>
      <c r="Y518" s="103"/>
      <c r="Z518" s="103"/>
      <c r="AA518" s="103"/>
      <c r="AB518" s="103"/>
      <c r="AC518" s="103"/>
      <c r="AD518" s="103"/>
      <c r="AE518" s="103"/>
      <c r="AF518" s="103"/>
      <c r="AG518" s="103"/>
      <c r="AH518" s="103"/>
      <c r="AI518" s="103"/>
      <c r="AJ518" s="103"/>
      <c r="AK518" s="103"/>
      <c r="AL518" s="103"/>
      <c r="AM518" s="103"/>
      <c r="AN518" s="103"/>
    </row>
    <row r="519" spans="22:40" ht="15.75" customHeight="1" x14ac:dyDescent="0.2">
      <c r="V519" s="103"/>
      <c r="W519" s="103"/>
      <c r="X519" s="103"/>
      <c r="Y519" s="103"/>
      <c r="Z519" s="103"/>
      <c r="AA519" s="103"/>
      <c r="AB519" s="103"/>
      <c r="AC519" s="103"/>
      <c r="AD519" s="103"/>
      <c r="AE519" s="103"/>
      <c r="AF519" s="103"/>
      <c r="AG519" s="103"/>
      <c r="AH519" s="103"/>
      <c r="AI519" s="103"/>
      <c r="AJ519" s="103"/>
      <c r="AK519" s="103"/>
      <c r="AL519" s="103"/>
      <c r="AM519" s="103"/>
      <c r="AN519" s="103"/>
    </row>
    <row r="520" spans="22:40" ht="15.75" customHeight="1" x14ac:dyDescent="0.2">
      <c r="V520" s="103"/>
      <c r="W520" s="103"/>
      <c r="X520" s="103"/>
      <c r="Y520" s="103"/>
      <c r="Z520" s="103"/>
      <c r="AA520" s="103"/>
      <c r="AB520" s="103"/>
      <c r="AC520" s="103"/>
      <c r="AD520" s="103"/>
      <c r="AE520" s="103"/>
      <c r="AF520" s="103"/>
      <c r="AG520" s="103"/>
      <c r="AH520" s="103"/>
      <c r="AI520" s="103"/>
      <c r="AJ520" s="103"/>
      <c r="AK520" s="103"/>
      <c r="AL520" s="103"/>
      <c r="AM520" s="103"/>
      <c r="AN520" s="103"/>
    </row>
    <row r="521" spans="22:40" ht="15.75" customHeight="1" x14ac:dyDescent="0.2">
      <c r="V521" s="103"/>
      <c r="W521" s="103"/>
      <c r="X521" s="103"/>
      <c r="Y521" s="103"/>
      <c r="Z521" s="103"/>
      <c r="AA521" s="103"/>
      <c r="AB521" s="103"/>
      <c r="AC521" s="103"/>
      <c r="AD521" s="103"/>
      <c r="AE521" s="103"/>
      <c r="AF521" s="103"/>
      <c r="AG521" s="103"/>
      <c r="AH521" s="103"/>
      <c r="AI521" s="103"/>
      <c r="AJ521" s="103"/>
      <c r="AK521" s="103"/>
      <c r="AL521" s="103"/>
      <c r="AM521" s="103"/>
      <c r="AN521" s="103"/>
    </row>
    <row r="522" spans="22:40" ht="15.75" customHeight="1" x14ac:dyDescent="0.2">
      <c r="V522" s="103"/>
      <c r="W522" s="103"/>
      <c r="X522" s="103"/>
      <c r="Y522" s="103"/>
      <c r="Z522" s="103"/>
      <c r="AA522" s="103"/>
      <c r="AB522" s="103"/>
      <c r="AC522" s="103"/>
      <c r="AD522" s="103"/>
      <c r="AE522" s="103"/>
      <c r="AF522" s="103"/>
      <c r="AG522" s="103"/>
      <c r="AH522" s="103"/>
      <c r="AI522" s="103"/>
      <c r="AJ522" s="103"/>
      <c r="AK522" s="103"/>
      <c r="AL522" s="103"/>
      <c r="AM522" s="103"/>
      <c r="AN522" s="103"/>
    </row>
    <row r="523" spans="22:40" ht="15.75" customHeight="1" x14ac:dyDescent="0.2">
      <c r="V523" s="103"/>
      <c r="W523" s="103"/>
      <c r="X523" s="103"/>
      <c r="Y523" s="103"/>
      <c r="Z523" s="103"/>
      <c r="AA523" s="103"/>
      <c r="AB523" s="103"/>
      <c r="AC523" s="103"/>
      <c r="AD523" s="103"/>
      <c r="AE523" s="103"/>
      <c r="AF523" s="103"/>
      <c r="AG523" s="103"/>
      <c r="AH523" s="103"/>
      <c r="AI523" s="103"/>
      <c r="AJ523" s="103"/>
      <c r="AK523" s="103"/>
      <c r="AL523" s="103"/>
      <c r="AM523" s="103"/>
      <c r="AN523" s="103"/>
    </row>
    <row r="524" spans="22:40" ht="15.75" customHeight="1" x14ac:dyDescent="0.2">
      <c r="V524" s="103"/>
      <c r="W524" s="103"/>
      <c r="X524" s="103"/>
      <c r="Y524" s="103"/>
      <c r="Z524" s="103"/>
      <c r="AA524" s="103"/>
      <c r="AB524" s="103"/>
      <c r="AC524" s="103"/>
      <c r="AD524" s="103"/>
      <c r="AE524" s="103"/>
      <c r="AF524" s="103"/>
      <c r="AG524" s="103"/>
      <c r="AH524" s="103"/>
      <c r="AI524" s="103"/>
      <c r="AJ524" s="103"/>
      <c r="AK524" s="103"/>
      <c r="AL524" s="103"/>
      <c r="AM524" s="103"/>
      <c r="AN524" s="103"/>
    </row>
    <row r="525" spans="22:40" ht="15.75" customHeight="1" x14ac:dyDescent="0.2">
      <c r="V525" s="103"/>
      <c r="W525" s="103"/>
      <c r="X525" s="103"/>
      <c r="Y525" s="103"/>
      <c r="Z525" s="103"/>
      <c r="AA525" s="103"/>
      <c r="AB525" s="103"/>
      <c r="AC525" s="103"/>
      <c r="AD525" s="103"/>
      <c r="AE525" s="103"/>
      <c r="AF525" s="103"/>
      <c r="AG525" s="103"/>
      <c r="AH525" s="103"/>
      <c r="AI525" s="103"/>
      <c r="AJ525" s="103"/>
      <c r="AK525" s="103"/>
      <c r="AL525" s="103"/>
      <c r="AM525" s="103"/>
      <c r="AN525" s="103"/>
    </row>
    <row r="526" spans="22:40" ht="15.75" customHeight="1" x14ac:dyDescent="0.2">
      <c r="V526" s="103"/>
      <c r="W526" s="103"/>
      <c r="X526" s="103"/>
      <c r="Y526" s="103"/>
      <c r="Z526" s="103"/>
      <c r="AA526" s="103"/>
      <c r="AB526" s="103"/>
      <c r="AC526" s="103"/>
      <c r="AD526" s="103"/>
      <c r="AE526" s="103"/>
      <c r="AF526" s="103"/>
      <c r="AG526" s="103"/>
      <c r="AH526" s="103"/>
      <c r="AI526" s="103"/>
      <c r="AJ526" s="103"/>
      <c r="AK526" s="103"/>
      <c r="AL526" s="103"/>
      <c r="AM526" s="103"/>
      <c r="AN526" s="103"/>
    </row>
    <row r="527" spans="22:40" ht="15.75" customHeight="1" x14ac:dyDescent="0.2">
      <c r="V527" s="103"/>
      <c r="W527" s="103"/>
      <c r="X527" s="103"/>
      <c r="Y527" s="103"/>
      <c r="Z527" s="103"/>
      <c r="AA527" s="103"/>
      <c r="AB527" s="103"/>
      <c r="AC527" s="103"/>
      <c r="AD527" s="103"/>
      <c r="AE527" s="103"/>
      <c r="AF527" s="103"/>
      <c r="AG527" s="103"/>
      <c r="AH527" s="103"/>
      <c r="AI527" s="103"/>
      <c r="AJ527" s="103"/>
      <c r="AK527" s="103"/>
      <c r="AL527" s="103"/>
      <c r="AM527" s="103"/>
      <c r="AN527" s="103"/>
    </row>
    <row r="528" spans="22:40" ht="15.75" customHeight="1" x14ac:dyDescent="0.2">
      <c r="V528" s="103"/>
      <c r="W528" s="103"/>
      <c r="X528" s="103"/>
      <c r="Y528" s="103"/>
      <c r="Z528" s="103"/>
      <c r="AA528" s="103"/>
      <c r="AB528" s="103"/>
      <c r="AC528" s="103"/>
      <c r="AD528" s="103"/>
      <c r="AE528" s="103"/>
      <c r="AF528" s="103"/>
      <c r="AG528" s="103"/>
      <c r="AH528" s="103"/>
      <c r="AI528" s="103"/>
      <c r="AJ528" s="103"/>
      <c r="AK528" s="103"/>
      <c r="AL528" s="103"/>
      <c r="AM528" s="103"/>
      <c r="AN528" s="103"/>
    </row>
    <row r="529" spans="22:40" ht="15.75" customHeight="1" x14ac:dyDescent="0.2">
      <c r="V529" s="103"/>
      <c r="W529" s="103"/>
      <c r="X529" s="103"/>
      <c r="Y529" s="103"/>
      <c r="Z529" s="103"/>
      <c r="AA529" s="103"/>
      <c r="AB529" s="103"/>
      <c r="AC529" s="103"/>
      <c r="AD529" s="103"/>
      <c r="AE529" s="103"/>
      <c r="AF529" s="103"/>
      <c r="AG529" s="103"/>
      <c r="AH529" s="103"/>
      <c r="AI529" s="103"/>
      <c r="AJ529" s="103"/>
      <c r="AK529" s="103"/>
      <c r="AL529" s="103"/>
      <c r="AM529" s="103"/>
      <c r="AN529" s="103"/>
    </row>
    <row r="530" spans="22:40" ht="15.75" customHeight="1" x14ac:dyDescent="0.2">
      <c r="V530" s="103"/>
      <c r="W530" s="103"/>
      <c r="X530" s="103"/>
      <c r="Y530" s="103"/>
      <c r="Z530" s="103"/>
      <c r="AA530" s="103"/>
      <c r="AB530" s="103"/>
      <c r="AC530" s="103"/>
      <c r="AD530" s="103"/>
      <c r="AE530" s="103"/>
      <c r="AF530" s="103"/>
      <c r="AG530" s="103"/>
      <c r="AH530" s="103"/>
      <c r="AI530" s="103"/>
      <c r="AJ530" s="103"/>
      <c r="AK530" s="103"/>
      <c r="AL530" s="103"/>
      <c r="AM530" s="103"/>
      <c r="AN530" s="103"/>
    </row>
    <row r="531" spans="22:40" ht="15.75" customHeight="1" x14ac:dyDescent="0.2">
      <c r="V531" s="103"/>
      <c r="W531" s="103"/>
      <c r="X531" s="103"/>
      <c r="Y531" s="103"/>
      <c r="Z531" s="103"/>
      <c r="AA531" s="103"/>
      <c r="AB531" s="103"/>
      <c r="AC531" s="103"/>
      <c r="AD531" s="103"/>
      <c r="AE531" s="103"/>
      <c r="AF531" s="103"/>
      <c r="AG531" s="103"/>
      <c r="AH531" s="103"/>
      <c r="AI531" s="103"/>
      <c r="AJ531" s="103"/>
      <c r="AK531" s="103"/>
      <c r="AL531" s="103"/>
      <c r="AM531" s="103"/>
      <c r="AN531" s="103"/>
    </row>
    <row r="532" spans="22:40" ht="15.75" customHeight="1" x14ac:dyDescent="0.2">
      <c r="V532" s="103"/>
      <c r="W532" s="103"/>
      <c r="X532" s="103"/>
      <c r="Y532" s="103"/>
      <c r="Z532" s="103"/>
      <c r="AA532" s="103"/>
      <c r="AB532" s="103"/>
      <c r="AC532" s="103"/>
      <c r="AD532" s="103"/>
      <c r="AE532" s="103"/>
      <c r="AF532" s="103"/>
      <c r="AG532" s="103"/>
      <c r="AH532" s="103"/>
      <c r="AI532" s="103"/>
      <c r="AJ532" s="103"/>
      <c r="AK532" s="103"/>
      <c r="AL532" s="103"/>
      <c r="AM532" s="103"/>
      <c r="AN532" s="103"/>
    </row>
    <row r="533" spans="22:40" ht="15.75" customHeight="1" x14ac:dyDescent="0.2">
      <c r="V533" s="103"/>
      <c r="W533" s="103"/>
      <c r="X533" s="103"/>
      <c r="Y533" s="103"/>
      <c r="Z533" s="103"/>
      <c r="AA533" s="103"/>
      <c r="AB533" s="103"/>
      <c r="AC533" s="103"/>
      <c r="AD533" s="103"/>
      <c r="AE533" s="103"/>
      <c r="AF533" s="103"/>
      <c r="AG533" s="103"/>
      <c r="AH533" s="103"/>
      <c r="AI533" s="103"/>
      <c r="AJ533" s="103"/>
      <c r="AK533" s="103"/>
      <c r="AL533" s="103"/>
      <c r="AM533" s="103"/>
      <c r="AN533" s="103"/>
    </row>
    <row r="534" spans="22:40" ht="15.75" customHeight="1" x14ac:dyDescent="0.2">
      <c r="V534" s="103"/>
      <c r="W534" s="103"/>
      <c r="X534" s="103"/>
      <c r="Y534" s="103"/>
      <c r="Z534" s="103"/>
      <c r="AA534" s="103"/>
      <c r="AB534" s="103"/>
      <c r="AC534" s="103"/>
      <c r="AD534" s="103"/>
      <c r="AE534" s="103"/>
      <c r="AF534" s="103"/>
      <c r="AG534" s="103"/>
      <c r="AH534" s="103"/>
      <c r="AI534" s="103"/>
      <c r="AJ534" s="103"/>
      <c r="AK534" s="103"/>
      <c r="AL534" s="103"/>
      <c r="AM534" s="103"/>
      <c r="AN534" s="103"/>
    </row>
    <row r="535" spans="22:40" ht="15.75" customHeight="1" x14ac:dyDescent="0.2">
      <c r="V535" s="103"/>
      <c r="W535" s="103"/>
      <c r="X535" s="103"/>
      <c r="Y535" s="103"/>
      <c r="Z535" s="103"/>
      <c r="AA535" s="103"/>
      <c r="AB535" s="103"/>
      <c r="AC535" s="103"/>
      <c r="AD535" s="103"/>
      <c r="AE535" s="103"/>
      <c r="AF535" s="103"/>
      <c r="AG535" s="103"/>
      <c r="AH535" s="103"/>
      <c r="AI535" s="103"/>
      <c r="AJ535" s="103"/>
      <c r="AK535" s="103"/>
      <c r="AL535" s="103"/>
      <c r="AM535" s="103"/>
      <c r="AN535" s="103"/>
    </row>
    <row r="536" spans="22:40" ht="15.75" customHeight="1" x14ac:dyDescent="0.2">
      <c r="V536" s="103"/>
      <c r="W536" s="103"/>
      <c r="X536" s="103"/>
      <c r="Y536" s="103"/>
      <c r="Z536" s="103"/>
      <c r="AA536" s="103"/>
      <c r="AB536" s="103"/>
      <c r="AC536" s="103"/>
      <c r="AD536" s="103"/>
      <c r="AE536" s="103"/>
      <c r="AF536" s="103"/>
      <c r="AG536" s="103"/>
      <c r="AH536" s="103"/>
      <c r="AI536" s="103"/>
      <c r="AJ536" s="103"/>
      <c r="AK536" s="103"/>
      <c r="AL536" s="103"/>
      <c r="AM536" s="103"/>
      <c r="AN536" s="103"/>
    </row>
    <row r="537" spans="22:40" ht="15.75" customHeight="1" x14ac:dyDescent="0.2">
      <c r="V537" s="103"/>
      <c r="W537" s="103"/>
      <c r="X537" s="103"/>
      <c r="Y537" s="103"/>
      <c r="Z537" s="103"/>
      <c r="AA537" s="103"/>
      <c r="AB537" s="103"/>
      <c r="AC537" s="103"/>
      <c r="AD537" s="103"/>
      <c r="AE537" s="103"/>
      <c r="AF537" s="103"/>
      <c r="AG537" s="103"/>
      <c r="AH537" s="103"/>
      <c r="AI537" s="103"/>
      <c r="AJ537" s="103"/>
      <c r="AK537" s="103"/>
      <c r="AL537" s="103"/>
      <c r="AM537" s="103"/>
      <c r="AN537" s="103"/>
    </row>
    <row r="538" spans="22:40" ht="15.75" customHeight="1" x14ac:dyDescent="0.2">
      <c r="V538" s="103"/>
      <c r="W538" s="103"/>
      <c r="X538" s="103"/>
      <c r="Y538" s="103"/>
      <c r="Z538" s="103"/>
      <c r="AA538" s="103"/>
      <c r="AB538" s="103"/>
      <c r="AC538" s="103"/>
      <c r="AD538" s="103"/>
      <c r="AE538" s="103"/>
      <c r="AF538" s="103"/>
      <c r="AG538" s="103"/>
      <c r="AH538" s="103"/>
      <c r="AI538" s="103"/>
      <c r="AJ538" s="103"/>
      <c r="AK538" s="103"/>
      <c r="AL538" s="103"/>
      <c r="AM538" s="103"/>
      <c r="AN538" s="103"/>
    </row>
    <row r="539" spans="22:40" ht="15.75" customHeight="1" x14ac:dyDescent="0.2">
      <c r="V539" s="103"/>
      <c r="W539" s="103"/>
      <c r="X539" s="103"/>
      <c r="Y539" s="103"/>
      <c r="Z539" s="103"/>
      <c r="AA539" s="103"/>
      <c r="AB539" s="103"/>
      <c r="AC539" s="103"/>
      <c r="AD539" s="103"/>
      <c r="AE539" s="103"/>
      <c r="AF539" s="103"/>
      <c r="AG539" s="103"/>
      <c r="AH539" s="103"/>
      <c r="AI539" s="103"/>
      <c r="AJ539" s="103"/>
      <c r="AK539" s="103"/>
      <c r="AL539" s="103"/>
      <c r="AM539" s="103"/>
      <c r="AN539" s="103"/>
    </row>
    <row r="540" spans="22:40" ht="15.75" customHeight="1" x14ac:dyDescent="0.2">
      <c r="V540" s="103"/>
      <c r="W540" s="103"/>
      <c r="X540" s="103"/>
      <c r="Y540" s="103"/>
      <c r="Z540" s="103"/>
      <c r="AA540" s="103"/>
      <c r="AB540" s="103"/>
      <c r="AC540" s="103"/>
      <c r="AD540" s="103"/>
      <c r="AE540" s="103"/>
      <c r="AF540" s="103"/>
      <c r="AG540" s="103"/>
      <c r="AH540" s="103"/>
      <c r="AI540" s="103"/>
      <c r="AJ540" s="103"/>
      <c r="AK540" s="103"/>
      <c r="AL540" s="103"/>
      <c r="AM540" s="103"/>
      <c r="AN540" s="103"/>
    </row>
    <row r="541" spans="22:40" ht="15.75" customHeight="1" x14ac:dyDescent="0.2">
      <c r="V541" s="103"/>
      <c r="W541" s="103"/>
      <c r="X541" s="103"/>
      <c r="Y541" s="103"/>
      <c r="Z541" s="103"/>
      <c r="AA541" s="103"/>
      <c r="AB541" s="103"/>
      <c r="AC541" s="103"/>
      <c r="AD541" s="103"/>
      <c r="AE541" s="103"/>
      <c r="AF541" s="103"/>
      <c r="AG541" s="103"/>
      <c r="AH541" s="103"/>
      <c r="AI541" s="103"/>
      <c r="AJ541" s="103"/>
      <c r="AK541" s="103"/>
      <c r="AL541" s="103"/>
      <c r="AM541" s="103"/>
      <c r="AN541" s="103"/>
    </row>
    <row r="542" spans="22:40" ht="15.75" customHeight="1" x14ac:dyDescent="0.2">
      <c r="V542" s="103"/>
      <c r="W542" s="103"/>
      <c r="X542" s="103"/>
      <c r="Y542" s="103"/>
      <c r="Z542" s="103"/>
      <c r="AA542" s="103"/>
      <c r="AB542" s="103"/>
      <c r="AC542" s="103"/>
      <c r="AD542" s="103"/>
      <c r="AE542" s="103"/>
      <c r="AF542" s="103"/>
      <c r="AG542" s="103"/>
      <c r="AH542" s="103"/>
      <c r="AI542" s="103"/>
      <c r="AJ542" s="103"/>
      <c r="AK542" s="103"/>
      <c r="AL542" s="103"/>
      <c r="AM542" s="103"/>
      <c r="AN542" s="103"/>
    </row>
    <row r="543" spans="22:40" ht="15.75" customHeight="1" x14ac:dyDescent="0.2">
      <c r="V543" s="103"/>
      <c r="W543" s="103"/>
      <c r="X543" s="103"/>
      <c r="Y543" s="103"/>
      <c r="Z543" s="103"/>
      <c r="AA543" s="103"/>
      <c r="AB543" s="103"/>
      <c r="AC543" s="103"/>
      <c r="AD543" s="103"/>
      <c r="AE543" s="103"/>
      <c r="AF543" s="103"/>
      <c r="AG543" s="103"/>
      <c r="AH543" s="103"/>
      <c r="AI543" s="103"/>
      <c r="AJ543" s="103"/>
      <c r="AK543" s="103"/>
      <c r="AL543" s="103"/>
      <c r="AM543" s="103"/>
      <c r="AN543" s="103"/>
    </row>
    <row r="544" spans="22:40" ht="15.75" customHeight="1" x14ac:dyDescent="0.2">
      <c r="V544" s="103"/>
      <c r="W544" s="103"/>
      <c r="X544" s="103"/>
      <c r="Y544" s="103"/>
      <c r="Z544" s="103"/>
      <c r="AA544" s="103"/>
      <c r="AB544" s="103"/>
      <c r="AC544" s="103"/>
      <c r="AD544" s="103"/>
      <c r="AE544" s="103"/>
      <c r="AF544" s="103"/>
      <c r="AG544" s="103"/>
      <c r="AH544" s="103"/>
      <c r="AI544" s="103"/>
      <c r="AJ544" s="103"/>
      <c r="AK544" s="103"/>
      <c r="AL544" s="103"/>
      <c r="AM544" s="103"/>
      <c r="AN544" s="103"/>
    </row>
    <row r="545" spans="22:40" ht="15.75" customHeight="1" x14ac:dyDescent="0.2">
      <c r="V545" s="103"/>
      <c r="W545" s="103"/>
      <c r="X545" s="103"/>
      <c r="Y545" s="103"/>
      <c r="Z545" s="103"/>
      <c r="AA545" s="103"/>
      <c r="AB545" s="103"/>
      <c r="AC545" s="103"/>
      <c r="AD545" s="103"/>
      <c r="AE545" s="103"/>
      <c r="AF545" s="103"/>
      <c r="AG545" s="103"/>
      <c r="AH545" s="103"/>
      <c r="AI545" s="103"/>
      <c r="AJ545" s="103"/>
      <c r="AK545" s="103"/>
      <c r="AL545" s="103"/>
      <c r="AM545" s="103"/>
      <c r="AN545" s="103"/>
    </row>
    <row r="546" spans="22:40" ht="15.75" customHeight="1" x14ac:dyDescent="0.2">
      <c r="V546" s="103"/>
      <c r="W546" s="103"/>
      <c r="X546" s="103"/>
      <c r="Y546" s="103"/>
      <c r="Z546" s="103"/>
      <c r="AA546" s="103"/>
      <c r="AB546" s="103"/>
      <c r="AC546" s="103"/>
      <c r="AD546" s="103"/>
      <c r="AE546" s="103"/>
      <c r="AF546" s="103"/>
      <c r="AG546" s="103"/>
      <c r="AH546" s="103"/>
      <c r="AI546" s="103"/>
      <c r="AJ546" s="103"/>
      <c r="AK546" s="103"/>
      <c r="AL546" s="103"/>
      <c r="AM546" s="103"/>
      <c r="AN546" s="103"/>
    </row>
    <row r="547" spans="22:40" ht="15.75" customHeight="1" x14ac:dyDescent="0.2">
      <c r="V547" s="103"/>
      <c r="W547" s="103"/>
      <c r="X547" s="103"/>
      <c r="Y547" s="103"/>
      <c r="Z547" s="103"/>
      <c r="AA547" s="103"/>
      <c r="AB547" s="103"/>
      <c r="AC547" s="103"/>
      <c r="AD547" s="103"/>
      <c r="AE547" s="103"/>
      <c r="AF547" s="103"/>
      <c r="AG547" s="103"/>
      <c r="AH547" s="103"/>
      <c r="AI547" s="103"/>
      <c r="AJ547" s="103"/>
      <c r="AK547" s="103"/>
      <c r="AL547" s="103"/>
      <c r="AM547" s="103"/>
      <c r="AN547" s="103"/>
    </row>
    <row r="548" spans="22:40" ht="15.75" customHeight="1" x14ac:dyDescent="0.2">
      <c r="V548" s="103"/>
      <c r="W548" s="103"/>
      <c r="X548" s="103"/>
      <c r="Y548" s="103"/>
      <c r="Z548" s="103"/>
      <c r="AA548" s="103"/>
      <c r="AB548" s="103"/>
      <c r="AC548" s="103"/>
      <c r="AD548" s="103"/>
      <c r="AE548" s="103"/>
      <c r="AF548" s="103"/>
      <c r="AG548" s="103"/>
      <c r="AH548" s="103"/>
      <c r="AI548" s="103"/>
      <c r="AJ548" s="103"/>
      <c r="AK548" s="103"/>
      <c r="AL548" s="103"/>
      <c r="AM548" s="103"/>
      <c r="AN548" s="103"/>
    </row>
    <row r="549" spans="22:40" ht="15.75" customHeight="1" x14ac:dyDescent="0.2">
      <c r="V549" s="103"/>
      <c r="W549" s="103"/>
      <c r="X549" s="103"/>
      <c r="Y549" s="103"/>
      <c r="Z549" s="103"/>
      <c r="AA549" s="103"/>
      <c r="AB549" s="103"/>
      <c r="AC549" s="103"/>
      <c r="AD549" s="103"/>
      <c r="AE549" s="103"/>
      <c r="AF549" s="103"/>
      <c r="AG549" s="103"/>
      <c r="AH549" s="103"/>
      <c r="AI549" s="103"/>
      <c r="AJ549" s="103"/>
      <c r="AK549" s="103"/>
      <c r="AL549" s="103"/>
      <c r="AM549" s="103"/>
      <c r="AN549" s="103"/>
    </row>
    <row r="550" spans="22:40" ht="15.75" customHeight="1" x14ac:dyDescent="0.2">
      <c r="V550" s="103"/>
      <c r="W550" s="103"/>
      <c r="X550" s="103"/>
      <c r="Y550" s="103"/>
      <c r="Z550" s="103"/>
      <c r="AA550" s="103"/>
      <c r="AB550" s="103"/>
      <c r="AC550" s="103"/>
      <c r="AD550" s="103"/>
      <c r="AE550" s="103"/>
      <c r="AF550" s="103"/>
      <c r="AG550" s="103"/>
      <c r="AH550" s="103"/>
      <c r="AI550" s="103"/>
      <c r="AJ550" s="103"/>
      <c r="AK550" s="103"/>
      <c r="AL550" s="103"/>
      <c r="AM550" s="103"/>
      <c r="AN550" s="103"/>
    </row>
    <row r="551" spans="22:40" ht="15.75" customHeight="1" x14ac:dyDescent="0.2">
      <c r="V551" s="103"/>
      <c r="W551" s="103"/>
      <c r="X551" s="103"/>
      <c r="Y551" s="103"/>
      <c r="Z551" s="103"/>
      <c r="AA551" s="103"/>
      <c r="AB551" s="103"/>
      <c r="AC551" s="103"/>
      <c r="AD551" s="103"/>
      <c r="AE551" s="103"/>
      <c r="AF551" s="103"/>
      <c r="AG551" s="103"/>
      <c r="AH551" s="103"/>
      <c r="AI551" s="103"/>
      <c r="AJ551" s="103"/>
      <c r="AK551" s="103"/>
      <c r="AL551" s="103"/>
      <c r="AM551" s="103"/>
      <c r="AN551" s="103"/>
    </row>
    <row r="552" spans="22:40" ht="15.75" customHeight="1" x14ac:dyDescent="0.2">
      <c r="V552" s="103"/>
      <c r="W552" s="103"/>
      <c r="X552" s="103"/>
      <c r="Y552" s="103"/>
      <c r="Z552" s="103"/>
      <c r="AA552" s="103"/>
      <c r="AB552" s="103"/>
      <c r="AC552" s="103"/>
      <c r="AD552" s="103"/>
      <c r="AE552" s="103"/>
      <c r="AF552" s="103"/>
      <c r="AG552" s="103"/>
      <c r="AH552" s="103"/>
      <c r="AI552" s="103"/>
      <c r="AJ552" s="103"/>
      <c r="AK552" s="103"/>
      <c r="AL552" s="103"/>
      <c r="AM552" s="103"/>
      <c r="AN552" s="103"/>
    </row>
    <row r="553" spans="22:40" ht="15.75" customHeight="1" x14ac:dyDescent="0.2">
      <c r="V553" s="103"/>
      <c r="W553" s="103"/>
      <c r="X553" s="103"/>
      <c r="Y553" s="103"/>
      <c r="Z553" s="103"/>
      <c r="AA553" s="103"/>
      <c r="AB553" s="103"/>
      <c r="AC553" s="103"/>
      <c r="AD553" s="103"/>
      <c r="AE553" s="103"/>
      <c r="AF553" s="103"/>
      <c r="AG553" s="103"/>
      <c r="AH553" s="103"/>
      <c r="AI553" s="103"/>
      <c r="AJ553" s="103"/>
      <c r="AK553" s="103"/>
      <c r="AL553" s="103"/>
      <c r="AM553" s="103"/>
      <c r="AN553" s="103"/>
    </row>
    <row r="554" spans="22:40" ht="15.75" customHeight="1" x14ac:dyDescent="0.2">
      <c r="V554" s="103"/>
      <c r="W554" s="103"/>
      <c r="X554" s="103"/>
      <c r="Y554" s="103"/>
      <c r="Z554" s="103"/>
      <c r="AA554" s="103"/>
      <c r="AB554" s="103"/>
      <c r="AC554" s="103"/>
      <c r="AD554" s="103"/>
      <c r="AE554" s="103"/>
      <c r="AF554" s="103"/>
      <c r="AG554" s="103"/>
      <c r="AH554" s="103"/>
      <c r="AI554" s="103"/>
      <c r="AJ554" s="103"/>
      <c r="AK554" s="103"/>
      <c r="AL554" s="103"/>
      <c r="AM554" s="103"/>
      <c r="AN554" s="103"/>
    </row>
    <row r="555" spans="22:40" ht="15.75" customHeight="1" x14ac:dyDescent="0.2">
      <c r="V555" s="103"/>
      <c r="W555" s="103"/>
      <c r="X555" s="103"/>
      <c r="Y555" s="103"/>
      <c r="Z555" s="103"/>
      <c r="AA555" s="103"/>
      <c r="AB555" s="103"/>
      <c r="AC555" s="103"/>
      <c r="AD555" s="103"/>
      <c r="AE555" s="103"/>
      <c r="AF555" s="103"/>
      <c r="AG555" s="103"/>
      <c r="AH555" s="103"/>
      <c r="AI555" s="103"/>
      <c r="AJ555" s="103"/>
      <c r="AK555" s="103"/>
      <c r="AL555" s="103"/>
      <c r="AM555" s="103"/>
      <c r="AN555" s="103"/>
    </row>
    <row r="556" spans="22:40" ht="15.75" customHeight="1" x14ac:dyDescent="0.2">
      <c r="V556" s="103"/>
      <c r="W556" s="103"/>
      <c r="X556" s="103"/>
      <c r="Y556" s="103"/>
      <c r="Z556" s="103"/>
      <c r="AA556" s="103"/>
      <c r="AB556" s="103"/>
      <c r="AC556" s="103"/>
      <c r="AD556" s="103"/>
      <c r="AE556" s="103"/>
      <c r="AF556" s="103"/>
      <c r="AG556" s="103"/>
      <c r="AH556" s="103"/>
      <c r="AI556" s="103"/>
      <c r="AJ556" s="103"/>
      <c r="AK556" s="103"/>
      <c r="AL556" s="103"/>
      <c r="AM556" s="103"/>
      <c r="AN556" s="103"/>
    </row>
    <row r="557" spans="22:40" ht="15.75" customHeight="1" x14ac:dyDescent="0.2">
      <c r="V557" s="103"/>
      <c r="W557" s="103"/>
      <c r="X557" s="103"/>
      <c r="Y557" s="103"/>
      <c r="Z557" s="103"/>
      <c r="AA557" s="103"/>
      <c r="AB557" s="103"/>
      <c r="AC557" s="103"/>
      <c r="AD557" s="103"/>
      <c r="AE557" s="103"/>
      <c r="AF557" s="103"/>
      <c r="AG557" s="103"/>
      <c r="AH557" s="103"/>
      <c r="AI557" s="103"/>
      <c r="AJ557" s="103"/>
      <c r="AK557" s="103"/>
      <c r="AL557" s="103"/>
      <c r="AM557" s="103"/>
      <c r="AN557" s="103"/>
    </row>
    <row r="558" spans="22:40" ht="15.75" customHeight="1" x14ac:dyDescent="0.2">
      <c r="V558" s="103"/>
      <c r="W558" s="103"/>
      <c r="X558" s="103"/>
      <c r="Y558" s="103"/>
      <c r="Z558" s="103"/>
      <c r="AA558" s="103"/>
      <c r="AB558" s="103"/>
      <c r="AC558" s="103"/>
      <c r="AD558" s="103"/>
      <c r="AE558" s="103"/>
      <c r="AF558" s="103"/>
      <c r="AG558" s="103"/>
      <c r="AH558" s="103"/>
      <c r="AI558" s="103"/>
      <c r="AJ558" s="103"/>
      <c r="AK558" s="103"/>
      <c r="AL558" s="103"/>
      <c r="AM558" s="103"/>
      <c r="AN558" s="103"/>
    </row>
    <row r="559" spans="22:40" ht="15.75" customHeight="1" x14ac:dyDescent="0.2">
      <c r="V559" s="103"/>
      <c r="W559" s="103"/>
      <c r="X559" s="103"/>
      <c r="Y559" s="103"/>
      <c r="Z559" s="103"/>
      <c r="AA559" s="103"/>
      <c r="AB559" s="103"/>
      <c r="AC559" s="103"/>
      <c r="AD559" s="103"/>
      <c r="AE559" s="103"/>
      <c r="AF559" s="103"/>
      <c r="AG559" s="103"/>
      <c r="AH559" s="103"/>
      <c r="AI559" s="103"/>
      <c r="AJ559" s="103"/>
      <c r="AK559" s="103"/>
      <c r="AL559" s="103"/>
      <c r="AM559" s="103"/>
      <c r="AN559" s="103"/>
    </row>
    <row r="560" spans="22:40" ht="15.75" customHeight="1" x14ac:dyDescent="0.2">
      <c r="V560" s="103"/>
      <c r="W560" s="103"/>
      <c r="X560" s="103"/>
      <c r="Y560" s="103"/>
      <c r="Z560" s="103"/>
      <c r="AA560" s="103"/>
      <c r="AB560" s="103"/>
      <c r="AC560" s="103"/>
      <c r="AD560" s="103"/>
      <c r="AE560" s="103"/>
      <c r="AF560" s="103"/>
      <c r="AG560" s="103"/>
      <c r="AH560" s="103"/>
      <c r="AI560" s="103"/>
      <c r="AJ560" s="103"/>
      <c r="AK560" s="103"/>
      <c r="AL560" s="103"/>
      <c r="AM560" s="103"/>
      <c r="AN560" s="103"/>
    </row>
    <row r="561" spans="22:40" ht="15.75" customHeight="1" x14ac:dyDescent="0.2">
      <c r="V561" s="103"/>
      <c r="W561" s="103"/>
      <c r="X561" s="103"/>
      <c r="Y561" s="103"/>
      <c r="Z561" s="103"/>
      <c r="AA561" s="103"/>
      <c r="AB561" s="103"/>
      <c r="AC561" s="103"/>
      <c r="AD561" s="103"/>
      <c r="AE561" s="103"/>
      <c r="AF561" s="103"/>
      <c r="AG561" s="103"/>
      <c r="AH561" s="103"/>
      <c r="AI561" s="103"/>
      <c r="AJ561" s="103"/>
      <c r="AK561" s="103"/>
      <c r="AL561" s="103"/>
      <c r="AM561" s="103"/>
      <c r="AN561" s="103"/>
    </row>
    <row r="562" spans="22:40" ht="15.75" customHeight="1" x14ac:dyDescent="0.2">
      <c r="V562" s="103"/>
      <c r="W562" s="103"/>
      <c r="X562" s="103"/>
      <c r="Y562" s="103"/>
      <c r="Z562" s="103"/>
      <c r="AA562" s="103"/>
      <c r="AB562" s="103"/>
      <c r="AC562" s="103"/>
      <c r="AD562" s="103"/>
      <c r="AE562" s="103"/>
      <c r="AF562" s="103"/>
      <c r="AG562" s="103"/>
      <c r="AH562" s="103"/>
      <c r="AI562" s="103"/>
      <c r="AJ562" s="103"/>
      <c r="AK562" s="103"/>
      <c r="AL562" s="103"/>
      <c r="AM562" s="103"/>
      <c r="AN562" s="103"/>
    </row>
    <row r="563" spans="22:40" ht="15.75" customHeight="1" x14ac:dyDescent="0.2">
      <c r="V563" s="103"/>
      <c r="W563" s="103"/>
      <c r="X563" s="103"/>
      <c r="Y563" s="103"/>
      <c r="Z563" s="103"/>
      <c r="AA563" s="103"/>
      <c r="AB563" s="103"/>
      <c r="AC563" s="103"/>
      <c r="AD563" s="103"/>
      <c r="AE563" s="103"/>
      <c r="AF563" s="103"/>
      <c r="AG563" s="103"/>
      <c r="AH563" s="103"/>
      <c r="AI563" s="103"/>
      <c r="AJ563" s="103"/>
      <c r="AK563" s="103"/>
      <c r="AL563" s="103"/>
      <c r="AM563" s="103"/>
      <c r="AN563" s="103"/>
    </row>
    <row r="564" spans="22:40" ht="15.75" customHeight="1" x14ac:dyDescent="0.2">
      <c r="V564" s="103"/>
      <c r="W564" s="103"/>
      <c r="X564" s="103"/>
      <c r="Y564" s="103"/>
      <c r="Z564" s="103"/>
      <c r="AA564" s="103"/>
      <c r="AB564" s="103"/>
      <c r="AC564" s="103"/>
      <c r="AD564" s="103"/>
      <c r="AE564" s="103"/>
      <c r="AF564" s="103"/>
      <c r="AG564" s="103"/>
      <c r="AH564" s="103"/>
      <c r="AI564" s="103"/>
      <c r="AJ564" s="103"/>
      <c r="AK564" s="103"/>
      <c r="AL564" s="103"/>
      <c r="AM564" s="103"/>
      <c r="AN564" s="103"/>
    </row>
    <row r="565" spans="22:40" ht="15.75" customHeight="1" x14ac:dyDescent="0.2">
      <c r="V565" s="103"/>
      <c r="W565" s="103"/>
      <c r="X565" s="103"/>
      <c r="Y565" s="103"/>
      <c r="Z565" s="103"/>
      <c r="AA565" s="103"/>
      <c r="AB565" s="103"/>
      <c r="AC565" s="103"/>
      <c r="AD565" s="103"/>
      <c r="AE565" s="103"/>
      <c r="AF565" s="103"/>
      <c r="AG565" s="103"/>
      <c r="AH565" s="103"/>
      <c r="AI565" s="103"/>
      <c r="AJ565" s="103"/>
      <c r="AK565" s="103"/>
      <c r="AL565" s="103"/>
      <c r="AM565" s="103"/>
      <c r="AN565" s="103"/>
    </row>
    <row r="566" spans="22:40" ht="15.75" customHeight="1" x14ac:dyDescent="0.2">
      <c r="V566" s="103"/>
      <c r="W566" s="103"/>
      <c r="X566" s="103"/>
      <c r="Y566" s="103"/>
      <c r="Z566" s="103"/>
      <c r="AA566" s="103"/>
      <c r="AB566" s="103"/>
      <c r="AC566" s="103"/>
      <c r="AD566" s="103"/>
      <c r="AE566" s="103"/>
      <c r="AF566" s="103"/>
      <c r="AG566" s="103"/>
      <c r="AH566" s="103"/>
      <c r="AI566" s="103"/>
      <c r="AJ566" s="103"/>
      <c r="AK566" s="103"/>
      <c r="AL566" s="103"/>
      <c r="AM566" s="103"/>
      <c r="AN566" s="103"/>
    </row>
    <row r="567" spans="22:40" ht="15.75" customHeight="1" x14ac:dyDescent="0.2">
      <c r="V567" s="103"/>
      <c r="W567" s="103"/>
      <c r="X567" s="103"/>
      <c r="Y567" s="103"/>
      <c r="Z567" s="103"/>
      <c r="AA567" s="103"/>
      <c r="AB567" s="103"/>
      <c r="AC567" s="103"/>
      <c r="AD567" s="103"/>
      <c r="AE567" s="103"/>
      <c r="AF567" s="103"/>
      <c r="AG567" s="103"/>
      <c r="AH567" s="103"/>
      <c r="AI567" s="103"/>
      <c r="AJ567" s="103"/>
      <c r="AK567" s="103"/>
      <c r="AL567" s="103"/>
      <c r="AM567" s="103"/>
      <c r="AN567" s="103"/>
    </row>
    <row r="568" spans="22:40" ht="15.75" customHeight="1" x14ac:dyDescent="0.2">
      <c r="V568" s="103"/>
      <c r="W568" s="103"/>
      <c r="X568" s="103"/>
      <c r="Y568" s="103"/>
      <c r="Z568" s="103"/>
      <c r="AA568" s="103"/>
      <c r="AB568" s="103"/>
      <c r="AC568" s="103"/>
      <c r="AD568" s="103"/>
      <c r="AE568" s="103"/>
      <c r="AF568" s="103"/>
      <c r="AG568" s="103"/>
      <c r="AH568" s="103"/>
      <c r="AI568" s="103"/>
      <c r="AJ568" s="103"/>
      <c r="AK568" s="103"/>
      <c r="AL568" s="103"/>
      <c r="AM568" s="103"/>
      <c r="AN568" s="103"/>
    </row>
    <row r="569" spans="22:40" ht="15.75" customHeight="1" x14ac:dyDescent="0.2">
      <c r="V569" s="103"/>
      <c r="W569" s="103"/>
      <c r="X569" s="103"/>
      <c r="Y569" s="103"/>
      <c r="Z569" s="103"/>
      <c r="AA569" s="103"/>
      <c r="AB569" s="103"/>
      <c r="AC569" s="103"/>
      <c r="AD569" s="103"/>
      <c r="AE569" s="103"/>
      <c r="AF569" s="103"/>
      <c r="AG569" s="103"/>
      <c r="AH569" s="103"/>
      <c r="AI569" s="103"/>
      <c r="AJ569" s="103"/>
      <c r="AK569" s="103"/>
      <c r="AL569" s="103"/>
      <c r="AM569" s="103"/>
      <c r="AN569" s="103"/>
    </row>
    <row r="570" spans="22:40" ht="15.75" customHeight="1" x14ac:dyDescent="0.2"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  <c r="AL570" s="103"/>
      <c r="AM570" s="103"/>
      <c r="AN570" s="103"/>
    </row>
    <row r="571" spans="22:40" ht="15.75" customHeight="1" x14ac:dyDescent="0.2">
      <c r="V571" s="103"/>
      <c r="W571" s="103"/>
      <c r="X571" s="103"/>
      <c r="Y571" s="103"/>
      <c r="Z571" s="103"/>
      <c r="AA571" s="103"/>
      <c r="AB571" s="103"/>
      <c r="AC571" s="103"/>
      <c r="AD571" s="103"/>
      <c r="AE571" s="103"/>
      <c r="AF571" s="103"/>
      <c r="AG571" s="103"/>
      <c r="AH571" s="103"/>
      <c r="AI571" s="103"/>
      <c r="AJ571" s="103"/>
      <c r="AK571" s="103"/>
      <c r="AL571" s="103"/>
      <c r="AM571" s="103"/>
      <c r="AN571" s="103"/>
    </row>
    <row r="572" spans="22:40" ht="15.75" customHeight="1" x14ac:dyDescent="0.2">
      <c r="V572" s="103"/>
      <c r="W572" s="103"/>
      <c r="X572" s="103"/>
      <c r="Y572" s="103"/>
      <c r="Z572" s="103"/>
      <c r="AA572" s="103"/>
      <c r="AB572" s="103"/>
      <c r="AC572" s="103"/>
      <c r="AD572" s="103"/>
      <c r="AE572" s="103"/>
      <c r="AF572" s="103"/>
      <c r="AG572" s="103"/>
      <c r="AH572" s="103"/>
      <c r="AI572" s="103"/>
      <c r="AJ572" s="103"/>
      <c r="AK572" s="103"/>
      <c r="AL572" s="103"/>
      <c r="AM572" s="103"/>
      <c r="AN572" s="103"/>
    </row>
    <row r="573" spans="22:40" ht="15.75" customHeight="1" x14ac:dyDescent="0.2">
      <c r="V573" s="103"/>
      <c r="W573" s="103"/>
      <c r="X573" s="103"/>
      <c r="Y573" s="103"/>
      <c r="Z573" s="103"/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  <c r="AL573" s="103"/>
      <c r="AM573" s="103"/>
      <c r="AN573" s="103"/>
    </row>
    <row r="574" spans="22:40" ht="15.75" customHeight="1" x14ac:dyDescent="0.2">
      <c r="V574" s="103"/>
      <c r="W574" s="103"/>
      <c r="X574" s="103"/>
      <c r="Y574" s="103"/>
      <c r="Z574" s="103"/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  <c r="AL574" s="103"/>
      <c r="AM574" s="103"/>
      <c r="AN574" s="103"/>
    </row>
    <row r="575" spans="22:40" ht="15.75" customHeight="1" x14ac:dyDescent="0.2"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3"/>
      <c r="AF575" s="103"/>
      <c r="AG575" s="103"/>
      <c r="AH575" s="103"/>
      <c r="AI575" s="103"/>
      <c r="AJ575" s="103"/>
      <c r="AK575" s="103"/>
      <c r="AL575" s="103"/>
      <c r="AM575" s="103"/>
      <c r="AN575" s="103"/>
    </row>
    <row r="576" spans="22:40" ht="15.75" customHeight="1" x14ac:dyDescent="0.2">
      <c r="V576" s="103"/>
      <c r="W576" s="103"/>
      <c r="X576" s="103"/>
      <c r="Y576" s="103"/>
      <c r="Z576" s="103"/>
      <c r="AA576" s="103"/>
      <c r="AB576" s="103"/>
      <c r="AC576" s="103"/>
      <c r="AD576" s="103"/>
      <c r="AE576" s="103"/>
      <c r="AF576" s="103"/>
      <c r="AG576" s="103"/>
      <c r="AH576" s="103"/>
      <c r="AI576" s="103"/>
      <c r="AJ576" s="103"/>
      <c r="AK576" s="103"/>
      <c r="AL576" s="103"/>
      <c r="AM576" s="103"/>
      <c r="AN576" s="103"/>
    </row>
    <row r="577" spans="22:40" ht="15.75" customHeight="1" x14ac:dyDescent="0.2">
      <c r="V577" s="103"/>
      <c r="W577" s="103"/>
      <c r="X577" s="103"/>
      <c r="Y577" s="103"/>
      <c r="Z577" s="103"/>
      <c r="AA577" s="103"/>
      <c r="AB577" s="103"/>
      <c r="AC577" s="103"/>
      <c r="AD577" s="103"/>
      <c r="AE577" s="103"/>
      <c r="AF577" s="103"/>
      <c r="AG577" s="103"/>
      <c r="AH577" s="103"/>
      <c r="AI577" s="103"/>
      <c r="AJ577" s="103"/>
      <c r="AK577" s="103"/>
      <c r="AL577" s="103"/>
      <c r="AM577" s="103"/>
      <c r="AN577" s="103"/>
    </row>
    <row r="578" spans="22:40" ht="15.75" customHeight="1" x14ac:dyDescent="0.2">
      <c r="V578" s="103"/>
      <c r="W578" s="103"/>
      <c r="X578" s="103"/>
      <c r="Y578" s="103"/>
      <c r="Z578" s="103"/>
      <c r="AA578" s="103"/>
      <c r="AB578" s="103"/>
      <c r="AC578" s="103"/>
      <c r="AD578" s="103"/>
      <c r="AE578" s="103"/>
      <c r="AF578" s="103"/>
      <c r="AG578" s="103"/>
      <c r="AH578" s="103"/>
      <c r="AI578" s="103"/>
      <c r="AJ578" s="103"/>
      <c r="AK578" s="103"/>
      <c r="AL578" s="103"/>
      <c r="AM578" s="103"/>
      <c r="AN578" s="103"/>
    </row>
    <row r="579" spans="22:40" ht="15.75" customHeight="1" x14ac:dyDescent="0.2">
      <c r="V579" s="103"/>
      <c r="W579" s="103"/>
      <c r="X579" s="103"/>
      <c r="Y579" s="103"/>
      <c r="Z579" s="103"/>
      <c r="AA579" s="103"/>
      <c r="AB579" s="103"/>
      <c r="AC579" s="103"/>
      <c r="AD579" s="103"/>
      <c r="AE579" s="103"/>
      <c r="AF579" s="103"/>
      <c r="AG579" s="103"/>
      <c r="AH579" s="103"/>
      <c r="AI579" s="103"/>
      <c r="AJ579" s="103"/>
      <c r="AK579" s="103"/>
      <c r="AL579" s="103"/>
      <c r="AM579" s="103"/>
      <c r="AN579" s="103"/>
    </row>
    <row r="580" spans="22:40" ht="15.75" customHeight="1" x14ac:dyDescent="0.2">
      <c r="V580" s="103"/>
      <c r="W580" s="103"/>
      <c r="X580" s="103"/>
      <c r="Y580" s="103"/>
      <c r="Z580" s="103"/>
      <c r="AA580" s="103"/>
      <c r="AB580" s="103"/>
      <c r="AC580" s="103"/>
      <c r="AD580" s="103"/>
      <c r="AE580" s="103"/>
      <c r="AF580" s="103"/>
      <c r="AG580" s="103"/>
      <c r="AH580" s="103"/>
      <c r="AI580" s="103"/>
      <c r="AJ580" s="103"/>
      <c r="AK580" s="103"/>
      <c r="AL580" s="103"/>
      <c r="AM580" s="103"/>
      <c r="AN580" s="103"/>
    </row>
    <row r="581" spans="22:40" ht="15.75" customHeight="1" x14ac:dyDescent="0.2">
      <c r="V581" s="103"/>
      <c r="W581" s="103"/>
      <c r="X581" s="103"/>
      <c r="Y581" s="103"/>
      <c r="Z581" s="103"/>
      <c r="AA581" s="103"/>
      <c r="AB581" s="103"/>
      <c r="AC581" s="103"/>
      <c r="AD581" s="103"/>
      <c r="AE581" s="103"/>
      <c r="AF581" s="103"/>
      <c r="AG581" s="103"/>
      <c r="AH581" s="103"/>
      <c r="AI581" s="103"/>
      <c r="AJ581" s="103"/>
      <c r="AK581" s="103"/>
      <c r="AL581" s="103"/>
      <c r="AM581" s="103"/>
      <c r="AN581" s="103"/>
    </row>
    <row r="582" spans="22:40" ht="15.75" customHeight="1" x14ac:dyDescent="0.2">
      <c r="V582" s="103"/>
      <c r="W582" s="103"/>
      <c r="X582" s="103"/>
      <c r="Y582" s="103"/>
      <c r="Z582" s="103"/>
      <c r="AA582" s="103"/>
      <c r="AB582" s="103"/>
      <c r="AC582" s="103"/>
      <c r="AD582" s="103"/>
      <c r="AE582" s="103"/>
      <c r="AF582" s="103"/>
      <c r="AG582" s="103"/>
      <c r="AH582" s="103"/>
      <c r="AI582" s="103"/>
      <c r="AJ582" s="103"/>
      <c r="AK582" s="103"/>
      <c r="AL582" s="103"/>
      <c r="AM582" s="103"/>
      <c r="AN582" s="103"/>
    </row>
    <row r="583" spans="22:40" ht="15.75" customHeight="1" x14ac:dyDescent="0.2">
      <c r="V583" s="103"/>
      <c r="W583" s="103"/>
      <c r="X583" s="103"/>
      <c r="Y583" s="103"/>
      <c r="Z583" s="103"/>
      <c r="AA583" s="103"/>
      <c r="AB583" s="103"/>
      <c r="AC583" s="103"/>
      <c r="AD583" s="103"/>
      <c r="AE583" s="103"/>
      <c r="AF583" s="103"/>
      <c r="AG583" s="103"/>
      <c r="AH583" s="103"/>
      <c r="AI583" s="103"/>
      <c r="AJ583" s="103"/>
      <c r="AK583" s="103"/>
      <c r="AL583" s="103"/>
      <c r="AM583" s="103"/>
      <c r="AN583" s="103"/>
    </row>
    <row r="584" spans="22:40" ht="15.75" customHeight="1" x14ac:dyDescent="0.2">
      <c r="V584" s="103"/>
      <c r="W584" s="103"/>
      <c r="X584" s="103"/>
      <c r="Y584" s="103"/>
      <c r="Z584" s="103"/>
      <c r="AA584" s="103"/>
      <c r="AB584" s="103"/>
      <c r="AC584" s="103"/>
      <c r="AD584" s="103"/>
      <c r="AE584" s="103"/>
      <c r="AF584" s="103"/>
      <c r="AG584" s="103"/>
      <c r="AH584" s="103"/>
      <c r="AI584" s="103"/>
      <c r="AJ584" s="103"/>
      <c r="AK584" s="103"/>
      <c r="AL584" s="103"/>
      <c r="AM584" s="103"/>
      <c r="AN584" s="103"/>
    </row>
    <row r="585" spans="22:40" ht="15.75" customHeight="1" x14ac:dyDescent="0.2">
      <c r="V585" s="103"/>
      <c r="W585" s="103"/>
      <c r="X585" s="103"/>
      <c r="Y585" s="103"/>
      <c r="Z585" s="103"/>
      <c r="AA585" s="103"/>
      <c r="AB585" s="103"/>
      <c r="AC585" s="103"/>
      <c r="AD585" s="103"/>
      <c r="AE585" s="103"/>
      <c r="AF585" s="103"/>
      <c r="AG585" s="103"/>
      <c r="AH585" s="103"/>
      <c r="AI585" s="103"/>
      <c r="AJ585" s="103"/>
      <c r="AK585" s="103"/>
      <c r="AL585" s="103"/>
      <c r="AM585" s="103"/>
      <c r="AN585" s="103"/>
    </row>
    <row r="586" spans="22:40" ht="15.75" customHeight="1" x14ac:dyDescent="0.2">
      <c r="V586" s="103"/>
      <c r="W586" s="103"/>
      <c r="X586" s="103"/>
      <c r="Y586" s="103"/>
      <c r="Z586" s="103"/>
      <c r="AA586" s="103"/>
      <c r="AB586" s="103"/>
      <c r="AC586" s="103"/>
      <c r="AD586" s="103"/>
      <c r="AE586" s="103"/>
      <c r="AF586" s="103"/>
      <c r="AG586" s="103"/>
      <c r="AH586" s="103"/>
      <c r="AI586" s="103"/>
      <c r="AJ586" s="103"/>
      <c r="AK586" s="103"/>
      <c r="AL586" s="103"/>
      <c r="AM586" s="103"/>
      <c r="AN586" s="103"/>
    </row>
    <row r="587" spans="22:40" ht="15.75" customHeight="1" x14ac:dyDescent="0.2">
      <c r="V587" s="103"/>
      <c r="W587" s="103"/>
      <c r="X587" s="103"/>
      <c r="Y587" s="103"/>
      <c r="Z587" s="103"/>
      <c r="AA587" s="103"/>
      <c r="AB587" s="103"/>
      <c r="AC587" s="103"/>
      <c r="AD587" s="103"/>
      <c r="AE587" s="103"/>
      <c r="AF587" s="103"/>
      <c r="AG587" s="103"/>
      <c r="AH587" s="103"/>
      <c r="AI587" s="103"/>
      <c r="AJ587" s="103"/>
      <c r="AK587" s="103"/>
      <c r="AL587" s="103"/>
      <c r="AM587" s="103"/>
      <c r="AN587" s="103"/>
    </row>
    <row r="588" spans="22:40" ht="15.75" customHeight="1" x14ac:dyDescent="0.2">
      <c r="V588" s="103"/>
      <c r="W588" s="103"/>
      <c r="X588" s="103"/>
      <c r="Y588" s="103"/>
      <c r="Z588" s="103"/>
      <c r="AA588" s="103"/>
      <c r="AB588" s="103"/>
      <c r="AC588" s="103"/>
      <c r="AD588" s="103"/>
      <c r="AE588" s="103"/>
      <c r="AF588" s="103"/>
      <c r="AG588" s="103"/>
      <c r="AH588" s="103"/>
      <c r="AI588" s="103"/>
      <c r="AJ588" s="103"/>
      <c r="AK588" s="103"/>
      <c r="AL588" s="103"/>
      <c r="AM588" s="103"/>
      <c r="AN588" s="103"/>
    </row>
    <row r="589" spans="22:40" ht="15.75" customHeight="1" x14ac:dyDescent="0.2">
      <c r="V589" s="103"/>
      <c r="W589" s="103"/>
      <c r="X589" s="103"/>
      <c r="Y589" s="103"/>
      <c r="Z589" s="103"/>
      <c r="AA589" s="103"/>
      <c r="AB589" s="103"/>
      <c r="AC589" s="103"/>
      <c r="AD589" s="103"/>
      <c r="AE589" s="103"/>
      <c r="AF589" s="103"/>
      <c r="AG589" s="103"/>
      <c r="AH589" s="103"/>
      <c r="AI589" s="103"/>
      <c r="AJ589" s="103"/>
      <c r="AK589" s="103"/>
      <c r="AL589" s="103"/>
      <c r="AM589" s="103"/>
      <c r="AN589" s="103"/>
    </row>
    <row r="590" spans="22:40" ht="15.75" customHeight="1" x14ac:dyDescent="0.2">
      <c r="V590" s="103"/>
      <c r="W590" s="103"/>
      <c r="X590" s="103"/>
      <c r="Y590" s="103"/>
      <c r="Z590" s="103"/>
      <c r="AA590" s="103"/>
      <c r="AB590" s="103"/>
      <c r="AC590" s="103"/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</row>
    <row r="591" spans="22:40" ht="15.75" customHeight="1" x14ac:dyDescent="0.2"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  <c r="AL591" s="103"/>
      <c r="AM591" s="103"/>
      <c r="AN591" s="103"/>
    </row>
    <row r="592" spans="22:40" ht="15.75" customHeight="1" x14ac:dyDescent="0.2"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  <c r="AL592" s="103"/>
      <c r="AM592" s="103"/>
      <c r="AN592" s="103"/>
    </row>
    <row r="593" spans="22:40" ht="15.75" customHeight="1" x14ac:dyDescent="0.2"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  <c r="AL593" s="103"/>
      <c r="AM593" s="103"/>
      <c r="AN593" s="103"/>
    </row>
    <row r="594" spans="22:40" ht="15.75" customHeight="1" x14ac:dyDescent="0.2"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  <c r="AL594" s="103"/>
      <c r="AM594" s="103"/>
      <c r="AN594" s="103"/>
    </row>
    <row r="595" spans="22:40" ht="15.75" customHeight="1" x14ac:dyDescent="0.2"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  <c r="AL595" s="103"/>
      <c r="AM595" s="103"/>
      <c r="AN595" s="103"/>
    </row>
    <row r="596" spans="22:40" ht="15.75" customHeight="1" x14ac:dyDescent="0.2"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  <c r="AL596" s="103"/>
      <c r="AM596" s="103"/>
      <c r="AN596" s="103"/>
    </row>
    <row r="597" spans="22:40" ht="15.75" customHeight="1" x14ac:dyDescent="0.2"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  <c r="AL597" s="103"/>
      <c r="AM597" s="103"/>
      <c r="AN597" s="103"/>
    </row>
    <row r="598" spans="22:40" ht="15.75" customHeight="1" x14ac:dyDescent="0.2"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  <c r="AL598" s="103"/>
      <c r="AM598" s="103"/>
      <c r="AN598" s="103"/>
    </row>
    <row r="599" spans="22:40" ht="15.75" customHeight="1" x14ac:dyDescent="0.2"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  <c r="AL599" s="103"/>
      <c r="AM599" s="103"/>
      <c r="AN599" s="103"/>
    </row>
    <row r="600" spans="22:40" ht="15.75" customHeight="1" x14ac:dyDescent="0.2"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  <c r="AL600" s="103"/>
      <c r="AM600" s="103"/>
      <c r="AN600" s="103"/>
    </row>
    <row r="601" spans="22:40" ht="15.75" customHeight="1" x14ac:dyDescent="0.2"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  <c r="AL601" s="103"/>
      <c r="AM601" s="103"/>
      <c r="AN601" s="103"/>
    </row>
    <row r="602" spans="22:40" ht="15.75" customHeight="1" x14ac:dyDescent="0.2">
      <c r="V602" s="103"/>
      <c r="W602" s="103"/>
      <c r="X602" s="103"/>
      <c r="Y602" s="103"/>
      <c r="Z602" s="103"/>
      <c r="AA602" s="103"/>
      <c r="AB602" s="103"/>
      <c r="AC602" s="103"/>
      <c r="AD602" s="103"/>
      <c r="AE602" s="103"/>
      <c r="AF602" s="103"/>
      <c r="AG602" s="103"/>
      <c r="AH602" s="103"/>
      <c r="AI602" s="103"/>
      <c r="AJ602" s="103"/>
      <c r="AK602" s="103"/>
      <c r="AL602" s="103"/>
      <c r="AM602" s="103"/>
      <c r="AN602" s="103"/>
    </row>
    <row r="603" spans="22:40" ht="15.75" customHeight="1" x14ac:dyDescent="0.2">
      <c r="V603" s="103"/>
      <c r="W603" s="103"/>
      <c r="X603" s="103"/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/>
      <c r="AI603" s="103"/>
      <c r="AJ603" s="103"/>
      <c r="AK603" s="103"/>
      <c r="AL603" s="103"/>
      <c r="AM603" s="103"/>
      <c r="AN603" s="103"/>
    </row>
    <row r="604" spans="22:40" ht="15.75" customHeight="1" x14ac:dyDescent="0.2">
      <c r="V604" s="103"/>
      <c r="W604" s="103"/>
      <c r="X604" s="103"/>
      <c r="Y604" s="103"/>
      <c r="Z604" s="103"/>
      <c r="AA604" s="103"/>
      <c r="AB604" s="103"/>
      <c r="AC604" s="103"/>
      <c r="AD604" s="103"/>
      <c r="AE604" s="103"/>
      <c r="AF604" s="103"/>
      <c r="AG604" s="103"/>
      <c r="AH604" s="103"/>
      <c r="AI604" s="103"/>
      <c r="AJ604" s="103"/>
      <c r="AK604" s="103"/>
      <c r="AL604" s="103"/>
      <c r="AM604" s="103"/>
      <c r="AN604" s="103"/>
    </row>
    <row r="605" spans="22:40" ht="15.75" customHeight="1" x14ac:dyDescent="0.2">
      <c r="V605" s="103"/>
      <c r="W605" s="103"/>
      <c r="X605" s="103"/>
      <c r="Y605" s="103"/>
      <c r="Z605" s="103"/>
      <c r="AA605" s="103"/>
      <c r="AB605" s="103"/>
      <c r="AC605" s="103"/>
      <c r="AD605" s="103"/>
      <c r="AE605" s="103"/>
      <c r="AF605" s="103"/>
      <c r="AG605" s="103"/>
      <c r="AH605" s="103"/>
      <c r="AI605" s="103"/>
      <c r="AJ605" s="103"/>
      <c r="AK605" s="103"/>
      <c r="AL605" s="103"/>
      <c r="AM605" s="103"/>
      <c r="AN605" s="103"/>
    </row>
    <row r="606" spans="22:40" ht="15.75" customHeight="1" x14ac:dyDescent="0.2">
      <c r="V606" s="103"/>
      <c r="W606" s="103"/>
      <c r="X606" s="103"/>
      <c r="Y606" s="103"/>
      <c r="Z606" s="103"/>
      <c r="AA606" s="103"/>
      <c r="AB606" s="103"/>
      <c r="AC606" s="103"/>
      <c r="AD606" s="103"/>
      <c r="AE606" s="103"/>
      <c r="AF606" s="103"/>
      <c r="AG606" s="103"/>
      <c r="AH606" s="103"/>
      <c r="AI606" s="103"/>
      <c r="AJ606" s="103"/>
      <c r="AK606" s="103"/>
      <c r="AL606" s="103"/>
      <c r="AM606" s="103"/>
      <c r="AN606" s="103"/>
    </row>
    <row r="607" spans="22:40" ht="15.75" customHeight="1" x14ac:dyDescent="0.2"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  <c r="AL607" s="103"/>
      <c r="AM607" s="103"/>
      <c r="AN607" s="103"/>
    </row>
    <row r="608" spans="22:40" ht="15.75" customHeight="1" x14ac:dyDescent="0.2"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  <c r="AL608" s="103"/>
      <c r="AM608" s="103"/>
      <c r="AN608" s="103"/>
    </row>
    <row r="609" spans="22:40" ht="15.75" customHeight="1" x14ac:dyDescent="0.2">
      <c r="V609" s="103"/>
      <c r="W609" s="103"/>
      <c r="X609" s="103"/>
      <c r="Y609" s="103"/>
      <c r="Z609" s="103"/>
      <c r="AA609" s="103"/>
      <c r="AB609" s="103"/>
      <c r="AC609" s="103"/>
      <c r="AD609" s="103"/>
      <c r="AE609" s="103"/>
      <c r="AF609" s="103"/>
      <c r="AG609" s="103"/>
      <c r="AH609" s="103"/>
      <c r="AI609" s="103"/>
      <c r="AJ609" s="103"/>
      <c r="AK609" s="103"/>
      <c r="AL609" s="103"/>
      <c r="AM609" s="103"/>
      <c r="AN609" s="103"/>
    </row>
    <row r="610" spans="22:40" ht="15.75" customHeight="1" x14ac:dyDescent="0.2">
      <c r="V610" s="103"/>
      <c r="W610" s="103"/>
      <c r="X610" s="103"/>
      <c r="Y610" s="103"/>
      <c r="Z610" s="103"/>
      <c r="AA610" s="103"/>
      <c r="AB610" s="103"/>
      <c r="AC610" s="103"/>
      <c r="AD610" s="103"/>
      <c r="AE610" s="103"/>
      <c r="AF610" s="103"/>
      <c r="AG610" s="103"/>
      <c r="AH610" s="103"/>
      <c r="AI610" s="103"/>
      <c r="AJ610" s="103"/>
      <c r="AK610" s="103"/>
      <c r="AL610" s="103"/>
      <c r="AM610" s="103"/>
      <c r="AN610" s="103"/>
    </row>
    <row r="611" spans="22:40" ht="15.75" customHeight="1" x14ac:dyDescent="0.2">
      <c r="V611" s="103"/>
      <c r="W611" s="103"/>
      <c r="X611" s="103"/>
      <c r="Y611" s="103"/>
      <c r="Z611" s="103"/>
      <c r="AA611" s="103"/>
      <c r="AB611" s="103"/>
      <c r="AC611" s="103"/>
      <c r="AD611" s="103"/>
      <c r="AE611" s="103"/>
      <c r="AF611" s="103"/>
      <c r="AG611" s="103"/>
      <c r="AH611" s="103"/>
      <c r="AI611" s="103"/>
      <c r="AJ611" s="103"/>
      <c r="AK611" s="103"/>
      <c r="AL611" s="103"/>
      <c r="AM611" s="103"/>
      <c r="AN611" s="103"/>
    </row>
    <row r="612" spans="22:40" ht="15.75" customHeight="1" x14ac:dyDescent="0.2">
      <c r="V612" s="103"/>
      <c r="W612" s="103"/>
      <c r="X612" s="103"/>
      <c r="Y612" s="103"/>
      <c r="Z612" s="103"/>
      <c r="AA612" s="103"/>
      <c r="AB612" s="103"/>
      <c r="AC612" s="103"/>
      <c r="AD612" s="103"/>
      <c r="AE612" s="103"/>
      <c r="AF612" s="103"/>
      <c r="AG612" s="103"/>
      <c r="AH612" s="103"/>
      <c r="AI612" s="103"/>
      <c r="AJ612" s="103"/>
      <c r="AK612" s="103"/>
      <c r="AL612" s="103"/>
      <c r="AM612" s="103"/>
      <c r="AN612" s="103"/>
    </row>
    <row r="613" spans="22:40" ht="15.75" customHeight="1" x14ac:dyDescent="0.2">
      <c r="V613" s="103"/>
      <c r="W613" s="103"/>
      <c r="X613" s="103"/>
      <c r="Y613" s="103"/>
      <c r="Z613" s="103"/>
      <c r="AA613" s="103"/>
      <c r="AB613" s="103"/>
      <c r="AC613" s="103"/>
      <c r="AD613" s="103"/>
      <c r="AE613" s="103"/>
      <c r="AF613" s="103"/>
      <c r="AG613" s="103"/>
      <c r="AH613" s="103"/>
      <c r="AI613" s="103"/>
      <c r="AJ613" s="103"/>
      <c r="AK613" s="103"/>
      <c r="AL613" s="103"/>
      <c r="AM613" s="103"/>
      <c r="AN613" s="103"/>
    </row>
    <row r="614" spans="22:40" ht="15.75" customHeight="1" x14ac:dyDescent="0.2">
      <c r="V614" s="103"/>
      <c r="W614" s="103"/>
      <c r="X614" s="103"/>
      <c r="Y614" s="103"/>
      <c r="Z614" s="103"/>
      <c r="AA614" s="103"/>
      <c r="AB614" s="103"/>
      <c r="AC614" s="103"/>
      <c r="AD614" s="103"/>
      <c r="AE614" s="103"/>
      <c r="AF614" s="103"/>
      <c r="AG614" s="103"/>
      <c r="AH614" s="103"/>
      <c r="AI614" s="103"/>
      <c r="AJ614" s="103"/>
      <c r="AK614" s="103"/>
      <c r="AL614" s="103"/>
      <c r="AM614" s="103"/>
      <c r="AN614" s="103"/>
    </row>
    <row r="615" spans="22:40" ht="15.75" customHeight="1" x14ac:dyDescent="0.2">
      <c r="V615" s="103"/>
      <c r="W615" s="103"/>
      <c r="X615" s="103"/>
      <c r="Y615" s="103"/>
      <c r="Z615" s="103"/>
      <c r="AA615" s="103"/>
      <c r="AB615" s="103"/>
      <c r="AC615" s="103"/>
      <c r="AD615" s="103"/>
      <c r="AE615" s="103"/>
      <c r="AF615" s="103"/>
      <c r="AG615" s="103"/>
      <c r="AH615" s="103"/>
      <c r="AI615" s="103"/>
      <c r="AJ615" s="103"/>
      <c r="AK615" s="103"/>
      <c r="AL615" s="103"/>
      <c r="AM615" s="103"/>
      <c r="AN615" s="103"/>
    </row>
    <row r="616" spans="22:40" ht="15.75" customHeight="1" x14ac:dyDescent="0.2">
      <c r="V616" s="103"/>
      <c r="W616" s="103"/>
      <c r="X616" s="103"/>
      <c r="Y616" s="103"/>
      <c r="Z616" s="103"/>
      <c r="AA616" s="103"/>
      <c r="AB616" s="103"/>
      <c r="AC616" s="103"/>
      <c r="AD616" s="103"/>
      <c r="AE616" s="103"/>
      <c r="AF616" s="103"/>
      <c r="AG616" s="103"/>
      <c r="AH616" s="103"/>
      <c r="AI616" s="103"/>
      <c r="AJ616" s="103"/>
      <c r="AK616" s="103"/>
      <c r="AL616" s="103"/>
      <c r="AM616" s="103"/>
      <c r="AN616" s="103"/>
    </row>
    <row r="617" spans="22:40" ht="15.75" customHeight="1" x14ac:dyDescent="0.2"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  <c r="AL617" s="103"/>
      <c r="AM617" s="103"/>
      <c r="AN617" s="103"/>
    </row>
    <row r="618" spans="22:40" ht="15.75" customHeight="1" x14ac:dyDescent="0.2">
      <c r="V618" s="103"/>
      <c r="W618" s="103"/>
      <c r="X618" s="103"/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3"/>
      <c r="AI618" s="103"/>
      <c r="AJ618" s="103"/>
      <c r="AK618" s="103"/>
      <c r="AL618" s="103"/>
      <c r="AM618" s="103"/>
      <c r="AN618" s="103"/>
    </row>
    <row r="619" spans="22:40" ht="15.75" customHeight="1" x14ac:dyDescent="0.2"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  <c r="AL619" s="103"/>
      <c r="AM619" s="103"/>
      <c r="AN619" s="103"/>
    </row>
    <row r="620" spans="22:40" ht="15.75" customHeight="1" x14ac:dyDescent="0.2">
      <c r="V620" s="103"/>
      <c r="W620" s="103"/>
      <c r="X620" s="103"/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3"/>
      <c r="AI620" s="103"/>
      <c r="AJ620" s="103"/>
      <c r="AK620" s="103"/>
      <c r="AL620" s="103"/>
      <c r="AM620" s="103"/>
      <c r="AN620" s="103"/>
    </row>
    <row r="621" spans="22:40" ht="15.75" customHeight="1" x14ac:dyDescent="0.2">
      <c r="V621" s="103"/>
      <c r="W621" s="103"/>
      <c r="X621" s="103"/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3"/>
      <c r="AI621" s="103"/>
      <c r="AJ621" s="103"/>
      <c r="AK621" s="103"/>
      <c r="AL621" s="103"/>
      <c r="AM621" s="103"/>
      <c r="AN621" s="103"/>
    </row>
    <row r="622" spans="22:40" ht="15.75" customHeight="1" x14ac:dyDescent="0.2"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</row>
    <row r="623" spans="22:40" ht="15.75" customHeight="1" x14ac:dyDescent="0.2">
      <c r="V623" s="103"/>
      <c r="W623" s="103"/>
      <c r="X623" s="103"/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3"/>
      <c r="AI623" s="103"/>
      <c r="AJ623" s="103"/>
      <c r="AK623" s="103"/>
      <c r="AL623" s="103"/>
      <c r="AM623" s="103"/>
      <c r="AN623" s="103"/>
    </row>
    <row r="624" spans="22:40" ht="15.75" customHeight="1" x14ac:dyDescent="0.2">
      <c r="V624" s="103"/>
      <c r="W624" s="103"/>
      <c r="X624" s="103"/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3"/>
      <c r="AI624" s="103"/>
      <c r="AJ624" s="103"/>
      <c r="AK624" s="103"/>
      <c r="AL624" s="103"/>
      <c r="AM624" s="103"/>
      <c r="AN624" s="103"/>
    </row>
    <row r="625" spans="22:40" ht="15.75" customHeight="1" x14ac:dyDescent="0.2">
      <c r="V625" s="103"/>
      <c r="W625" s="103"/>
      <c r="X625" s="103"/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3"/>
      <c r="AI625" s="103"/>
      <c r="AJ625" s="103"/>
      <c r="AK625" s="103"/>
      <c r="AL625" s="103"/>
      <c r="AM625" s="103"/>
      <c r="AN625" s="103"/>
    </row>
    <row r="626" spans="22:40" ht="15.75" customHeight="1" x14ac:dyDescent="0.2">
      <c r="V626" s="103"/>
      <c r="W626" s="103"/>
      <c r="X626" s="103"/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  <c r="AL626" s="103"/>
      <c r="AM626" s="103"/>
      <c r="AN626" s="103"/>
    </row>
    <row r="627" spans="22:40" ht="15.75" customHeight="1" x14ac:dyDescent="0.2"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3"/>
      <c r="AI627" s="103"/>
      <c r="AJ627" s="103"/>
      <c r="AK627" s="103"/>
      <c r="AL627" s="103"/>
      <c r="AM627" s="103"/>
      <c r="AN627" s="103"/>
    </row>
    <row r="628" spans="22:40" ht="15.75" customHeight="1" x14ac:dyDescent="0.2"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3"/>
      <c r="AI628" s="103"/>
      <c r="AJ628" s="103"/>
      <c r="AK628" s="103"/>
      <c r="AL628" s="103"/>
      <c r="AM628" s="103"/>
      <c r="AN628" s="103"/>
    </row>
    <row r="629" spans="22:40" ht="15.75" customHeight="1" x14ac:dyDescent="0.2"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  <c r="AL629" s="103"/>
      <c r="AM629" s="103"/>
      <c r="AN629" s="103"/>
    </row>
    <row r="630" spans="22:40" ht="15.75" customHeight="1" x14ac:dyDescent="0.2"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  <c r="AL630" s="103"/>
      <c r="AM630" s="103"/>
      <c r="AN630" s="103"/>
    </row>
    <row r="631" spans="22:40" ht="15.75" customHeight="1" x14ac:dyDescent="0.2"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  <c r="AL631" s="103"/>
      <c r="AM631" s="103"/>
      <c r="AN631" s="103"/>
    </row>
    <row r="632" spans="22:40" ht="15.75" customHeight="1" x14ac:dyDescent="0.2"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  <c r="AL632" s="103"/>
      <c r="AM632" s="103"/>
      <c r="AN632" s="103"/>
    </row>
    <row r="633" spans="22:40" ht="15.75" customHeight="1" x14ac:dyDescent="0.2"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  <c r="AL633" s="103"/>
      <c r="AM633" s="103"/>
      <c r="AN633" s="103"/>
    </row>
    <row r="634" spans="22:40" ht="15.75" customHeight="1" x14ac:dyDescent="0.2"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  <c r="AL634" s="103"/>
      <c r="AM634" s="103"/>
      <c r="AN634" s="103"/>
    </row>
    <row r="635" spans="22:40" ht="15.75" customHeight="1" x14ac:dyDescent="0.2"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  <c r="AL635" s="103"/>
      <c r="AM635" s="103"/>
      <c r="AN635" s="103"/>
    </row>
    <row r="636" spans="22:40" ht="15.75" customHeight="1" x14ac:dyDescent="0.2">
      <c r="V636" s="103"/>
      <c r="W636" s="103"/>
      <c r="X636" s="103"/>
      <c r="Y636" s="103"/>
      <c r="Z636" s="103"/>
      <c r="AA636" s="103"/>
      <c r="AB636" s="103"/>
      <c r="AC636" s="103"/>
      <c r="AD636" s="103"/>
      <c r="AE636" s="103"/>
      <c r="AF636" s="103"/>
      <c r="AG636" s="103"/>
      <c r="AH636" s="103"/>
      <c r="AI636" s="103"/>
      <c r="AJ636" s="103"/>
      <c r="AK636" s="103"/>
      <c r="AL636" s="103"/>
      <c r="AM636" s="103"/>
      <c r="AN636" s="103"/>
    </row>
    <row r="637" spans="22:40" ht="15.75" customHeight="1" x14ac:dyDescent="0.2">
      <c r="V637" s="103"/>
      <c r="W637" s="103"/>
      <c r="X637" s="103"/>
      <c r="Y637" s="103"/>
      <c r="Z637" s="103"/>
      <c r="AA637" s="103"/>
      <c r="AB637" s="103"/>
      <c r="AC637" s="103"/>
      <c r="AD637" s="103"/>
      <c r="AE637" s="103"/>
      <c r="AF637" s="103"/>
      <c r="AG637" s="103"/>
      <c r="AH637" s="103"/>
      <c r="AI637" s="103"/>
      <c r="AJ637" s="103"/>
      <c r="AK637" s="103"/>
      <c r="AL637" s="103"/>
      <c r="AM637" s="103"/>
      <c r="AN637" s="103"/>
    </row>
    <row r="638" spans="22:40" ht="15.75" customHeight="1" x14ac:dyDescent="0.2">
      <c r="V638" s="103"/>
      <c r="W638" s="103"/>
      <c r="X638" s="103"/>
      <c r="Y638" s="103"/>
      <c r="Z638" s="103"/>
      <c r="AA638" s="103"/>
      <c r="AB638" s="103"/>
      <c r="AC638" s="103"/>
      <c r="AD638" s="103"/>
      <c r="AE638" s="103"/>
      <c r="AF638" s="103"/>
      <c r="AG638" s="103"/>
      <c r="AH638" s="103"/>
      <c r="AI638" s="103"/>
      <c r="AJ638" s="103"/>
      <c r="AK638" s="103"/>
      <c r="AL638" s="103"/>
      <c r="AM638" s="103"/>
      <c r="AN638" s="103"/>
    </row>
    <row r="639" spans="22:40" ht="15.75" customHeight="1" x14ac:dyDescent="0.2">
      <c r="V639" s="103"/>
      <c r="W639" s="103"/>
      <c r="X639" s="103"/>
      <c r="Y639" s="103"/>
      <c r="Z639" s="103"/>
      <c r="AA639" s="103"/>
      <c r="AB639" s="103"/>
      <c r="AC639" s="103"/>
      <c r="AD639" s="103"/>
      <c r="AE639" s="103"/>
      <c r="AF639" s="103"/>
      <c r="AG639" s="103"/>
      <c r="AH639" s="103"/>
      <c r="AI639" s="103"/>
      <c r="AJ639" s="103"/>
      <c r="AK639" s="103"/>
      <c r="AL639" s="103"/>
      <c r="AM639" s="103"/>
      <c r="AN639" s="103"/>
    </row>
    <row r="640" spans="22:40" ht="15.75" customHeight="1" x14ac:dyDescent="0.2">
      <c r="V640" s="103"/>
      <c r="W640" s="103"/>
      <c r="X640" s="103"/>
      <c r="Y640" s="103"/>
      <c r="Z640" s="103"/>
      <c r="AA640" s="103"/>
      <c r="AB640" s="103"/>
      <c r="AC640" s="103"/>
      <c r="AD640" s="103"/>
      <c r="AE640" s="103"/>
      <c r="AF640" s="103"/>
      <c r="AG640" s="103"/>
      <c r="AH640" s="103"/>
      <c r="AI640" s="103"/>
      <c r="AJ640" s="103"/>
      <c r="AK640" s="103"/>
      <c r="AL640" s="103"/>
      <c r="AM640" s="103"/>
      <c r="AN640" s="103"/>
    </row>
    <row r="641" spans="22:40" ht="15.75" customHeight="1" x14ac:dyDescent="0.2">
      <c r="V641" s="103"/>
      <c r="W641" s="103"/>
      <c r="X641" s="103"/>
      <c r="Y641" s="103"/>
      <c r="Z641" s="103"/>
      <c r="AA641" s="103"/>
      <c r="AB641" s="103"/>
      <c r="AC641" s="103"/>
      <c r="AD641" s="103"/>
      <c r="AE641" s="103"/>
      <c r="AF641" s="103"/>
      <c r="AG641" s="103"/>
      <c r="AH641" s="103"/>
      <c r="AI641" s="103"/>
      <c r="AJ641" s="103"/>
      <c r="AK641" s="103"/>
      <c r="AL641" s="103"/>
      <c r="AM641" s="103"/>
      <c r="AN641" s="103"/>
    </row>
    <row r="642" spans="22:40" ht="15.75" customHeight="1" x14ac:dyDescent="0.2">
      <c r="V642" s="103"/>
      <c r="W642" s="103"/>
      <c r="X642" s="103"/>
      <c r="Y642" s="103"/>
      <c r="Z642" s="103"/>
      <c r="AA642" s="103"/>
      <c r="AB642" s="103"/>
      <c r="AC642" s="103"/>
      <c r="AD642" s="103"/>
      <c r="AE642" s="103"/>
      <c r="AF642" s="103"/>
      <c r="AG642" s="103"/>
      <c r="AH642" s="103"/>
      <c r="AI642" s="103"/>
      <c r="AJ642" s="103"/>
      <c r="AK642" s="103"/>
      <c r="AL642" s="103"/>
      <c r="AM642" s="103"/>
      <c r="AN642" s="103"/>
    </row>
    <row r="643" spans="22:40" ht="15.75" customHeight="1" x14ac:dyDescent="0.2">
      <c r="V643" s="103"/>
      <c r="W643" s="103"/>
      <c r="X643" s="103"/>
      <c r="Y643" s="103"/>
      <c r="Z643" s="103"/>
      <c r="AA643" s="103"/>
      <c r="AB643" s="103"/>
      <c r="AC643" s="103"/>
      <c r="AD643" s="103"/>
      <c r="AE643" s="103"/>
      <c r="AF643" s="103"/>
      <c r="AG643" s="103"/>
      <c r="AH643" s="103"/>
      <c r="AI643" s="103"/>
      <c r="AJ643" s="103"/>
      <c r="AK643" s="103"/>
      <c r="AL643" s="103"/>
      <c r="AM643" s="103"/>
      <c r="AN643" s="103"/>
    </row>
    <row r="644" spans="22:40" ht="15.75" customHeight="1" x14ac:dyDescent="0.2">
      <c r="V644" s="103"/>
      <c r="W644" s="103"/>
      <c r="X644" s="103"/>
      <c r="Y644" s="103"/>
      <c r="Z644" s="103"/>
      <c r="AA644" s="103"/>
      <c r="AB644" s="103"/>
      <c r="AC644" s="103"/>
      <c r="AD644" s="103"/>
      <c r="AE644" s="103"/>
      <c r="AF644" s="103"/>
      <c r="AG644" s="103"/>
      <c r="AH644" s="103"/>
      <c r="AI644" s="103"/>
      <c r="AJ644" s="103"/>
      <c r="AK644" s="103"/>
      <c r="AL644" s="103"/>
      <c r="AM644" s="103"/>
      <c r="AN644" s="103"/>
    </row>
    <row r="645" spans="22:40" ht="15.75" customHeight="1" x14ac:dyDescent="0.2">
      <c r="V645" s="103"/>
      <c r="W645" s="103"/>
      <c r="X645" s="103"/>
      <c r="Y645" s="103"/>
      <c r="Z645" s="103"/>
      <c r="AA645" s="103"/>
      <c r="AB645" s="103"/>
      <c r="AC645" s="103"/>
      <c r="AD645" s="103"/>
      <c r="AE645" s="103"/>
      <c r="AF645" s="103"/>
      <c r="AG645" s="103"/>
      <c r="AH645" s="103"/>
      <c r="AI645" s="103"/>
      <c r="AJ645" s="103"/>
      <c r="AK645" s="103"/>
      <c r="AL645" s="103"/>
      <c r="AM645" s="103"/>
      <c r="AN645" s="103"/>
    </row>
    <row r="646" spans="22:40" ht="15.75" customHeight="1" x14ac:dyDescent="0.2">
      <c r="V646" s="103"/>
      <c r="W646" s="103"/>
      <c r="X646" s="103"/>
      <c r="Y646" s="103"/>
      <c r="Z646" s="103"/>
      <c r="AA646" s="103"/>
      <c r="AB646" s="103"/>
      <c r="AC646" s="103"/>
      <c r="AD646" s="103"/>
      <c r="AE646" s="103"/>
      <c r="AF646" s="103"/>
      <c r="AG646" s="103"/>
      <c r="AH646" s="103"/>
      <c r="AI646" s="103"/>
      <c r="AJ646" s="103"/>
      <c r="AK646" s="103"/>
      <c r="AL646" s="103"/>
      <c r="AM646" s="103"/>
      <c r="AN646" s="103"/>
    </row>
    <row r="647" spans="22:40" ht="15.75" customHeight="1" x14ac:dyDescent="0.2">
      <c r="V647" s="103"/>
      <c r="W647" s="103"/>
      <c r="X647" s="103"/>
      <c r="Y647" s="103"/>
      <c r="Z647" s="103"/>
      <c r="AA647" s="103"/>
      <c r="AB647" s="103"/>
      <c r="AC647" s="103"/>
      <c r="AD647" s="103"/>
      <c r="AE647" s="103"/>
      <c r="AF647" s="103"/>
      <c r="AG647" s="103"/>
      <c r="AH647" s="103"/>
      <c r="AI647" s="103"/>
      <c r="AJ647" s="103"/>
      <c r="AK647" s="103"/>
      <c r="AL647" s="103"/>
      <c r="AM647" s="103"/>
      <c r="AN647" s="103"/>
    </row>
    <row r="648" spans="22:40" ht="15.75" customHeight="1" x14ac:dyDescent="0.2">
      <c r="V648" s="103"/>
      <c r="W648" s="103"/>
      <c r="X648" s="103"/>
      <c r="Y648" s="103"/>
      <c r="Z648" s="103"/>
      <c r="AA648" s="103"/>
      <c r="AB648" s="103"/>
      <c r="AC648" s="103"/>
      <c r="AD648" s="103"/>
      <c r="AE648" s="103"/>
      <c r="AF648" s="103"/>
      <c r="AG648" s="103"/>
      <c r="AH648" s="103"/>
      <c r="AI648" s="103"/>
      <c r="AJ648" s="103"/>
      <c r="AK648" s="103"/>
      <c r="AL648" s="103"/>
      <c r="AM648" s="103"/>
      <c r="AN648" s="103"/>
    </row>
    <row r="649" spans="22:40" ht="15.75" customHeight="1" x14ac:dyDescent="0.2">
      <c r="V649" s="103"/>
      <c r="W649" s="103"/>
      <c r="X649" s="103"/>
      <c r="Y649" s="103"/>
      <c r="Z649" s="103"/>
      <c r="AA649" s="103"/>
      <c r="AB649" s="103"/>
      <c r="AC649" s="103"/>
      <c r="AD649" s="103"/>
      <c r="AE649" s="103"/>
      <c r="AF649" s="103"/>
      <c r="AG649" s="103"/>
      <c r="AH649" s="103"/>
      <c r="AI649" s="103"/>
      <c r="AJ649" s="103"/>
      <c r="AK649" s="103"/>
      <c r="AL649" s="103"/>
      <c r="AM649" s="103"/>
      <c r="AN649" s="103"/>
    </row>
    <row r="650" spans="22:40" ht="15.75" customHeight="1" x14ac:dyDescent="0.2">
      <c r="V650" s="103"/>
      <c r="W650" s="103"/>
      <c r="X650" s="103"/>
      <c r="Y650" s="103"/>
      <c r="Z650" s="103"/>
      <c r="AA650" s="103"/>
      <c r="AB650" s="103"/>
      <c r="AC650" s="103"/>
      <c r="AD650" s="103"/>
      <c r="AE650" s="103"/>
      <c r="AF650" s="103"/>
      <c r="AG650" s="103"/>
      <c r="AH650" s="103"/>
      <c r="AI650" s="103"/>
      <c r="AJ650" s="103"/>
      <c r="AK650" s="103"/>
      <c r="AL650" s="103"/>
      <c r="AM650" s="103"/>
      <c r="AN650" s="103"/>
    </row>
    <row r="651" spans="22:40" ht="15.75" customHeight="1" x14ac:dyDescent="0.2">
      <c r="V651" s="103"/>
      <c r="W651" s="103"/>
      <c r="X651" s="103"/>
      <c r="Y651" s="103"/>
      <c r="Z651" s="103"/>
      <c r="AA651" s="103"/>
      <c r="AB651" s="103"/>
      <c r="AC651" s="103"/>
      <c r="AD651" s="103"/>
      <c r="AE651" s="103"/>
      <c r="AF651" s="103"/>
      <c r="AG651" s="103"/>
      <c r="AH651" s="103"/>
      <c r="AI651" s="103"/>
      <c r="AJ651" s="103"/>
      <c r="AK651" s="103"/>
      <c r="AL651" s="103"/>
      <c r="AM651" s="103"/>
      <c r="AN651" s="103"/>
    </row>
    <row r="652" spans="22:40" ht="15.75" customHeight="1" x14ac:dyDescent="0.2">
      <c r="V652" s="103"/>
      <c r="W652" s="103"/>
      <c r="X652" s="103"/>
      <c r="Y652" s="103"/>
      <c r="Z652" s="103"/>
      <c r="AA652" s="103"/>
      <c r="AB652" s="103"/>
      <c r="AC652" s="103"/>
      <c r="AD652" s="103"/>
      <c r="AE652" s="103"/>
      <c r="AF652" s="103"/>
      <c r="AG652" s="103"/>
      <c r="AH652" s="103"/>
      <c r="AI652" s="103"/>
      <c r="AJ652" s="103"/>
      <c r="AK652" s="103"/>
      <c r="AL652" s="103"/>
      <c r="AM652" s="103"/>
      <c r="AN652" s="103"/>
    </row>
    <row r="653" spans="22:40" ht="15.75" customHeight="1" x14ac:dyDescent="0.2">
      <c r="V653" s="103"/>
      <c r="W653" s="103"/>
      <c r="X653" s="103"/>
      <c r="Y653" s="103"/>
      <c r="Z653" s="103"/>
      <c r="AA653" s="103"/>
      <c r="AB653" s="103"/>
      <c r="AC653" s="103"/>
      <c r="AD653" s="103"/>
      <c r="AE653" s="103"/>
      <c r="AF653" s="103"/>
      <c r="AG653" s="103"/>
      <c r="AH653" s="103"/>
      <c r="AI653" s="103"/>
      <c r="AJ653" s="103"/>
      <c r="AK653" s="103"/>
      <c r="AL653" s="103"/>
      <c r="AM653" s="103"/>
      <c r="AN653" s="103"/>
    </row>
    <row r="654" spans="22:40" ht="15.75" customHeight="1" x14ac:dyDescent="0.2">
      <c r="V654" s="103"/>
      <c r="W654" s="103"/>
      <c r="X654" s="103"/>
      <c r="Y654" s="103"/>
      <c r="Z654" s="103"/>
      <c r="AA654" s="103"/>
      <c r="AB654" s="103"/>
      <c r="AC654" s="103"/>
      <c r="AD654" s="103"/>
      <c r="AE654" s="103"/>
      <c r="AF654" s="103"/>
      <c r="AG654" s="103"/>
      <c r="AH654" s="103"/>
      <c r="AI654" s="103"/>
      <c r="AJ654" s="103"/>
      <c r="AK654" s="103"/>
      <c r="AL654" s="103"/>
      <c r="AM654" s="103"/>
      <c r="AN654" s="103"/>
    </row>
    <row r="655" spans="22:40" ht="15.75" customHeight="1" x14ac:dyDescent="0.2">
      <c r="V655" s="103"/>
      <c r="W655" s="103"/>
      <c r="X655" s="103"/>
      <c r="Y655" s="103"/>
      <c r="Z655" s="103"/>
      <c r="AA655" s="103"/>
      <c r="AB655" s="103"/>
      <c r="AC655" s="103"/>
      <c r="AD655" s="103"/>
      <c r="AE655" s="103"/>
      <c r="AF655" s="103"/>
      <c r="AG655" s="103"/>
      <c r="AH655" s="103"/>
      <c r="AI655" s="103"/>
      <c r="AJ655" s="103"/>
      <c r="AK655" s="103"/>
      <c r="AL655" s="103"/>
      <c r="AM655" s="103"/>
      <c r="AN655" s="103"/>
    </row>
    <row r="656" spans="22:40" ht="15.75" customHeight="1" x14ac:dyDescent="0.2">
      <c r="V656" s="103"/>
      <c r="W656" s="103"/>
      <c r="X656" s="103"/>
      <c r="Y656" s="103"/>
      <c r="Z656" s="103"/>
      <c r="AA656" s="103"/>
      <c r="AB656" s="103"/>
      <c r="AC656" s="103"/>
      <c r="AD656" s="103"/>
      <c r="AE656" s="103"/>
      <c r="AF656" s="103"/>
      <c r="AG656" s="103"/>
      <c r="AH656" s="103"/>
      <c r="AI656" s="103"/>
      <c r="AJ656" s="103"/>
      <c r="AK656" s="103"/>
      <c r="AL656" s="103"/>
      <c r="AM656" s="103"/>
      <c r="AN656" s="103"/>
    </row>
    <row r="657" spans="22:40" ht="15.75" customHeight="1" x14ac:dyDescent="0.2">
      <c r="V657" s="103"/>
      <c r="W657" s="103"/>
      <c r="X657" s="103"/>
      <c r="Y657" s="103"/>
      <c r="Z657" s="103"/>
      <c r="AA657" s="103"/>
      <c r="AB657" s="103"/>
      <c r="AC657" s="103"/>
      <c r="AD657" s="103"/>
      <c r="AE657" s="103"/>
      <c r="AF657" s="103"/>
      <c r="AG657" s="103"/>
      <c r="AH657" s="103"/>
      <c r="AI657" s="103"/>
      <c r="AJ657" s="103"/>
      <c r="AK657" s="103"/>
      <c r="AL657" s="103"/>
      <c r="AM657" s="103"/>
      <c r="AN657" s="103"/>
    </row>
    <row r="658" spans="22:40" ht="15.75" customHeight="1" x14ac:dyDescent="0.2">
      <c r="V658" s="103"/>
      <c r="W658" s="103"/>
      <c r="X658" s="103"/>
      <c r="Y658" s="103"/>
      <c r="Z658" s="103"/>
      <c r="AA658" s="103"/>
      <c r="AB658" s="103"/>
      <c r="AC658" s="103"/>
      <c r="AD658" s="103"/>
      <c r="AE658" s="103"/>
      <c r="AF658" s="103"/>
      <c r="AG658" s="103"/>
      <c r="AH658" s="103"/>
      <c r="AI658" s="103"/>
      <c r="AJ658" s="103"/>
      <c r="AK658" s="103"/>
      <c r="AL658" s="103"/>
      <c r="AM658" s="103"/>
      <c r="AN658" s="103"/>
    </row>
    <row r="659" spans="22:40" ht="15.75" customHeight="1" x14ac:dyDescent="0.2">
      <c r="V659" s="103"/>
      <c r="W659" s="103"/>
      <c r="X659" s="103"/>
      <c r="Y659" s="103"/>
      <c r="Z659" s="103"/>
      <c r="AA659" s="103"/>
      <c r="AB659" s="103"/>
      <c r="AC659" s="103"/>
      <c r="AD659" s="103"/>
      <c r="AE659" s="103"/>
      <c r="AF659" s="103"/>
      <c r="AG659" s="103"/>
      <c r="AH659" s="103"/>
      <c r="AI659" s="103"/>
      <c r="AJ659" s="103"/>
      <c r="AK659" s="103"/>
      <c r="AL659" s="103"/>
      <c r="AM659" s="103"/>
      <c r="AN659" s="103"/>
    </row>
    <row r="660" spans="22:40" ht="15.75" customHeight="1" x14ac:dyDescent="0.2">
      <c r="V660" s="103"/>
      <c r="W660" s="103"/>
      <c r="X660" s="103"/>
      <c r="Y660" s="103"/>
      <c r="Z660" s="103"/>
      <c r="AA660" s="103"/>
      <c r="AB660" s="103"/>
      <c r="AC660" s="103"/>
      <c r="AD660" s="103"/>
      <c r="AE660" s="103"/>
      <c r="AF660" s="103"/>
      <c r="AG660" s="103"/>
      <c r="AH660" s="103"/>
      <c r="AI660" s="103"/>
      <c r="AJ660" s="103"/>
      <c r="AK660" s="103"/>
      <c r="AL660" s="103"/>
      <c r="AM660" s="103"/>
      <c r="AN660" s="103"/>
    </row>
    <row r="661" spans="22:40" ht="15.75" customHeight="1" x14ac:dyDescent="0.2">
      <c r="V661" s="103"/>
      <c r="W661" s="103"/>
      <c r="X661" s="103"/>
      <c r="Y661" s="103"/>
      <c r="Z661" s="103"/>
      <c r="AA661" s="103"/>
      <c r="AB661" s="103"/>
      <c r="AC661" s="103"/>
      <c r="AD661" s="103"/>
      <c r="AE661" s="103"/>
      <c r="AF661" s="103"/>
      <c r="AG661" s="103"/>
      <c r="AH661" s="103"/>
      <c r="AI661" s="103"/>
      <c r="AJ661" s="103"/>
      <c r="AK661" s="103"/>
      <c r="AL661" s="103"/>
      <c r="AM661" s="103"/>
      <c r="AN661" s="103"/>
    </row>
    <row r="662" spans="22:40" ht="15.75" customHeight="1" x14ac:dyDescent="0.2">
      <c r="V662" s="103"/>
      <c r="W662" s="103"/>
      <c r="X662" s="103"/>
      <c r="Y662" s="103"/>
      <c r="Z662" s="103"/>
      <c r="AA662" s="103"/>
      <c r="AB662" s="103"/>
      <c r="AC662" s="103"/>
      <c r="AD662" s="103"/>
      <c r="AE662" s="103"/>
      <c r="AF662" s="103"/>
      <c r="AG662" s="103"/>
      <c r="AH662" s="103"/>
      <c r="AI662" s="103"/>
      <c r="AJ662" s="103"/>
      <c r="AK662" s="103"/>
      <c r="AL662" s="103"/>
      <c r="AM662" s="103"/>
      <c r="AN662" s="103"/>
    </row>
    <row r="663" spans="22:40" ht="15.75" customHeight="1" x14ac:dyDescent="0.2">
      <c r="V663" s="103"/>
      <c r="W663" s="103"/>
      <c r="X663" s="103"/>
      <c r="Y663" s="103"/>
      <c r="Z663" s="103"/>
      <c r="AA663" s="103"/>
      <c r="AB663" s="103"/>
      <c r="AC663" s="103"/>
      <c r="AD663" s="103"/>
      <c r="AE663" s="103"/>
      <c r="AF663" s="103"/>
      <c r="AG663" s="103"/>
      <c r="AH663" s="103"/>
      <c r="AI663" s="103"/>
      <c r="AJ663" s="103"/>
      <c r="AK663" s="103"/>
      <c r="AL663" s="103"/>
      <c r="AM663" s="103"/>
      <c r="AN663" s="103"/>
    </row>
    <row r="664" spans="22:40" ht="15.75" customHeight="1" x14ac:dyDescent="0.2">
      <c r="V664" s="103"/>
      <c r="W664" s="103"/>
      <c r="X664" s="103"/>
      <c r="Y664" s="103"/>
      <c r="Z664" s="103"/>
      <c r="AA664" s="103"/>
      <c r="AB664" s="103"/>
      <c r="AC664" s="103"/>
      <c r="AD664" s="103"/>
      <c r="AE664" s="103"/>
      <c r="AF664" s="103"/>
      <c r="AG664" s="103"/>
      <c r="AH664" s="103"/>
      <c r="AI664" s="103"/>
      <c r="AJ664" s="103"/>
      <c r="AK664" s="103"/>
      <c r="AL664" s="103"/>
      <c r="AM664" s="103"/>
      <c r="AN664" s="103"/>
    </row>
    <row r="665" spans="22:40" ht="15.75" customHeight="1" x14ac:dyDescent="0.2">
      <c r="V665" s="103"/>
      <c r="W665" s="103"/>
      <c r="X665" s="103"/>
      <c r="Y665" s="103"/>
      <c r="Z665" s="103"/>
      <c r="AA665" s="103"/>
      <c r="AB665" s="103"/>
      <c r="AC665" s="103"/>
      <c r="AD665" s="103"/>
      <c r="AE665" s="103"/>
      <c r="AF665" s="103"/>
      <c r="AG665" s="103"/>
      <c r="AH665" s="103"/>
      <c r="AI665" s="103"/>
      <c r="AJ665" s="103"/>
      <c r="AK665" s="103"/>
      <c r="AL665" s="103"/>
      <c r="AM665" s="103"/>
      <c r="AN665" s="103"/>
    </row>
    <row r="666" spans="22:40" ht="15.75" customHeight="1" x14ac:dyDescent="0.2">
      <c r="V666" s="103"/>
      <c r="W666" s="103"/>
      <c r="X666" s="103"/>
      <c r="Y666" s="103"/>
      <c r="Z666" s="103"/>
      <c r="AA666" s="103"/>
      <c r="AB666" s="103"/>
      <c r="AC666" s="103"/>
      <c r="AD666" s="103"/>
      <c r="AE666" s="103"/>
      <c r="AF666" s="103"/>
      <c r="AG666" s="103"/>
      <c r="AH666" s="103"/>
      <c r="AI666" s="103"/>
      <c r="AJ666" s="103"/>
      <c r="AK666" s="103"/>
      <c r="AL666" s="103"/>
      <c r="AM666" s="103"/>
      <c r="AN666" s="103"/>
    </row>
    <row r="667" spans="22:40" ht="15.75" customHeight="1" x14ac:dyDescent="0.2">
      <c r="V667" s="103"/>
      <c r="W667" s="103"/>
      <c r="X667" s="103"/>
      <c r="Y667" s="103"/>
      <c r="Z667" s="103"/>
      <c r="AA667" s="103"/>
      <c r="AB667" s="103"/>
      <c r="AC667" s="103"/>
      <c r="AD667" s="103"/>
      <c r="AE667" s="103"/>
      <c r="AF667" s="103"/>
      <c r="AG667" s="103"/>
      <c r="AH667" s="103"/>
      <c r="AI667" s="103"/>
      <c r="AJ667" s="103"/>
      <c r="AK667" s="103"/>
      <c r="AL667" s="103"/>
      <c r="AM667" s="103"/>
      <c r="AN667" s="103"/>
    </row>
    <row r="668" spans="22:40" ht="15.75" customHeight="1" x14ac:dyDescent="0.2">
      <c r="V668" s="103"/>
      <c r="W668" s="103"/>
      <c r="X668" s="103"/>
      <c r="Y668" s="103"/>
      <c r="Z668" s="103"/>
      <c r="AA668" s="103"/>
      <c r="AB668" s="103"/>
      <c r="AC668" s="103"/>
      <c r="AD668" s="103"/>
      <c r="AE668" s="103"/>
      <c r="AF668" s="103"/>
      <c r="AG668" s="103"/>
      <c r="AH668" s="103"/>
      <c r="AI668" s="103"/>
      <c r="AJ668" s="103"/>
      <c r="AK668" s="103"/>
      <c r="AL668" s="103"/>
      <c r="AM668" s="103"/>
      <c r="AN668" s="103"/>
    </row>
    <row r="669" spans="22:40" ht="15.75" customHeight="1" x14ac:dyDescent="0.2">
      <c r="V669" s="103"/>
      <c r="W669" s="103"/>
      <c r="X669" s="103"/>
      <c r="Y669" s="103"/>
      <c r="Z669" s="103"/>
      <c r="AA669" s="103"/>
      <c r="AB669" s="103"/>
      <c r="AC669" s="103"/>
      <c r="AD669" s="103"/>
      <c r="AE669" s="103"/>
      <c r="AF669" s="103"/>
      <c r="AG669" s="103"/>
      <c r="AH669" s="103"/>
      <c r="AI669" s="103"/>
      <c r="AJ669" s="103"/>
      <c r="AK669" s="103"/>
      <c r="AL669" s="103"/>
      <c r="AM669" s="103"/>
      <c r="AN669" s="103"/>
    </row>
    <row r="670" spans="22:40" ht="15.75" customHeight="1" x14ac:dyDescent="0.2">
      <c r="V670" s="103"/>
      <c r="W670" s="103"/>
      <c r="X670" s="103"/>
      <c r="Y670" s="103"/>
      <c r="Z670" s="103"/>
      <c r="AA670" s="103"/>
      <c r="AB670" s="103"/>
      <c r="AC670" s="103"/>
      <c r="AD670" s="103"/>
      <c r="AE670" s="103"/>
      <c r="AF670" s="103"/>
      <c r="AG670" s="103"/>
      <c r="AH670" s="103"/>
      <c r="AI670" s="103"/>
      <c r="AJ670" s="103"/>
      <c r="AK670" s="103"/>
      <c r="AL670" s="103"/>
      <c r="AM670" s="103"/>
      <c r="AN670" s="103"/>
    </row>
    <row r="671" spans="22:40" ht="15.75" customHeight="1" x14ac:dyDescent="0.2">
      <c r="V671" s="103"/>
      <c r="W671" s="103"/>
      <c r="X671" s="103"/>
      <c r="Y671" s="103"/>
      <c r="Z671" s="103"/>
      <c r="AA671" s="103"/>
      <c r="AB671" s="103"/>
      <c r="AC671" s="103"/>
      <c r="AD671" s="103"/>
      <c r="AE671" s="103"/>
      <c r="AF671" s="103"/>
      <c r="AG671" s="103"/>
      <c r="AH671" s="103"/>
      <c r="AI671" s="103"/>
      <c r="AJ671" s="103"/>
      <c r="AK671" s="103"/>
      <c r="AL671" s="103"/>
      <c r="AM671" s="103"/>
      <c r="AN671" s="103"/>
    </row>
    <row r="672" spans="22:40" ht="15.75" customHeight="1" x14ac:dyDescent="0.2">
      <c r="V672" s="103"/>
      <c r="W672" s="103"/>
      <c r="X672" s="103"/>
      <c r="Y672" s="103"/>
      <c r="Z672" s="103"/>
      <c r="AA672" s="103"/>
      <c r="AB672" s="103"/>
      <c r="AC672" s="103"/>
      <c r="AD672" s="103"/>
      <c r="AE672" s="103"/>
      <c r="AF672" s="103"/>
      <c r="AG672" s="103"/>
      <c r="AH672" s="103"/>
      <c r="AI672" s="103"/>
      <c r="AJ672" s="103"/>
      <c r="AK672" s="103"/>
      <c r="AL672" s="103"/>
      <c r="AM672" s="103"/>
      <c r="AN672" s="103"/>
    </row>
    <row r="673" spans="22:40" ht="15.75" customHeight="1" x14ac:dyDescent="0.2">
      <c r="V673" s="103"/>
      <c r="W673" s="103"/>
      <c r="X673" s="103"/>
      <c r="Y673" s="103"/>
      <c r="Z673" s="103"/>
      <c r="AA673" s="103"/>
      <c r="AB673" s="103"/>
      <c r="AC673" s="103"/>
      <c r="AD673" s="103"/>
      <c r="AE673" s="103"/>
      <c r="AF673" s="103"/>
      <c r="AG673" s="103"/>
      <c r="AH673" s="103"/>
      <c r="AI673" s="103"/>
      <c r="AJ673" s="103"/>
      <c r="AK673" s="103"/>
      <c r="AL673" s="103"/>
      <c r="AM673" s="103"/>
      <c r="AN673" s="103"/>
    </row>
    <row r="674" spans="22:40" ht="15.75" customHeight="1" x14ac:dyDescent="0.2">
      <c r="V674" s="103"/>
      <c r="W674" s="103"/>
      <c r="X674" s="103"/>
      <c r="Y674" s="103"/>
      <c r="Z674" s="103"/>
      <c r="AA674" s="103"/>
      <c r="AB674" s="103"/>
      <c r="AC674" s="103"/>
      <c r="AD674" s="103"/>
      <c r="AE674" s="103"/>
      <c r="AF674" s="103"/>
      <c r="AG674" s="103"/>
      <c r="AH674" s="103"/>
      <c r="AI674" s="103"/>
      <c r="AJ674" s="103"/>
      <c r="AK674" s="103"/>
      <c r="AL674" s="103"/>
      <c r="AM674" s="103"/>
      <c r="AN674" s="103"/>
    </row>
    <row r="675" spans="22:40" ht="15.75" customHeight="1" x14ac:dyDescent="0.2">
      <c r="V675" s="103"/>
      <c r="W675" s="103"/>
      <c r="X675" s="103"/>
      <c r="Y675" s="103"/>
      <c r="Z675" s="103"/>
      <c r="AA675" s="103"/>
      <c r="AB675" s="103"/>
      <c r="AC675" s="103"/>
      <c r="AD675" s="103"/>
      <c r="AE675" s="103"/>
      <c r="AF675" s="103"/>
      <c r="AG675" s="103"/>
      <c r="AH675" s="103"/>
      <c r="AI675" s="103"/>
      <c r="AJ675" s="103"/>
      <c r="AK675" s="103"/>
      <c r="AL675" s="103"/>
      <c r="AM675" s="103"/>
      <c r="AN675" s="103"/>
    </row>
    <row r="676" spans="22:40" ht="15.75" customHeight="1" x14ac:dyDescent="0.2">
      <c r="V676" s="103"/>
      <c r="W676" s="103"/>
      <c r="X676" s="103"/>
      <c r="Y676" s="103"/>
      <c r="Z676" s="103"/>
      <c r="AA676" s="103"/>
      <c r="AB676" s="103"/>
      <c r="AC676" s="103"/>
      <c r="AD676" s="103"/>
      <c r="AE676" s="103"/>
      <c r="AF676" s="103"/>
      <c r="AG676" s="103"/>
      <c r="AH676" s="103"/>
      <c r="AI676" s="103"/>
      <c r="AJ676" s="103"/>
      <c r="AK676" s="103"/>
      <c r="AL676" s="103"/>
      <c r="AM676" s="103"/>
      <c r="AN676" s="103"/>
    </row>
    <row r="677" spans="22:40" ht="15.75" customHeight="1" x14ac:dyDescent="0.2">
      <c r="V677" s="103"/>
      <c r="W677" s="103"/>
      <c r="X677" s="103"/>
      <c r="Y677" s="103"/>
      <c r="Z677" s="103"/>
      <c r="AA677" s="103"/>
      <c r="AB677" s="103"/>
      <c r="AC677" s="103"/>
      <c r="AD677" s="103"/>
      <c r="AE677" s="103"/>
      <c r="AF677" s="103"/>
      <c r="AG677" s="103"/>
      <c r="AH677" s="103"/>
      <c r="AI677" s="103"/>
      <c r="AJ677" s="103"/>
      <c r="AK677" s="103"/>
      <c r="AL677" s="103"/>
      <c r="AM677" s="103"/>
      <c r="AN677" s="103"/>
    </row>
    <row r="678" spans="22:40" ht="15.75" customHeight="1" x14ac:dyDescent="0.2">
      <c r="V678" s="103"/>
      <c r="W678" s="103"/>
      <c r="X678" s="103"/>
      <c r="Y678" s="103"/>
      <c r="Z678" s="103"/>
      <c r="AA678" s="103"/>
      <c r="AB678" s="103"/>
      <c r="AC678" s="103"/>
      <c r="AD678" s="103"/>
      <c r="AE678" s="103"/>
      <c r="AF678" s="103"/>
      <c r="AG678" s="103"/>
      <c r="AH678" s="103"/>
      <c r="AI678" s="103"/>
      <c r="AJ678" s="103"/>
      <c r="AK678" s="103"/>
      <c r="AL678" s="103"/>
      <c r="AM678" s="103"/>
      <c r="AN678" s="103"/>
    </row>
    <row r="679" spans="22:40" ht="15.75" customHeight="1" x14ac:dyDescent="0.2">
      <c r="V679" s="103"/>
      <c r="W679" s="103"/>
      <c r="X679" s="103"/>
      <c r="Y679" s="103"/>
      <c r="Z679" s="103"/>
      <c r="AA679" s="103"/>
      <c r="AB679" s="103"/>
      <c r="AC679" s="103"/>
      <c r="AD679" s="103"/>
      <c r="AE679" s="103"/>
      <c r="AF679" s="103"/>
      <c r="AG679" s="103"/>
      <c r="AH679" s="103"/>
      <c r="AI679" s="103"/>
      <c r="AJ679" s="103"/>
      <c r="AK679" s="103"/>
      <c r="AL679" s="103"/>
      <c r="AM679" s="103"/>
      <c r="AN679" s="103"/>
    </row>
    <row r="680" spans="22:40" ht="15.75" customHeight="1" x14ac:dyDescent="0.2">
      <c r="V680" s="103"/>
      <c r="W680" s="103"/>
      <c r="X680" s="103"/>
      <c r="Y680" s="103"/>
      <c r="Z680" s="103"/>
      <c r="AA680" s="103"/>
      <c r="AB680" s="103"/>
      <c r="AC680" s="103"/>
      <c r="AD680" s="103"/>
      <c r="AE680" s="103"/>
      <c r="AF680" s="103"/>
      <c r="AG680" s="103"/>
      <c r="AH680" s="103"/>
      <c r="AI680" s="103"/>
      <c r="AJ680" s="103"/>
      <c r="AK680" s="103"/>
      <c r="AL680" s="103"/>
      <c r="AM680" s="103"/>
      <c r="AN680" s="103"/>
    </row>
    <row r="681" spans="22:40" ht="15.75" customHeight="1" x14ac:dyDescent="0.2">
      <c r="V681" s="103"/>
      <c r="W681" s="103"/>
      <c r="X681" s="103"/>
      <c r="Y681" s="103"/>
      <c r="Z681" s="103"/>
      <c r="AA681" s="103"/>
      <c r="AB681" s="103"/>
      <c r="AC681" s="103"/>
      <c r="AD681" s="103"/>
      <c r="AE681" s="103"/>
      <c r="AF681" s="103"/>
      <c r="AG681" s="103"/>
      <c r="AH681" s="103"/>
      <c r="AI681" s="103"/>
      <c r="AJ681" s="103"/>
      <c r="AK681" s="103"/>
      <c r="AL681" s="103"/>
      <c r="AM681" s="103"/>
      <c r="AN681" s="103"/>
    </row>
    <row r="682" spans="22:40" ht="15.75" customHeight="1" x14ac:dyDescent="0.2">
      <c r="V682" s="103"/>
      <c r="W682" s="103"/>
      <c r="X682" s="103"/>
      <c r="Y682" s="103"/>
      <c r="Z682" s="103"/>
      <c r="AA682" s="103"/>
      <c r="AB682" s="103"/>
      <c r="AC682" s="103"/>
      <c r="AD682" s="103"/>
      <c r="AE682" s="103"/>
      <c r="AF682" s="103"/>
      <c r="AG682" s="103"/>
      <c r="AH682" s="103"/>
      <c r="AI682" s="103"/>
      <c r="AJ682" s="103"/>
      <c r="AK682" s="103"/>
      <c r="AL682" s="103"/>
      <c r="AM682" s="103"/>
      <c r="AN682" s="103"/>
    </row>
    <row r="683" spans="22:40" ht="15.75" customHeight="1" x14ac:dyDescent="0.2">
      <c r="V683" s="103"/>
      <c r="W683" s="103"/>
      <c r="X683" s="103"/>
      <c r="Y683" s="103"/>
      <c r="Z683" s="103"/>
      <c r="AA683" s="103"/>
      <c r="AB683" s="103"/>
      <c r="AC683" s="103"/>
      <c r="AD683" s="103"/>
      <c r="AE683" s="103"/>
      <c r="AF683" s="103"/>
      <c r="AG683" s="103"/>
      <c r="AH683" s="103"/>
      <c r="AI683" s="103"/>
      <c r="AJ683" s="103"/>
      <c r="AK683" s="103"/>
      <c r="AL683" s="103"/>
      <c r="AM683" s="103"/>
      <c r="AN683" s="103"/>
    </row>
    <row r="684" spans="22:40" ht="15.75" customHeight="1" x14ac:dyDescent="0.2">
      <c r="V684" s="103"/>
      <c r="W684" s="103"/>
      <c r="X684" s="103"/>
      <c r="Y684" s="103"/>
      <c r="Z684" s="103"/>
      <c r="AA684" s="103"/>
      <c r="AB684" s="103"/>
      <c r="AC684" s="103"/>
      <c r="AD684" s="103"/>
      <c r="AE684" s="103"/>
      <c r="AF684" s="103"/>
      <c r="AG684" s="103"/>
      <c r="AH684" s="103"/>
      <c r="AI684" s="103"/>
      <c r="AJ684" s="103"/>
      <c r="AK684" s="103"/>
      <c r="AL684" s="103"/>
      <c r="AM684" s="103"/>
      <c r="AN684" s="103"/>
    </row>
    <row r="685" spans="22:40" ht="15.75" customHeight="1" x14ac:dyDescent="0.2">
      <c r="V685" s="103"/>
      <c r="W685" s="103"/>
      <c r="X685" s="103"/>
      <c r="Y685" s="103"/>
      <c r="Z685" s="103"/>
      <c r="AA685" s="103"/>
      <c r="AB685" s="103"/>
      <c r="AC685" s="103"/>
      <c r="AD685" s="103"/>
      <c r="AE685" s="103"/>
      <c r="AF685" s="103"/>
      <c r="AG685" s="103"/>
      <c r="AH685" s="103"/>
      <c r="AI685" s="103"/>
      <c r="AJ685" s="103"/>
      <c r="AK685" s="103"/>
      <c r="AL685" s="103"/>
      <c r="AM685" s="103"/>
      <c r="AN685" s="103"/>
    </row>
    <row r="686" spans="22:40" ht="15.75" customHeight="1" x14ac:dyDescent="0.2">
      <c r="V686" s="103"/>
      <c r="W686" s="103"/>
      <c r="X686" s="103"/>
      <c r="Y686" s="103"/>
      <c r="Z686" s="103"/>
      <c r="AA686" s="103"/>
      <c r="AB686" s="103"/>
      <c r="AC686" s="103"/>
      <c r="AD686" s="103"/>
      <c r="AE686" s="103"/>
      <c r="AF686" s="103"/>
      <c r="AG686" s="103"/>
      <c r="AH686" s="103"/>
      <c r="AI686" s="103"/>
      <c r="AJ686" s="103"/>
      <c r="AK686" s="103"/>
      <c r="AL686" s="103"/>
      <c r="AM686" s="103"/>
      <c r="AN686" s="103"/>
    </row>
    <row r="687" spans="22:40" ht="15.75" customHeight="1" x14ac:dyDescent="0.2">
      <c r="V687" s="103"/>
      <c r="W687" s="103"/>
      <c r="X687" s="103"/>
      <c r="Y687" s="103"/>
      <c r="Z687" s="103"/>
      <c r="AA687" s="103"/>
      <c r="AB687" s="103"/>
      <c r="AC687" s="103"/>
      <c r="AD687" s="103"/>
      <c r="AE687" s="103"/>
      <c r="AF687" s="103"/>
      <c r="AG687" s="103"/>
      <c r="AH687" s="103"/>
      <c r="AI687" s="103"/>
      <c r="AJ687" s="103"/>
      <c r="AK687" s="103"/>
      <c r="AL687" s="103"/>
      <c r="AM687" s="103"/>
      <c r="AN687" s="103"/>
    </row>
    <row r="688" spans="22:40" ht="15.75" customHeight="1" x14ac:dyDescent="0.2">
      <c r="V688" s="103"/>
      <c r="W688" s="103"/>
      <c r="X688" s="103"/>
      <c r="Y688" s="103"/>
      <c r="Z688" s="103"/>
      <c r="AA688" s="103"/>
      <c r="AB688" s="103"/>
      <c r="AC688" s="103"/>
      <c r="AD688" s="103"/>
      <c r="AE688" s="103"/>
      <c r="AF688" s="103"/>
      <c r="AG688" s="103"/>
      <c r="AH688" s="103"/>
      <c r="AI688" s="103"/>
      <c r="AJ688" s="103"/>
      <c r="AK688" s="103"/>
      <c r="AL688" s="103"/>
      <c r="AM688" s="103"/>
      <c r="AN688" s="103"/>
    </row>
    <row r="689" spans="22:40" ht="15.75" customHeight="1" x14ac:dyDescent="0.2">
      <c r="V689" s="103"/>
      <c r="W689" s="103"/>
      <c r="X689" s="103"/>
      <c r="Y689" s="103"/>
      <c r="Z689" s="103"/>
      <c r="AA689" s="103"/>
      <c r="AB689" s="103"/>
      <c r="AC689" s="103"/>
      <c r="AD689" s="103"/>
      <c r="AE689" s="103"/>
      <c r="AF689" s="103"/>
      <c r="AG689" s="103"/>
      <c r="AH689" s="103"/>
      <c r="AI689" s="103"/>
      <c r="AJ689" s="103"/>
      <c r="AK689" s="103"/>
      <c r="AL689" s="103"/>
      <c r="AM689" s="103"/>
      <c r="AN689" s="103"/>
    </row>
    <row r="690" spans="22:40" ht="15.75" customHeight="1" x14ac:dyDescent="0.2">
      <c r="V690" s="103"/>
      <c r="W690" s="103"/>
      <c r="X690" s="103"/>
      <c r="Y690" s="103"/>
      <c r="Z690" s="103"/>
      <c r="AA690" s="103"/>
      <c r="AB690" s="103"/>
      <c r="AC690" s="103"/>
      <c r="AD690" s="103"/>
      <c r="AE690" s="103"/>
      <c r="AF690" s="103"/>
      <c r="AG690" s="103"/>
      <c r="AH690" s="103"/>
      <c r="AI690" s="103"/>
      <c r="AJ690" s="103"/>
      <c r="AK690" s="103"/>
      <c r="AL690" s="103"/>
      <c r="AM690" s="103"/>
      <c r="AN690" s="103"/>
    </row>
    <row r="691" spans="22:40" ht="15.75" customHeight="1" x14ac:dyDescent="0.2">
      <c r="V691" s="103"/>
      <c r="W691" s="103"/>
      <c r="X691" s="103"/>
      <c r="Y691" s="103"/>
      <c r="Z691" s="103"/>
      <c r="AA691" s="103"/>
      <c r="AB691" s="103"/>
      <c r="AC691" s="103"/>
      <c r="AD691" s="103"/>
      <c r="AE691" s="103"/>
      <c r="AF691" s="103"/>
      <c r="AG691" s="103"/>
      <c r="AH691" s="103"/>
      <c r="AI691" s="103"/>
      <c r="AJ691" s="103"/>
      <c r="AK691" s="103"/>
      <c r="AL691" s="103"/>
      <c r="AM691" s="103"/>
      <c r="AN691" s="103"/>
    </row>
    <row r="692" spans="22:40" ht="15.75" customHeight="1" x14ac:dyDescent="0.2">
      <c r="V692" s="103"/>
      <c r="W692" s="103"/>
      <c r="X692" s="103"/>
      <c r="Y692" s="103"/>
      <c r="Z692" s="103"/>
      <c r="AA692" s="103"/>
      <c r="AB692" s="103"/>
      <c r="AC692" s="103"/>
      <c r="AD692" s="103"/>
      <c r="AE692" s="103"/>
      <c r="AF692" s="103"/>
      <c r="AG692" s="103"/>
      <c r="AH692" s="103"/>
      <c r="AI692" s="103"/>
      <c r="AJ692" s="103"/>
      <c r="AK692" s="103"/>
      <c r="AL692" s="103"/>
      <c r="AM692" s="103"/>
      <c r="AN692" s="103"/>
    </row>
    <row r="693" spans="22:40" ht="15.75" customHeight="1" x14ac:dyDescent="0.2">
      <c r="V693" s="103"/>
      <c r="W693" s="103"/>
      <c r="X693" s="103"/>
      <c r="Y693" s="103"/>
      <c r="Z693" s="103"/>
      <c r="AA693" s="103"/>
      <c r="AB693" s="103"/>
      <c r="AC693" s="103"/>
      <c r="AD693" s="103"/>
      <c r="AE693" s="103"/>
      <c r="AF693" s="103"/>
      <c r="AG693" s="103"/>
      <c r="AH693" s="103"/>
      <c r="AI693" s="103"/>
      <c r="AJ693" s="103"/>
      <c r="AK693" s="103"/>
      <c r="AL693" s="103"/>
      <c r="AM693" s="103"/>
      <c r="AN693" s="103"/>
    </row>
    <row r="694" spans="22:40" ht="15.75" customHeight="1" x14ac:dyDescent="0.2">
      <c r="V694" s="103"/>
      <c r="W694" s="103"/>
      <c r="X694" s="103"/>
      <c r="Y694" s="103"/>
      <c r="Z694" s="103"/>
      <c r="AA694" s="103"/>
      <c r="AB694" s="103"/>
      <c r="AC694" s="103"/>
      <c r="AD694" s="103"/>
      <c r="AE694" s="103"/>
      <c r="AF694" s="103"/>
      <c r="AG694" s="103"/>
      <c r="AH694" s="103"/>
      <c r="AI694" s="103"/>
      <c r="AJ694" s="103"/>
      <c r="AK694" s="103"/>
      <c r="AL694" s="103"/>
      <c r="AM694" s="103"/>
      <c r="AN694" s="103"/>
    </row>
    <row r="695" spans="22:40" ht="15.75" customHeight="1" x14ac:dyDescent="0.2">
      <c r="V695" s="103"/>
      <c r="W695" s="103"/>
      <c r="X695" s="103"/>
      <c r="Y695" s="103"/>
      <c r="Z695" s="103"/>
      <c r="AA695" s="103"/>
      <c r="AB695" s="103"/>
      <c r="AC695" s="103"/>
      <c r="AD695" s="103"/>
      <c r="AE695" s="103"/>
      <c r="AF695" s="103"/>
      <c r="AG695" s="103"/>
      <c r="AH695" s="103"/>
      <c r="AI695" s="103"/>
      <c r="AJ695" s="103"/>
      <c r="AK695" s="103"/>
      <c r="AL695" s="103"/>
      <c r="AM695" s="103"/>
      <c r="AN695" s="103"/>
    </row>
    <row r="696" spans="22:40" ht="15.75" customHeight="1" x14ac:dyDescent="0.2">
      <c r="V696" s="103"/>
      <c r="W696" s="103"/>
      <c r="X696" s="103"/>
      <c r="Y696" s="103"/>
      <c r="Z696" s="103"/>
      <c r="AA696" s="103"/>
      <c r="AB696" s="103"/>
      <c r="AC696" s="103"/>
      <c r="AD696" s="103"/>
      <c r="AE696" s="103"/>
      <c r="AF696" s="103"/>
      <c r="AG696" s="103"/>
      <c r="AH696" s="103"/>
      <c r="AI696" s="103"/>
      <c r="AJ696" s="103"/>
      <c r="AK696" s="103"/>
      <c r="AL696" s="103"/>
      <c r="AM696" s="103"/>
      <c r="AN696" s="103"/>
    </row>
    <row r="697" spans="22:40" ht="15.75" customHeight="1" x14ac:dyDescent="0.2">
      <c r="V697" s="103"/>
      <c r="W697" s="103"/>
      <c r="X697" s="103"/>
      <c r="Y697" s="103"/>
      <c r="Z697" s="103"/>
      <c r="AA697" s="103"/>
      <c r="AB697" s="103"/>
      <c r="AC697" s="103"/>
      <c r="AD697" s="103"/>
      <c r="AE697" s="103"/>
      <c r="AF697" s="103"/>
      <c r="AG697" s="103"/>
      <c r="AH697" s="103"/>
      <c r="AI697" s="103"/>
      <c r="AJ697" s="103"/>
      <c r="AK697" s="103"/>
      <c r="AL697" s="103"/>
      <c r="AM697" s="103"/>
      <c r="AN697" s="103"/>
    </row>
    <row r="698" spans="22:40" ht="15.75" customHeight="1" x14ac:dyDescent="0.2">
      <c r="V698" s="103"/>
      <c r="W698" s="103"/>
      <c r="X698" s="103"/>
      <c r="Y698" s="103"/>
      <c r="Z698" s="103"/>
      <c r="AA698" s="103"/>
      <c r="AB698" s="103"/>
      <c r="AC698" s="103"/>
      <c r="AD698" s="103"/>
      <c r="AE698" s="103"/>
      <c r="AF698" s="103"/>
      <c r="AG698" s="103"/>
      <c r="AH698" s="103"/>
      <c r="AI698" s="103"/>
      <c r="AJ698" s="103"/>
      <c r="AK698" s="103"/>
      <c r="AL698" s="103"/>
      <c r="AM698" s="103"/>
      <c r="AN698" s="103"/>
    </row>
    <row r="699" spans="22:40" ht="15.75" customHeight="1" x14ac:dyDescent="0.2">
      <c r="V699" s="103"/>
      <c r="W699" s="103"/>
      <c r="X699" s="103"/>
      <c r="Y699" s="103"/>
      <c r="Z699" s="103"/>
      <c r="AA699" s="103"/>
      <c r="AB699" s="103"/>
      <c r="AC699" s="103"/>
      <c r="AD699" s="103"/>
      <c r="AE699" s="103"/>
      <c r="AF699" s="103"/>
      <c r="AG699" s="103"/>
      <c r="AH699" s="103"/>
      <c r="AI699" s="103"/>
      <c r="AJ699" s="103"/>
      <c r="AK699" s="103"/>
      <c r="AL699" s="103"/>
      <c r="AM699" s="103"/>
      <c r="AN699" s="103"/>
    </row>
    <row r="700" spans="22:40" ht="15.75" customHeight="1" x14ac:dyDescent="0.2">
      <c r="V700" s="103"/>
      <c r="W700" s="103"/>
      <c r="X700" s="103"/>
      <c r="Y700" s="103"/>
      <c r="Z700" s="103"/>
      <c r="AA700" s="103"/>
      <c r="AB700" s="103"/>
      <c r="AC700" s="103"/>
      <c r="AD700" s="103"/>
      <c r="AE700" s="103"/>
      <c r="AF700" s="103"/>
      <c r="AG700" s="103"/>
      <c r="AH700" s="103"/>
      <c r="AI700" s="103"/>
      <c r="AJ700" s="103"/>
      <c r="AK700" s="103"/>
      <c r="AL700" s="103"/>
      <c r="AM700" s="103"/>
      <c r="AN700" s="103"/>
    </row>
    <row r="701" spans="22:40" ht="15.75" customHeight="1" x14ac:dyDescent="0.2">
      <c r="V701" s="103"/>
      <c r="W701" s="103"/>
      <c r="X701" s="103"/>
      <c r="Y701" s="103"/>
      <c r="Z701" s="103"/>
      <c r="AA701" s="103"/>
      <c r="AB701" s="103"/>
      <c r="AC701" s="103"/>
      <c r="AD701" s="103"/>
      <c r="AE701" s="103"/>
      <c r="AF701" s="103"/>
      <c r="AG701" s="103"/>
      <c r="AH701" s="103"/>
      <c r="AI701" s="103"/>
      <c r="AJ701" s="103"/>
      <c r="AK701" s="103"/>
      <c r="AL701" s="103"/>
      <c r="AM701" s="103"/>
      <c r="AN701" s="103"/>
    </row>
    <row r="702" spans="22:40" ht="15.75" customHeight="1" x14ac:dyDescent="0.2">
      <c r="V702" s="103"/>
      <c r="W702" s="103"/>
      <c r="X702" s="103"/>
      <c r="Y702" s="103"/>
      <c r="Z702" s="103"/>
      <c r="AA702" s="103"/>
      <c r="AB702" s="103"/>
      <c r="AC702" s="103"/>
      <c r="AD702" s="103"/>
      <c r="AE702" s="103"/>
      <c r="AF702" s="103"/>
      <c r="AG702" s="103"/>
      <c r="AH702" s="103"/>
      <c r="AI702" s="103"/>
      <c r="AJ702" s="103"/>
      <c r="AK702" s="103"/>
      <c r="AL702" s="103"/>
      <c r="AM702" s="103"/>
      <c r="AN702" s="103"/>
    </row>
    <row r="703" spans="22:40" ht="15.75" customHeight="1" x14ac:dyDescent="0.2">
      <c r="V703" s="103"/>
      <c r="W703" s="103"/>
      <c r="X703" s="103"/>
      <c r="Y703" s="103"/>
      <c r="Z703" s="103"/>
      <c r="AA703" s="103"/>
      <c r="AB703" s="103"/>
      <c r="AC703" s="103"/>
      <c r="AD703" s="103"/>
      <c r="AE703" s="103"/>
      <c r="AF703" s="103"/>
      <c r="AG703" s="103"/>
      <c r="AH703" s="103"/>
      <c r="AI703" s="103"/>
      <c r="AJ703" s="103"/>
      <c r="AK703" s="103"/>
      <c r="AL703" s="103"/>
      <c r="AM703" s="103"/>
      <c r="AN703" s="103"/>
    </row>
    <row r="704" spans="22:40" ht="15.75" customHeight="1" x14ac:dyDescent="0.2">
      <c r="V704" s="103"/>
      <c r="W704" s="103"/>
      <c r="X704" s="103"/>
      <c r="Y704" s="103"/>
      <c r="Z704" s="103"/>
      <c r="AA704" s="103"/>
      <c r="AB704" s="103"/>
      <c r="AC704" s="103"/>
      <c r="AD704" s="103"/>
      <c r="AE704" s="103"/>
      <c r="AF704" s="103"/>
      <c r="AG704" s="103"/>
      <c r="AH704" s="103"/>
      <c r="AI704" s="103"/>
      <c r="AJ704" s="103"/>
      <c r="AK704" s="103"/>
      <c r="AL704" s="103"/>
      <c r="AM704" s="103"/>
      <c r="AN704" s="103"/>
    </row>
    <row r="705" spans="22:40" ht="15.75" customHeight="1" x14ac:dyDescent="0.2">
      <c r="V705" s="103"/>
      <c r="W705" s="103"/>
      <c r="X705" s="103"/>
      <c r="Y705" s="103"/>
      <c r="Z705" s="103"/>
      <c r="AA705" s="103"/>
      <c r="AB705" s="103"/>
      <c r="AC705" s="103"/>
      <c r="AD705" s="103"/>
      <c r="AE705" s="103"/>
      <c r="AF705" s="103"/>
      <c r="AG705" s="103"/>
      <c r="AH705" s="103"/>
      <c r="AI705" s="103"/>
      <c r="AJ705" s="103"/>
      <c r="AK705" s="103"/>
      <c r="AL705" s="103"/>
      <c r="AM705" s="103"/>
      <c r="AN705" s="103"/>
    </row>
    <row r="706" spans="22:40" ht="15.75" customHeight="1" x14ac:dyDescent="0.2">
      <c r="V706" s="103"/>
      <c r="W706" s="103"/>
      <c r="X706" s="103"/>
      <c r="Y706" s="103"/>
      <c r="Z706" s="103"/>
      <c r="AA706" s="103"/>
      <c r="AB706" s="103"/>
      <c r="AC706" s="103"/>
      <c r="AD706" s="103"/>
      <c r="AE706" s="103"/>
      <c r="AF706" s="103"/>
      <c r="AG706" s="103"/>
      <c r="AH706" s="103"/>
      <c r="AI706" s="103"/>
      <c r="AJ706" s="103"/>
      <c r="AK706" s="103"/>
      <c r="AL706" s="103"/>
      <c r="AM706" s="103"/>
      <c r="AN706" s="103"/>
    </row>
    <row r="707" spans="22:40" ht="15.75" customHeight="1" x14ac:dyDescent="0.2">
      <c r="V707" s="103"/>
      <c r="W707" s="103"/>
      <c r="X707" s="103"/>
      <c r="Y707" s="103"/>
      <c r="Z707" s="103"/>
      <c r="AA707" s="103"/>
      <c r="AB707" s="103"/>
      <c r="AC707" s="103"/>
      <c r="AD707" s="103"/>
      <c r="AE707" s="103"/>
      <c r="AF707" s="103"/>
      <c r="AG707" s="103"/>
      <c r="AH707" s="103"/>
      <c r="AI707" s="103"/>
      <c r="AJ707" s="103"/>
      <c r="AK707" s="103"/>
      <c r="AL707" s="103"/>
      <c r="AM707" s="103"/>
      <c r="AN707" s="103"/>
    </row>
    <row r="708" spans="22:40" ht="15.75" customHeight="1" x14ac:dyDescent="0.2">
      <c r="V708" s="103"/>
      <c r="W708" s="103"/>
      <c r="X708" s="103"/>
      <c r="Y708" s="103"/>
      <c r="Z708" s="103"/>
      <c r="AA708" s="103"/>
      <c r="AB708" s="103"/>
      <c r="AC708" s="103"/>
      <c r="AD708" s="103"/>
      <c r="AE708" s="103"/>
      <c r="AF708" s="103"/>
      <c r="AG708" s="103"/>
      <c r="AH708" s="103"/>
      <c r="AI708" s="103"/>
      <c r="AJ708" s="103"/>
      <c r="AK708" s="103"/>
      <c r="AL708" s="103"/>
      <c r="AM708" s="103"/>
      <c r="AN708" s="103"/>
    </row>
    <row r="709" spans="22:40" ht="15.75" customHeight="1" x14ac:dyDescent="0.2">
      <c r="V709" s="103"/>
      <c r="W709" s="103"/>
      <c r="X709" s="103"/>
      <c r="Y709" s="103"/>
      <c r="Z709" s="103"/>
      <c r="AA709" s="103"/>
      <c r="AB709" s="103"/>
      <c r="AC709" s="103"/>
      <c r="AD709" s="103"/>
      <c r="AE709" s="103"/>
      <c r="AF709" s="103"/>
      <c r="AG709" s="103"/>
      <c r="AH709" s="103"/>
      <c r="AI709" s="103"/>
      <c r="AJ709" s="103"/>
      <c r="AK709" s="103"/>
      <c r="AL709" s="103"/>
      <c r="AM709" s="103"/>
      <c r="AN709" s="103"/>
    </row>
    <row r="710" spans="22:40" ht="15.75" customHeight="1" x14ac:dyDescent="0.2">
      <c r="V710" s="103"/>
      <c r="W710" s="103"/>
      <c r="X710" s="103"/>
      <c r="Y710" s="103"/>
      <c r="Z710" s="103"/>
      <c r="AA710" s="103"/>
      <c r="AB710" s="103"/>
      <c r="AC710" s="103"/>
      <c r="AD710" s="103"/>
      <c r="AE710" s="103"/>
      <c r="AF710" s="103"/>
      <c r="AG710" s="103"/>
      <c r="AH710" s="103"/>
      <c r="AI710" s="103"/>
      <c r="AJ710" s="103"/>
      <c r="AK710" s="103"/>
      <c r="AL710" s="103"/>
      <c r="AM710" s="103"/>
      <c r="AN710" s="103"/>
    </row>
    <row r="711" spans="22:40" ht="15.75" customHeight="1" x14ac:dyDescent="0.2">
      <c r="V711" s="103"/>
      <c r="W711" s="103"/>
      <c r="X711" s="103"/>
      <c r="Y711" s="103"/>
      <c r="Z711" s="103"/>
      <c r="AA711" s="103"/>
      <c r="AB711" s="103"/>
      <c r="AC711" s="103"/>
      <c r="AD711" s="103"/>
      <c r="AE711" s="103"/>
      <c r="AF711" s="103"/>
      <c r="AG711" s="103"/>
      <c r="AH711" s="103"/>
      <c r="AI711" s="103"/>
      <c r="AJ711" s="103"/>
      <c r="AK711" s="103"/>
      <c r="AL711" s="103"/>
      <c r="AM711" s="103"/>
      <c r="AN711" s="103"/>
    </row>
    <row r="712" spans="22:40" ht="15.75" customHeight="1" x14ac:dyDescent="0.2">
      <c r="V712" s="103"/>
      <c r="W712" s="103"/>
      <c r="X712" s="103"/>
      <c r="Y712" s="103"/>
      <c r="Z712" s="103"/>
      <c r="AA712" s="103"/>
      <c r="AB712" s="103"/>
      <c r="AC712" s="103"/>
      <c r="AD712" s="103"/>
      <c r="AE712" s="103"/>
      <c r="AF712" s="103"/>
      <c r="AG712" s="103"/>
      <c r="AH712" s="103"/>
      <c r="AI712" s="103"/>
      <c r="AJ712" s="103"/>
      <c r="AK712" s="103"/>
      <c r="AL712" s="103"/>
      <c r="AM712" s="103"/>
      <c r="AN712" s="103"/>
    </row>
    <row r="713" spans="22:40" ht="15.75" customHeight="1" x14ac:dyDescent="0.2">
      <c r="V713" s="103"/>
      <c r="W713" s="103"/>
      <c r="X713" s="103"/>
      <c r="Y713" s="103"/>
      <c r="Z713" s="103"/>
      <c r="AA713" s="103"/>
      <c r="AB713" s="103"/>
      <c r="AC713" s="103"/>
      <c r="AD713" s="103"/>
      <c r="AE713" s="103"/>
      <c r="AF713" s="103"/>
      <c r="AG713" s="103"/>
      <c r="AH713" s="103"/>
      <c r="AI713" s="103"/>
      <c r="AJ713" s="103"/>
      <c r="AK713" s="103"/>
      <c r="AL713" s="103"/>
      <c r="AM713" s="103"/>
      <c r="AN713" s="103"/>
    </row>
    <row r="714" spans="22:40" ht="15.75" customHeight="1" x14ac:dyDescent="0.2">
      <c r="V714" s="103"/>
      <c r="W714" s="103"/>
      <c r="X714" s="103"/>
      <c r="Y714" s="103"/>
      <c r="Z714" s="103"/>
      <c r="AA714" s="103"/>
      <c r="AB714" s="103"/>
      <c r="AC714" s="103"/>
      <c r="AD714" s="103"/>
      <c r="AE714" s="103"/>
      <c r="AF714" s="103"/>
      <c r="AG714" s="103"/>
      <c r="AH714" s="103"/>
      <c r="AI714" s="103"/>
      <c r="AJ714" s="103"/>
      <c r="AK714" s="103"/>
      <c r="AL714" s="103"/>
      <c r="AM714" s="103"/>
      <c r="AN714" s="103"/>
    </row>
    <row r="715" spans="22:40" ht="15.75" customHeight="1" x14ac:dyDescent="0.2">
      <c r="V715" s="103"/>
      <c r="W715" s="103"/>
      <c r="X715" s="103"/>
      <c r="Y715" s="103"/>
      <c r="Z715" s="103"/>
      <c r="AA715" s="103"/>
      <c r="AB715" s="103"/>
      <c r="AC715" s="103"/>
      <c r="AD715" s="103"/>
      <c r="AE715" s="103"/>
      <c r="AF715" s="103"/>
      <c r="AG715" s="103"/>
      <c r="AH715" s="103"/>
      <c r="AI715" s="103"/>
      <c r="AJ715" s="103"/>
      <c r="AK715" s="103"/>
      <c r="AL715" s="103"/>
      <c r="AM715" s="103"/>
      <c r="AN715" s="103"/>
    </row>
    <row r="716" spans="22:40" ht="15.75" customHeight="1" x14ac:dyDescent="0.2">
      <c r="V716" s="103"/>
      <c r="W716" s="103"/>
      <c r="X716" s="103"/>
      <c r="Y716" s="103"/>
      <c r="Z716" s="103"/>
      <c r="AA716" s="103"/>
      <c r="AB716" s="103"/>
      <c r="AC716" s="103"/>
      <c r="AD716" s="103"/>
      <c r="AE716" s="103"/>
      <c r="AF716" s="103"/>
      <c r="AG716" s="103"/>
      <c r="AH716" s="103"/>
      <c r="AI716" s="103"/>
      <c r="AJ716" s="103"/>
      <c r="AK716" s="103"/>
      <c r="AL716" s="103"/>
      <c r="AM716" s="103"/>
      <c r="AN716" s="103"/>
    </row>
    <row r="717" spans="22:40" ht="15.75" customHeight="1" x14ac:dyDescent="0.2">
      <c r="V717" s="103"/>
      <c r="W717" s="103"/>
      <c r="X717" s="103"/>
      <c r="Y717" s="103"/>
      <c r="Z717" s="103"/>
      <c r="AA717" s="103"/>
      <c r="AB717" s="103"/>
      <c r="AC717" s="103"/>
      <c r="AD717" s="103"/>
      <c r="AE717" s="103"/>
      <c r="AF717" s="103"/>
      <c r="AG717" s="103"/>
      <c r="AH717" s="103"/>
      <c r="AI717" s="103"/>
      <c r="AJ717" s="103"/>
      <c r="AK717" s="103"/>
      <c r="AL717" s="103"/>
      <c r="AM717" s="103"/>
      <c r="AN717" s="103"/>
    </row>
    <row r="718" spans="22:40" ht="15.75" customHeight="1" x14ac:dyDescent="0.2">
      <c r="V718" s="103"/>
      <c r="W718" s="103"/>
      <c r="X718" s="103"/>
      <c r="Y718" s="103"/>
      <c r="Z718" s="103"/>
      <c r="AA718" s="103"/>
      <c r="AB718" s="103"/>
      <c r="AC718" s="103"/>
      <c r="AD718" s="103"/>
      <c r="AE718" s="103"/>
      <c r="AF718" s="103"/>
      <c r="AG718" s="103"/>
      <c r="AH718" s="103"/>
      <c r="AI718" s="103"/>
      <c r="AJ718" s="103"/>
      <c r="AK718" s="103"/>
      <c r="AL718" s="103"/>
      <c r="AM718" s="103"/>
      <c r="AN718" s="103"/>
    </row>
    <row r="719" spans="22:40" ht="15.75" customHeight="1" x14ac:dyDescent="0.2">
      <c r="V719" s="103"/>
      <c r="W719" s="103"/>
      <c r="X719" s="103"/>
      <c r="Y719" s="103"/>
      <c r="Z719" s="103"/>
      <c r="AA719" s="103"/>
      <c r="AB719" s="103"/>
      <c r="AC719" s="103"/>
      <c r="AD719" s="103"/>
      <c r="AE719" s="103"/>
      <c r="AF719" s="103"/>
      <c r="AG719" s="103"/>
      <c r="AH719" s="103"/>
      <c r="AI719" s="103"/>
      <c r="AJ719" s="103"/>
      <c r="AK719" s="103"/>
      <c r="AL719" s="103"/>
      <c r="AM719" s="103"/>
      <c r="AN719" s="103"/>
    </row>
    <row r="720" spans="22:40" ht="15.75" customHeight="1" x14ac:dyDescent="0.2">
      <c r="V720" s="103"/>
      <c r="W720" s="103"/>
      <c r="X720" s="103"/>
      <c r="Y720" s="103"/>
      <c r="Z720" s="103"/>
      <c r="AA720" s="103"/>
      <c r="AB720" s="103"/>
      <c r="AC720" s="103"/>
      <c r="AD720" s="103"/>
      <c r="AE720" s="103"/>
      <c r="AF720" s="103"/>
      <c r="AG720" s="103"/>
      <c r="AH720" s="103"/>
      <c r="AI720" s="103"/>
      <c r="AJ720" s="103"/>
      <c r="AK720" s="103"/>
      <c r="AL720" s="103"/>
      <c r="AM720" s="103"/>
      <c r="AN720" s="103"/>
    </row>
    <row r="721" spans="22:40" ht="15.75" customHeight="1" x14ac:dyDescent="0.2">
      <c r="V721" s="103"/>
      <c r="W721" s="103"/>
      <c r="X721" s="103"/>
      <c r="Y721" s="103"/>
      <c r="Z721" s="103"/>
      <c r="AA721" s="103"/>
      <c r="AB721" s="103"/>
      <c r="AC721" s="103"/>
      <c r="AD721" s="103"/>
      <c r="AE721" s="103"/>
      <c r="AF721" s="103"/>
      <c r="AG721" s="103"/>
      <c r="AH721" s="103"/>
      <c r="AI721" s="103"/>
      <c r="AJ721" s="103"/>
      <c r="AK721" s="103"/>
      <c r="AL721" s="103"/>
      <c r="AM721" s="103"/>
      <c r="AN721" s="103"/>
    </row>
    <row r="722" spans="22:40" ht="15.75" customHeight="1" x14ac:dyDescent="0.2">
      <c r="V722" s="103"/>
      <c r="W722" s="103"/>
      <c r="X722" s="103"/>
      <c r="Y722" s="103"/>
      <c r="Z722" s="103"/>
      <c r="AA722" s="103"/>
      <c r="AB722" s="103"/>
      <c r="AC722" s="103"/>
      <c r="AD722" s="103"/>
      <c r="AE722" s="103"/>
      <c r="AF722" s="103"/>
      <c r="AG722" s="103"/>
      <c r="AH722" s="103"/>
      <c r="AI722" s="103"/>
      <c r="AJ722" s="103"/>
      <c r="AK722" s="103"/>
      <c r="AL722" s="103"/>
      <c r="AM722" s="103"/>
      <c r="AN722" s="103"/>
    </row>
    <row r="723" spans="22:40" ht="15.75" customHeight="1" x14ac:dyDescent="0.2">
      <c r="V723" s="103"/>
      <c r="W723" s="103"/>
      <c r="X723" s="103"/>
      <c r="Y723" s="103"/>
      <c r="Z723" s="103"/>
      <c r="AA723" s="103"/>
      <c r="AB723" s="103"/>
      <c r="AC723" s="103"/>
      <c r="AD723" s="103"/>
      <c r="AE723" s="103"/>
      <c r="AF723" s="103"/>
      <c r="AG723" s="103"/>
      <c r="AH723" s="103"/>
      <c r="AI723" s="103"/>
      <c r="AJ723" s="103"/>
      <c r="AK723" s="103"/>
      <c r="AL723" s="103"/>
      <c r="AM723" s="103"/>
      <c r="AN723" s="103"/>
    </row>
    <row r="724" spans="22:40" ht="15.75" customHeight="1" x14ac:dyDescent="0.2">
      <c r="V724" s="103"/>
      <c r="W724" s="103"/>
      <c r="X724" s="103"/>
      <c r="Y724" s="103"/>
      <c r="Z724" s="103"/>
      <c r="AA724" s="103"/>
      <c r="AB724" s="103"/>
      <c r="AC724" s="103"/>
      <c r="AD724" s="103"/>
      <c r="AE724" s="103"/>
      <c r="AF724" s="103"/>
      <c r="AG724" s="103"/>
      <c r="AH724" s="103"/>
      <c r="AI724" s="103"/>
      <c r="AJ724" s="103"/>
      <c r="AK724" s="103"/>
      <c r="AL724" s="103"/>
      <c r="AM724" s="103"/>
      <c r="AN724" s="103"/>
    </row>
    <row r="725" spans="22:40" ht="15.75" customHeight="1" x14ac:dyDescent="0.2">
      <c r="V725" s="103"/>
      <c r="W725" s="103"/>
      <c r="X725" s="103"/>
      <c r="Y725" s="103"/>
      <c r="Z725" s="103"/>
      <c r="AA725" s="103"/>
      <c r="AB725" s="103"/>
      <c r="AC725" s="103"/>
      <c r="AD725" s="103"/>
      <c r="AE725" s="103"/>
      <c r="AF725" s="103"/>
      <c r="AG725" s="103"/>
      <c r="AH725" s="103"/>
      <c r="AI725" s="103"/>
      <c r="AJ725" s="103"/>
      <c r="AK725" s="103"/>
      <c r="AL725" s="103"/>
      <c r="AM725" s="103"/>
      <c r="AN725" s="103"/>
    </row>
    <row r="726" spans="22:40" ht="15.75" customHeight="1" x14ac:dyDescent="0.2">
      <c r="V726" s="103"/>
      <c r="W726" s="103"/>
      <c r="X726" s="103"/>
      <c r="Y726" s="103"/>
      <c r="Z726" s="103"/>
      <c r="AA726" s="103"/>
      <c r="AB726" s="103"/>
      <c r="AC726" s="103"/>
      <c r="AD726" s="103"/>
      <c r="AE726" s="103"/>
      <c r="AF726" s="103"/>
      <c r="AG726" s="103"/>
      <c r="AH726" s="103"/>
      <c r="AI726" s="103"/>
      <c r="AJ726" s="103"/>
      <c r="AK726" s="103"/>
      <c r="AL726" s="103"/>
      <c r="AM726" s="103"/>
      <c r="AN726" s="103"/>
    </row>
    <row r="727" spans="22:40" ht="15.75" customHeight="1" x14ac:dyDescent="0.2">
      <c r="V727" s="103"/>
      <c r="W727" s="103"/>
      <c r="X727" s="103"/>
      <c r="Y727" s="103"/>
      <c r="Z727" s="103"/>
      <c r="AA727" s="103"/>
      <c r="AB727" s="103"/>
      <c r="AC727" s="103"/>
      <c r="AD727" s="103"/>
      <c r="AE727" s="103"/>
      <c r="AF727" s="103"/>
      <c r="AG727" s="103"/>
      <c r="AH727" s="103"/>
      <c r="AI727" s="103"/>
      <c r="AJ727" s="103"/>
      <c r="AK727" s="103"/>
      <c r="AL727" s="103"/>
      <c r="AM727" s="103"/>
      <c r="AN727" s="103"/>
    </row>
    <row r="728" spans="22:40" ht="15.75" customHeight="1" x14ac:dyDescent="0.2">
      <c r="V728" s="103"/>
      <c r="W728" s="103"/>
      <c r="X728" s="103"/>
      <c r="Y728" s="103"/>
      <c r="Z728" s="103"/>
      <c r="AA728" s="103"/>
      <c r="AB728" s="103"/>
      <c r="AC728" s="103"/>
      <c r="AD728" s="103"/>
      <c r="AE728" s="103"/>
      <c r="AF728" s="103"/>
      <c r="AG728" s="103"/>
      <c r="AH728" s="103"/>
      <c r="AI728" s="103"/>
      <c r="AJ728" s="103"/>
      <c r="AK728" s="103"/>
      <c r="AL728" s="103"/>
      <c r="AM728" s="103"/>
      <c r="AN728" s="103"/>
    </row>
    <row r="729" spans="22:40" ht="15.75" customHeight="1" x14ac:dyDescent="0.2">
      <c r="V729" s="103"/>
      <c r="W729" s="103"/>
      <c r="X729" s="103"/>
      <c r="Y729" s="103"/>
      <c r="Z729" s="103"/>
      <c r="AA729" s="103"/>
      <c r="AB729" s="103"/>
      <c r="AC729" s="103"/>
      <c r="AD729" s="103"/>
      <c r="AE729" s="103"/>
      <c r="AF729" s="103"/>
      <c r="AG729" s="103"/>
      <c r="AH729" s="103"/>
      <c r="AI729" s="103"/>
      <c r="AJ729" s="103"/>
      <c r="AK729" s="103"/>
      <c r="AL729" s="103"/>
      <c r="AM729" s="103"/>
      <c r="AN729" s="103"/>
    </row>
    <row r="730" spans="22:40" ht="15.75" customHeight="1" x14ac:dyDescent="0.2">
      <c r="V730" s="103"/>
      <c r="W730" s="103"/>
      <c r="X730" s="103"/>
      <c r="Y730" s="103"/>
      <c r="Z730" s="103"/>
      <c r="AA730" s="103"/>
      <c r="AB730" s="103"/>
      <c r="AC730" s="103"/>
      <c r="AD730" s="103"/>
      <c r="AE730" s="103"/>
      <c r="AF730" s="103"/>
      <c r="AG730" s="103"/>
      <c r="AH730" s="103"/>
      <c r="AI730" s="103"/>
      <c r="AJ730" s="103"/>
      <c r="AK730" s="103"/>
      <c r="AL730" s="103"/>
      <c r="AM730" s="103"/>
      <c r="AN730" s="103"/>
    </row>
    <row r="731" spans="22:40" ht="15.75" customHeight="1" x14ac:dyDescent="0.2">
      <c r="V731" s="103"/>
      <c r="W731" s="103"/>
      <c r="X731" s="103"/>
      <c r="Y731" s="103"/>
      <c r="Z731" s="103"/>
      <c r="AA731" s="103"/>
      <c r="AB731" s="103"/>
      <c r="AC731" s="103"/>
      <c r="AD731" s="103"/>
      <c r="AE731" s="103"/>
      <c r="AF731" s="103"/>
      <c r="AG731" s="103"/>
      <c r="AH731" s="103"/>
      <c r="AI731" s="103"/>
      <c r="AJ731" s="103"/>
      <c r="AK731" s="103"/>
      <c r="AL731" s="103"/>
      <c r="AM731" s="103"/>
      <c r="AN731" s="103"/>
    </row>
    <row r="732" spans="22:40" ht="15.75" customHeight="1" x14ac:dyDescent="0.2">
      <c r="V732" s="103"/>
      <c r="W732" s="103"/>
      <c r="X732" s="103"/>
      <c r="Y732" s="103"/>
      <c r="Z732" s="103"/>
      <c r="AA732" s="103"/>
      <c r="AB732" s="103"/>
      <c r="AC732" s="103"/>
      <c r="AD732" s="103"/>
      <c r="AE732" s="103"/>
      <c r="AF732" s="103"/>
      <c r="AG732" s="103"/>
      <c r="AH732" s="103"/>
      <c r="AI732" s="103"/>
      <c r="AJ732" s="103"/>
      <c r="AK732" s="103"/>
      <c r="AL732" s="103"/>
      <c r="AM732" s="103"/>
      <c r="AN732" s="103"/>
    </row>
    <row r="733" spans="22:40" ht="15.75" customHeight="1" x14ac:dyDescent="0.2">
      <c r="V733" s="103"/>
      <c r="W733" s="103"/>
      <c r="X733" s="103"/>
      <c r="Y733" s="103"/>
      <c r="Z733" s="103"/>
      <c r="AA733" s="103"/>
      <c r="AB733" s="103"/>
      <c r="AC733" s="103"/>
      <c r="AD733" s="103"/>
      <c r="AE733" s="103"/>
      <c r="AF733" s="103"/>
      <c r="AG733" s="103"/>
      <c r="AH733" s="103"/>
      <c r="AI733" s="103"/>
      <c r="AJ733" s="103"/>
      <c r="AK733" s="103"/>
      <c r="AL733" s="103"/>
      <c r="AM733" s="103"/>
      <c r="AN733" s="103"/>
    </row>
    <row r="734" spans="22:40" ht="15.75" customHeight="1" x14ac:dyDescent="0.2">
      <c r="V734" s="103"/>
      <c r="W734" s="103"/>
      <c r="X734" s="103"/>
      <c r="Y734" s="103"/>
      <c r="Z734" s="103"/>
      <c r="AA734" s="103"/>
      <c r="AB734" s="103"/>
      <c r="AC734" s="103"/>
      <c r="AD734" s="103"/>
      <c r="AE734" s="103"/>
      <c r="AF734" s="103"/>
      <c r="AG734" s="103"/>
      <c r="AH734" s="103"/>
      <c r="AI734" s="103"/>
      <c r="AJ734" s="103"/>
      <c r="AK734" s="103"/>
      <c r="AL734" s="103"/>
      <c r="AM734" s="103"/>
      <c r="AN734" s="103"/>
    </row>
    <row r="735" spans="22:40" ht="15.75" customHeight="1" x14ac:dyDescent="0.2">
      <c r="V735" s="103"/>
      <c r="W735" s="103"/>
      <c r="X735" s="103"/>
      <c r="Y735" s="103"/>
      <c r="Z735" s="103"/>
      <c r="AA735" s="103"/>
      <c r="AB735" s="103"/>
      <c r="AC735" s="103"/>
      <c r="AD735" s="103"/>
      <c r="AE735" s="103"/>
      <c r="AF735" s="103"/>
      <c r="AG735" s="103"/>
      <c r="AH735" s="103"/>
      <c r="AI735" s="103"/>
      <c r="AJ735" s="103"/>
      <c r="AK735" s="103"/>
      <c r="AL735" s="103"/>
      <c r="AM735" s="103"/>
      <c r="AN735" s="103"/>
    </row>
    <row r="736" spans="22:40" ht="15.75" customHeight="1" x14ac:dyDescent="0.2">
      <c r="V736" s="103"/>
      <c r="W736" s="103"/>
      <c r="X736" s="103"/>
      <c r="Y736" s="103"/>
      <c r="Z736" s="103"/>
      <c r="AA736" s="103"/>
      <c r="AB736" s="103"/>
      <c r="AC736" s="103"/>
      <c r="AD736" s="103"/>
      <c r="AE736" s="103"/>
      <c r="AF736" s="103"/>
      <c r="AG736" s="103"/>
      <c r="AH736" s="103"/>
      <c r="AI736" s="103"/>
      <c r="AJ736" s="103"/>
      <c r="AK736" s="103"/>
      <c r="AL736" s="103"/>
      <c r="AM736" s="103"/>
      <c r="AN736" s="103"/>
    </row>
    <row r="737" spans="22:40" ht="15.75" customHeight="1" x14ac:dyDescent="0.2">
      <c r="V737" s="103"/>
      <c r="W737" s="103"/>
      <c r="X737" s="103"/>
      <c r="Y737" s="103"/>
      <c r="Z737" s="103"/>
      <c r="AA737" s="103"/>
      <c r="AB737" s="103"/>
      <c r="AC737" s="103"/>
      <c r="AD737" s="103"/>
      <c r="AE737" s="103"/>
      <c r="AF737" s="103"/>
      <c r="AG737" s="103"/>
      <c r="AH737" s="103"/>
      <c r="AI737" s="103"/>
      <c r="AJ737" s="103"/>
      <c r="AK737" s="103"/>
      <c r="AL737" s="103"/>
      <c r="AM737" s="103"/>
      <c r="AN737" s="103"/>
    </row>
    <row r="738" spans="22:40" ht="15.75" customHeight="1" x14ac:dyDescent="0.2">
      <c r="V738" s="103"/>
      <c r="W738" s="103"/>
      <c r="X738" s="103"/>
      <c r="Y738" s="103"/>
      <c r="Z738" s="103"/>
      <c r="AA738" s="103"/>
      <c r="AB738" s="103"/>
      <c r="AC738" s="103"/>
      <c r="AD738" s="103"/>
      <c r="AE738" s="103"/>
      <c r="AF738" s="103"/>
      <c r="AG738" s="103"/>
      <c r="AH738" s="103"/>
      <c r="AI738" s="103"/>
      <c r="AJ738" s="103"/>
      <c r="AK738" s="103"/>
      <c r="AL738" s="103"/>
      <c r="AM738" s="103"/>
      <c r="AN738" s="103"/>
    </row>
    <row r="739" spans="22:40" ht="15.75" customHeight="1" x14ac:dyDescent="0.2">
      <c r="V739" s="103"/>
      <c r="W739" s="103"/>
      <c r="X739" s="103"/>
      <c r="Y739" s="103"/>
      <c r="Z739" s="103"/>
      <c r="AA739" s="103"/>
      <c r="AB739" s="103"/>
      <c r="AC739" s="103"/>
      <c r="AD739" s="103"/>
      <c r="AE739" s="103"/>
      <c r="AF739" s="103"/>
      <c r="AG739" s="103"/>
      <c r="AH739" s="103"/>
      <c r="AI739" s="103"/>
      <c r="AJ739" s="103"/>
      <c r="AK739" s="103"/>
      <c r="AL739" s="103"/>
      <c r="AM739" s="103"/>
      <c r="AN739" s="103"/>
    </row>
    <row r="740" spans="22:40" ht="15.75" customHeight="1" x14ac:dyDescent="0.2">
      <c r="V740" s="103"/>
      <c r="W740" s="103"/>
      <c r="X740" s="103"/>
      <c r="Y740" s="103"/>
      <c r="Z740" s="103"/>
      <c r="AA740" s="103"/>
      <c r="AB740" s="103"/>
      <c r="AC740" s="103"/>
      <c r="AD740" s="103"/>
      <c r="AE740" s="103"/>
      <c r="AF740" s="103"/>
      <c r="AG740" s="103"/>
      <c r="AH740" s="103"/>
      <c r="AI740" s="103"/>
      <c r="AJ740" s="103"/>
      <c r="AK740" s="103"/>
      <c r="AL740" s="103"/>
      <c r="AM740" s="103"/>
      <c r="AN740" s="103"/>
    </row>
    <row r="741" spans="22:40" ht="15.75" customHeight="1" x14ac:dyDescent="0.2">
      <c r="V741" s="103"/>
      <c r="W741" s="103"/>
      <c r="X741" s="103"/>
      <c r="Y741" s="103"/>
      <c r="Z741" s="103"/>
      <c r="AA741" s="103"/>
      <c r="AB741" s="103"/>
      <c r="AC741" s="103"/>
      <c r="AD741" s="103"/>
      <c r="AE741" s="103"/>
      <c r="AF741" s="103"/>
      <c r="AG741" s="103"/>
      <c r="AH741" s="103"/>
      <c r="AI741" s="103"/>
      <c r="AJ741" s="103"/>
      <c r="AK741" s="103"/>
      <c r="AL741" s="103"/>
      <c r="AM741" s="103"/>
      <c r="AN741" s="103"/>
    </row>
    <row r="742" spans="22:40" ht="15.75" customHeight="1" x14ac:dyDescent="0.2">
      <c r="V742" s="103"/>
      <c r="W742" s="103"/>
      <c r="X742" s="103"/>
      <c r="Y742" s="103"/>
      <c r="Z742" s="103"/>
      <c r="AA742" s="103"/>
      <c r="AB742" s="103"/>
      <c r="AC742" s="103"/>
      <c r="AD742" s="103"/>
      <c r="AE742" s="103"/>
      <c r="AF742" s="103"/>
      <c r="AG742" s="103"/>
      <c r="AH742" s="103"/>
      <c r="AI742" s="103"/>
      <c r="AJ742" s="103"/>
      <c r="AK742" s="103"/>
      <c r="AL742" s="103"/>
      <c r="AM742" s="103"/>
      <c r="AN742" s="103"/>
    </row>
    <row r="743" spans="22:40" ht="15.75" customHeight="1" x14ac:dyDescent="0.2">
      <c r="V743" s="103"/>
      <c r="W743" s="103"/>
      <c r="X743" s="103"/>
      <c r="Y743" s="103"/>
      <c r="Z743" s="103"/>
      <c r="AA743" s="103"/>
      <c r="AB743" s="103"/>
      <c r="AC743" s="103"/>
      <c r="AD743" s="103"/>
      <c r="AE743" s="103"/>
      <c r="AF743" s="103"/>
      <c r="AG743" s="103"/>
      <c r="AH743" s="103"/>
      <c r="AI743" s="103"/>
      <c r="AJ743" s="103"/>
      <c r="AK743" s="103"/>
      <c r="AL743" s="103"/>
      <c r="AM743" s="103"/>
      <c r="AN743" s="103"/>
    </row>
    <row r="744" spans="22:40" ht="15.75" customHeight="1" x14ac:dyDescent="0.2">
      <c r="V744" s="103"/>
      <c r="W744" s="103"/>
      <c r="X744" s="103"/>
      <c r="Y744" s="103"/>
      <c r="Z744" s="103"/>
      <c r="AA744" s="103"/>
      <c r="AB744" s="103"/>
      <c r="AC744" s="103"/>
      <c r="AD744" s="103"/>
      <c r="AE744" s="103"/>
      <c r="AF744" s="103"/>
      <c r="AG744" s="103"/>
      <c r="AH744" s="103"/>
      <c r="AI744" s="103"/>
      <c r="AJ744" s="103"/>
      <c r="AK744" s="103"/>
      <c r="AL744" s="103"/>
      <c r="AM744" s="103"/>
      <c r="AN744" s="103"/>
    </row>
    <row r="745" spans="22:40" ht="15.75" customHeight="1" x14ac:dyDescent="0.2">
      <c r="V745" s="103"/>
      <c r="W745" s="103"/>
      <c r="X745" s="103"/>
      <c r="Y745" s="103"/>
      <c r="Z745" s="103"/>
      <c r="AA745" s="103"/>
      <c r="AB745" s="103"/>
      <c r="AC745" s="103"/>
      <c r="AD745" s="103"/>
      <c r="AE745" s="103"/>
      <c r="AF745" s="103"/>
      <c r="AG745" s="103"/>
      <c r="AH745" s="103"/>
      <c r="AI745" s="103"/>
      <c r="AJ745" s="103"/>
      <c r="AK745" s="103"/>
      <c r="AL745" s="103"/>
      <c r="AM745" s="103"/>
      <c r="AN745" s="103"/>
    </row>
    <row r="746" spans="22:40" ht="15.75" customHeight="1" x14ac:dyDescent="0.2">
      <c r="V746" s="103"/>
      <c r="W746" s="103"/>
      <c r="X746" s="103"/>
      <c r="Y746" s="103"/>
      <c r="Z746" s="103"/>
      <c r="AA746" s="103"/>
      <c r="AB746" s="103"/>
      <c r="AC746" s="103"/>
      <c r="AD746" s="103"/>
      <c r="AE746" s="103"/>
      <c r="AF746" s="103"/>
      <c r="AG746" s="103"/>
      <c r="AH746" s="103"/>
      <c r="AI746" s="103"/>
      <c r="AJ746" s="103"/>
      <c r="AK746" s="103"/>
      <c r="AL746" s="103"/>
      <c r="AM746" s="103"/>
      <c r="AN746" s="103"/>
    </row>
    <row r="747" spans="22:40" ht="15.75" customHeight="1" x14ac:dyDescent="0.2">
      <c r="V747" s="103"/>
      <c r="W747" s="103"/>
      <c r="X747" s="103"/>
      <c r="Y747" s="103"/>
      <c r="Z747" s="103"/>
      <c r="AA747" s="103"/>
      <c r="AB747" s="103"/>
      <c r="AC747" s="103"/>
      <c r="AD747" s="103"/>
      <c r="AE747" s="103"/>
      <c r="AF747" s="103"/>
      <c r="AG747" s="103"/>
      <c r="AH747" s="103"/>
      <c r="AI747" s="103"/>
      <c r="AJ747" s="103"/>
      <c r="AK747" s="103"/>
      <c r="AL747" s="103"/>
      <c r="AM747" s="103"/>
      <c r="AN747" s="103"/>
    </row>
    <row r="748" spans="22:40" ht="15.75" customHeight="1" x14ac:dyDescent="0.2">
      <c r="V748" s="103"/>
      <c r="W748" s="103"/>
      <c r="X748" s="103"/>
      <c r="Y748" s="103"/>
      <c r="Z748" s="103"/>
      <c r="AA748" s="103"/>
      <c r="AB748" s="103"/>
      <c r="AC748" s="103"/>
      <c r="AD748" s="103"/>
      <c r="AE748" s="103"/>
      <c r="AF748" s="103"/>
      <c r="AG748" s="103"/>
      <c r="AH748" s="103"/>
      <c r="AI748" s="103"/>
      <c r="AJ748" s="103"/>
      <c r="AK748" s="103"/>
      <c r="AL748" s="103"/>
      <c r="AM748" s="103"/>
      <c r="AN748" s="103"/>
    </row>
    <row r="749" spans="22:40" ht="15.75" customHeight="1" x14ac:dyDescent="0.2">
      <c r="V749" s="103"/>
      <c r="W749" s="103"/>
      <c r="X749" s="103"/>
      <c r="Y749" s="103"/>
      <c r="Z749" s="103"/>
      <c r="AA749" s="103"/>
      <c r="AB749" s="103"/>
      <c r="AC749" s="103"/>
      <c r="AD749" s="103"/>
      <c r="AE749" s="103"/>
      <c r="AF749" s="103"/>
      <c r="AG749" s="103"/>
      <c r="AH749" s="103"/>
      <c r="AI749" s="103"/>
      <c r="AJ749" s="103"/>
      <c r="AK749" s="103"/>
      <c r="AL749" s="103"/>
      <c r="AM749" s="103"/>
      <c r="AN749" s="103"/>
    </row>
    <row r="750" spans="22:40" ht="15.75" customHeight="1" x14ac:dyDescent="0.2">
      <c r="V750" s="103"/>
      <c r="W750" s="103"/>
      <c r="X750" s="103"/>
      <c r="Y750" s="103"/>
      <c r="Z750" s="103"/>
      <c r="AA750" s="103"/>
      <c r="AB750" s="103"/>
      <c r="AC750" s="103"/>
      <c r="AD750" s="103"/>
      <c r="AE750" s="103"/>
      <c r="AF750" s="103"/>
      <c r="AG750" s="103"/>
      <c r="AH750" s="103"/>
      <c r="AI750" s="103"/>
      <c r="AJ750" s="103"/>
      <c r="AK750" s="103"/>
      <c r="AL750" s="103"/>
      <c r="AM750" s="103"/>
      <c r="AN750" s="103"/>
    </row>
    <row r="751" spans="22:40" ht="15.75" customHeight="1" x14ac:dyDescent="0.2">
      <c r="V751" s="103"/>
      <c r="W751" s="103"/>
      <c r="X751" s="103"/>
      <c r="Y751" s="103"/>
      <c r="Z751" s="103"/>
      <c r="AA751" s="103"/>
      <c r="AB751" s="103"/>
      <c r="AC751" s="103"/>
      <c r="AD751" s="103"/>
      <c r="AE751" s="103"/>
      <c r="AF751" s="103"/>
      <c r="AG751" s="103"/>
      <c r="AH751" s="103"/>
      <c r="AI751" s="103"/>
      <c r="AJ751" s="103"/>
      <c r="AK751" s="103"/>
      <c r="AL751" s="103"/>
      <c r="AM751" s="103"/>
      <c r="AN751" s="103"/>
    </row>
    <row r="752" spans="22:40" ht="15.75" customHeight="1" x14ac:dyDescent="0.2">
      <c r="V752" s="103"/>
      <c r="W752" s="103"/>
      <c r="X752" s="103"/>
      <c r="Y752" s="103"/>
      <c r="Z752" s="103"/>
      <c r="AA752" s="103"/>
      <c r="AB752" s="103"/>
      <c r="AC752" s="103"/>
      <c r="AD752" s="103"/>
      <c r="AE752" s="103"/>
      <c r="AF752" s="103"/>
      <c r="AG752" s="103"/>
      <c r="AH752" s="103"/>
      <c r="AI752" s="103"/>
      <c r="AJ752" s="103"/>
      <c r="AK752" s="103"/>
      <c r="AL752" s="103"/>
      <c r="AM752" s="103"/>
      <c r="AN752" s="103"/>
    </row>
    <row r="753" spans="22:40" ht="15.75" customHeight="1" x14ac:dyDescent="0.2">
      <c r="V753" s="103"/>
      <c r="W753" s="103"/>
      <c r="X753" s="103"/>
      <c r="Y753" s="103"/>
      <c r="Z753" s="103"/>
      <c r="AA753" s="103"/>
      <c r="AB753" s="103"/>
      <c r="AC753" s="103"/>
      <c r="AD753" s="103"/>
      <c r="AE753" s="103"/>
      <c r="AF753" s="103"/>
      <c r="AG753" s="103"/>
      <c r="AH753" s="103"/>
      <c r="AI753" s="103"/>
      <c r="AJ753" s="103"/>
      <c r="AK753" s="103"/>
      <c r="AL753" s="103"/>
      <c r="AM753" s="103"/>
      <c r="AN753" s="103"/>
    </row>
    <row r="754" spans="22:40" ht="15.75" customHeight="1" x14ac:dyDescent="0.2">
      <c r="V754" s="103"/>
      <c r="W754" s="103"/>
      <c r="X754" s="103"/>
      <c r="Y754" s="103"/>
      <c r="Z754" s="103"/>
      <c r="AA754" s="103"/>
      <c r="AB754" s="103"/>
      <c r="AC754" s="103"/>
      <c r="AD754" s="103"/>
      <c r="AE754" s="103"/>
      <c r="AF754" s="103"/>
      <c r="AG754" s="103"/>
      <c r="AH754" s="103"/>
      <c r="AI754" s="103"/>
      <c r="AJ754" s="103"/>
      <c r="AK754" s="103"/>
      <c r="AL754" s="103"/>
      <c r="AM754" s="103"/>
      <c r="AN754" s="103"/>
    </row>
    <row r="755" spans="22:40" ht="15.75" customHeight="1" x14ac:dyDescent="0.2">
      <c r="V755" s="103"/>
      <c r="W755" s="103"/>
      <c r="X755" s="103"/>
      <c r="Y755" s="103"/>
      <c r="Z755" s="103"/>
      <c r="AA755" s="103"/>
      <c r="AB755" s="103"/>
      <c r="AC755" s="103"/>
      <c r="AD755" s="103"/>
      <c r="AE755" s="103"/>
      <c r="AF755" s="103"/>
      <c r="AG755" s="103"/>
      <c r="AH755" s="103"/>
      <c r="AI755" s="103"/>
      <c r="AJ755" s="103"/>
      <c r="AK755" s="103"/>
      <c r="AL755" s="103"/>
      <c r="AM755" s="103"/>
      <c r="AN755" s="103"/>
    </row>
    <row r="756" spans="22:40" ht="15.75" customHeight="1" x14ac:dyDescent="0.2">
      <c r="V756" s="103"/>
      <c r="W756" s="103"/>
      <c r="X756" s="103"/>
      <c r="Y756" s="103"/>
      <c r="Z756" s="103"/>
      <c r="AA756" s="103"/>
      <c r="AB756" s="103"/>
      <c r="AC756" s="103"/>
      <c r="AD756" s="103"/>
      <c r="AE756" s="103"/>
      <c r="AF756" s="103"/>
      <c r="AG756" s="103"/>
      <c r="AH756" s="103"/>
      <c r="AI756" s="103"/>
      <c r="AJ756" s="103"/>
      <c r="AK756" s="103"/>
      <c r="AL756" s="103"/>
      <c r="AM756" s="103"/>
      <c r="AN756" s="103"/>
    </row>
    <row r="757" spans="22:40" ht="15.75" customHeight="1" x14ac:dyDescent="0.2">
      <c r="V757" s="103"/>
      <c r="W757" s="103"/>
      <c r="X757" s="103"/>
      <c r="Y757" s="103"/>
      <c r="Z757" s="103"/>
      <c r="AA757" s="103"/>
      <c r="AB757" s="103"/>
      <c r="AC757" s="103"/>
      <c r="AD757" s="103"/>
      <c r="AE757" s="103"/>
      <c r="AF757" s="103"/>
      <c r="AG757" s="103"/>
      <c r="AH757" s="103"/>
      <c r="AI757" s="103"/>
      <c r="AJ757" s="103"/>
      <c r="AK757" s="103"/>
      <c r="AL757" s="103"/>
      <c r="AM757" s="103"/>
      <c r="AN757" s="103"/>
    </row>
    <row r="758" spans="22:40" ht="15.75" customHeight="1" x14ac:dyDescent="0.2">
      <c r="V758" s="103"/>
      <c r="W758" s="103"/>
      <c r="X758" s="103"/>
      <c r="Y758" s="103"/>
      <c r="Z758" s="103"/>
      <c r="AA758" s="103"/>
      <c r="AB758" s="103"/>
      <c r="AC758" s="103"/>
      <c r="AD758" s="103"/>
      <c r="AE758" s="103"/>
      <c r="AF758" s="103"/>
      <c r="AG758" s="103"/>
      <c r="AH758" s="103"/>
      <c r="AI758" s="103"/>
      <c r="AJ758" s="103"/>
      <c r="AK758" s="103"/>
      <c r="AL758" s="103"/>
      <c r="AM758" s="103"/>
      <c r="AN758" s="103"/>
    </row>
    <row r="759" spans="22:40" ht="15.75" customHeight="1" x14ac:dyDescent="0.2">
      <c r="V759" s="103"/>
      <c r="W759" s="103"/>
      <c r="X759" s="103"/>
      <c r="Y759" s="103"/>
      <c r="Z759" s="103"/>
      <c r="AA759" s="103"/>
      <c r="AB759" s="103"/>
      <c r="AC759" s="103"/>
      <c r="AD759" s="103"/>
      <c r="AE759" s="103"/>
      <c r="AF759" s="103"/>
      <c r="AG759" s="103"/>
      <c r="AH759" s="103"/>
      <c r="AI759" s="103"/>
      <c r="AJ759" s="103"/>
      <c r="AK759" s="103"/>
      <c r="AL759" s="103"/>
      <c r="AM759" s="103"/>
      <c r="AN759" s="103"/>
    </row>
    <row r="760" spans="22:40" ht="15.75" customHeight="1" x14ac:dyDescent="0.2">
      <c r="V760" s="103"/>
      <c r="W760" s="103"/>
      <c r="X760" s="103"/>
      <c r="Y760" s="103"/>
      <c r="Z760" s="103"/>
      <c r="AA760" s="103"/>
      <c r="AB760" s="103"/>
      <c r="AC760" s="103"/>
      <c r="AD760" s="103"/>
      <c r="AE760" s="103"/>
      <c r="AF760" s="103"/>
      <c r="AG760" s="103"/>
      <c r="AH760" s="103"/>
      <c r="AI760" s="103"/>
      <c r="AJ760" s="103"/>
      <c r="AK760" s="103"/>
      <c r="AL760" s="103"/>
      <c r="AM760" s="103"/>
      <c r="AN760" s="103"/>
    </row>
    <row r="761" spans="22:40" ht="15.75" customHeight="1" x14ac:dyDescent="0.2">
      <c r="V761" s="103"/>
      <c r="W761" s="103"/>
      <c r="X761" s="103"/>
      <c r="Y761" s="103"/>
      <c r="Z761" s="103"/>
      <c r="AA761" s="103"/>
      <c r="AB761" s="103"/>
      <c r="AC761" s="103"/>
      <c r="AD761" s="103"/>
      <c r="AE761" s="103"/>
      <c r="AF761" s="103"/>
      <c r="AG761" s="103"/>
      <c r="AH761" s="103"/>
      <c r="AI761" s="103"/>
      <c r="AJ761" s="103"/>
      <c r="AK761" s="103"/>
      <c r="AL761" s="103"/>
      <c r="AM761" s="103"/>
      <c r="AN761" s="103"/>
    </row>
    <row r="762" spans="22:40" ht="15.75" customHeight="1" x14ac:dyDescent="0.2">
      <c r="V762" s="103"/>
      <c r="W762" s="103"/>
      <c r="X762" s="103"/>
      <c r="Y762" s="103"/>
      <c r="Z762" s="103"/>
      <c r="AA762" s="103"/>
      <c r="AB762" s="103"/>
      <c r="AC762" s="103"/>
      <c r="AD762" s="103"/>
      <c r="AE762" s="103"/>
      <c r="AF762" s="103"/>
      <c r="AG762" s="103"/>
      <c r="AH762" s="103"/>
      <c r="AI762" s="103"/>
      <c r="AJ762" s="103"/>
      <c r="AK762" s="103"/>
      <c r="AL762" s="103"/>
      <c r="AM762" s="103"/>
      <c r="AN762" s="103"/>
    </row>
    <row r="763" spans="22:40" ht="15.75" customHeight="1" x14ac:dyDescent="0.2">
      <c r="V763" s="103"/>
      <c r="W763" s="103"/>
      <c r="X763" s="103"/>
      <c r="Y763" s="103"/>
      <c r="Z763" s="103"/>
      <c r="AA763" s="103"/>
      <c r="AB763" s="103"/>
      <c r="AC763" s="103"/>
      <c r="AD763" s="103"/>
      <c r="AE763" s="103"/>
      <c r="AF763" s="103"/>
      <c r="AG763" s="103"/>
      <c r="AH763" s="103"/>
      <c r="AI763" s="103"/>
      <c r="AJ763" s="103"/>
      <c r="AK763" s="103"/>
      <c r="AL763" s="103"/>
      <c r="AM763" s="103"/>
      <c r="AN763" s="103"/>
    </row>
    <row r="764" spans="22:40" ht="15.75" customHeight="1" x14ac:dyDescent="0.2">
      <c r="V764" s="103"/>
      <c r="W764" s="103"/>
      <c r="X764" s="103"/>
      <c r="Y764" s="103"/>
      <c r="Z764" s="103"/>
      <c r="AA764" s="103"/>
      <c r="AB764" s="103"/>
      <c r="AC764" s="103"/>
      <c r="AD764" s="103"/>
      <c r="AE764" s="103"/>
      <c r="AF764" s="103"/>
      <c r="AG764" s="103"/>
      <c r="AH764" s="103"/>
      <c r="AI764" s="103"/>
      <c r="AJ764" s="103"/>
      <c r="AK764" s="103"/>
      <c r="AL764" s="103"/>
      <c r="AM764" s="103"/>
      <c r="AN764" s="103"/>
    </row>
    <row r="765" spans="22:40" ht="15.75" customHeight="1" x14ac:dyDescent="0.2">
      <c r="V765" s="103"/>
      <c r="W765" s="103"/>
      <c r="X765" s="103"/>
      <c r="Y765" s="103"/>
      <c r="Z765" s="103"/>
      <c r="AA765" s="103"/>
      <c r="AB765" s="103"/>
      <c r="AC765" s="103"/>
      <c r="AD765" s="103"/>
      <c r="AE765" s="103"/>
      <c r="AF765" s="103"/>
      <c r="AG765" s="103"/>
      <c r="AH765" s="103"/>
      <c r="AI765" s="103"/>
      <c r="AJ765" s="103"/>
      <c r="AK765" s="103"/>
      <c r="AL765" s="103"/>
      <c r="AM765" s="103"/>
      <c r="AN765" s="103"/>
    </row>
    <row r="766" spans="22:40" ht="15.75" customHeight="1" x14ac:dyDescent="0.2">
      <c r="V766" s="103"/>
      <c r="W766" s="103"/>
      <c r="X766" s="103"/>
      <c r="Y766" s="103"/>
      <c r="Z766" s="103"/>
      <c r="AA766" s="103"/>
      <c r="AB766" s="103"/>
      <c r="AC766" s="103"/>
      <c r="AD766" s="103"/>
      <c r="AE766" s="103"/>
      <c r="AF766" s="103"/>
      <c r="AG766" s="103"/>
      <c r="AH766" s="103"/>
      <c r="AI766" s="103"/>
      <c r="AJ766" s="103"/>
      <c r="AK766" s="103"/>
      <c r="AL766" s="103"/>
      <c r="AM766" s="103"/>
      <c r="AN766" s="103"/>
    </row>
    <row r="767" spans="22:40" ht="15.75" customHeight="1" x14ac:dyDescent="0.2">
      <c r="V767" s="103"/>
      <c r="W767" s="103"/>
      <c r="X767" s="103"/>
      <c r="Y767" s="103"/>
      <c r="Z767" s="103"/>
      <c r="AA767" s="103"/>
      <c r="AB767" s="103"/>
      <c r="AC767" s="103"/>
      <c r="AD767" s="103"/>
      <c r="AE767" s="103"/>
      <c r="AF767" s="103"/>
      <c r="AG767" s="103"/>
      <c r="AH767" s="103"/>
      <c r="AI767" s="103"/>
      <c r="AJ767" s="103"/>
      <c r="AK767" s="103"/>
      <c r="AL767" s="103"/>
      <c r="AM767" s="103"/>
      <c r="AN767" s="103"/>
    </row>
    <row r="768" spans="22:40" ht="15.75" customHeight="1" x14ac:dyDescent="0.2">
      <c r="V768" s="103"/>
      <c r="W768" s="103"/>
      <c r="X768" s="103"/>
      <c r="Y768" s="103"/>
      <c r="Z768" s="103"/>
      <c r="AA768" s="103"/>
      <c r="AB768" s="103"/>
      <c r="AC768" s="103"/>
      <c r="AD768" s="103"/>
      <c r="AE768" s="103"/>
      <c r="AF768" s="103"/>
      <c r="AG768" s="103"/>
      <c r="AH768" s="103"/>
      <c r="AI768" s="103"/>
      <c r="AJ768" s="103"/>
      <c r="AK768" s="103"/>
      <c r="AL768" s="103"/>
      <c r="AM768" s="103"/>
      <c r="AN768" s="103"/>
    </row>
    <row r="769" spans="22:40" ht="15.75" customHeight="1" x14ac:dyDescent="0.2">
      <c r="V769" s="103"/>
      <c r="W769" s="103"/>
      <c r="X769" s="103"/>
      <c r="Y769" s="103"/>
      <c r="Z769" s="103"/>
      <c r="AA769" s="103"/>
      <c r="AB769" s="103"/>
      <c r="AC769" s="103"/>
      <c r="AD769" s="103"/>
      <c r="AE769" s="103"/>
      <c r="AF769" s="103"/>
      <c r="AG769" s="103"/>
      <c r="AH769" s="103"/>
      <c r="AI769" s="103"/>
      <c r="AJ769" s="103"/>
      <c r="AK769" s="103"/>
      <c r="AL769" s="103"/>
      <c r="AM769" s="103"/>
      <c r="AN769" s="103"/>
    </row>
    <row r="770" spans="22:40" ht="15.75" customHeight="1" x14ac:dyDescent="0.2">
      <c r="V770" s="103"/>
      <c r="W770" s="103"/>
      <c r="X770" s="103"/>
      <c r="Y770" s="103"/>
      <c r="Z770" s="103"/>
      <c r="AA770" s="103"/>
      <c r="AB770" s="103"/>
      <c r="AC770" s="103"/>
      <c r="AD770" s="103"/>
      <c r="AE770" s="103"/>
      <c r="AF770" s="103"/>
      <c r="AG770" s="103"/>
      <c r="AH770" s="103"/>
      <c r="AI770" s="103"/>
      <c r="AJ770" s="103"/>
      <c r="AK770" s="103"/>
      <c r="AL770" s="103"/>
      <c r="AM770" s="103"/>
      <c r="AN770" s="103"/>
    </row>
    <row r="771" spans="22:40" ht="15.75" customHeight="1" x14ac:dyDescent="0.2">
      <c r="V771" s="103"/>
      <c r="W771" s="103"/>
      <c r="X771" s="103"/>
      <c r="Y771" s="103"/>
      <c r="Z771" s="103"/>
      <c r="AA771" s="103"/>
      <c r="AB771" s="103"/>
      <c r="AC771" s="103"/>
      <c r="AD771" s="103"/>
      <c r="AE771" s="103"/>
      <c r="AF771" s="103"/>
      <c r="AG771" s="103"/>
      <c r="AH771" s="103"/>
      <c r="AI771" s="103"/>
      <c r="AJ771" s="103"/>
      <c r="AK771" s="103"/>
      <c r="AL771" s="103"/>
      <c r="AM771" s="103"/>
      <c r="AN771" s="103"/>
    </row>
    <row r="772" spans="22:40" ht="15.75" customHeight="1" x14ac:dyDescent="0.2">
      <c r="V772" s="103"/>
      <c r="W772" s="103"/>
      <c r="X772" s="103"/>
      <c r="Y772" s="103"/>
      <c r="Z772" s="103"/>
      <c r="AA772" s="103"/>
      <c r="AB772" s="103"/>
      <c r="AC772" s="103"/>
      <c r="AD772" s="103"/>
      <c r="AE772" s="103"/>
      <c r="AF772" s="103"/>
      <c r="AG772" s="103"/>
      <c r="AH772" s="103"/>
      <c r="AI772" s="103"/>
      <c r="AJ772" s="103"/>
      <c r="AK772" s="103"/>
      <c r="AL772" s="103"/>
      <c r="AM772" s="103"/>
      <c r="AN772" s="103"/>
    </row>
    <row r="773" spans="22:40" ht="15.75" customHeight="1" x14ac:dyDescent="0.2">
      <c r="V773" s="103"/>
      <c r="W773" s="103"/>
      <c r="X773" s="103"/>
      <c r="Y773" s="103"/>
      <c r="Z773" s="103"/>
      <c r="AA773" s="103"/>
      <c r="AB773" s="103"/>
      <c r="AC773" s="103"/>
      <c r="AD773" s="103"/>
      <c r="AE773" s="103"/>
      <c r="AF773" s="103"/>
      <c r="AG773" s="103"/>
      <c r="AH773" s="103"/>
      <c r="AI773" s="103"/>
      <c r="AJ773" s="103"/>
      <c r="AK773" s="103"/>
      <c r="AL773" s="103"/>
      <c r="AM773" s="103"/>
      <c r="AN773" s="103"/>
    </row>
    <row r="774" spans="22:40" ht="15.75" customHeight="1" x14ac:dyDescent="0.2">
      <c r="V774" s="103"/>
      <c r="W774" s="103"/>
      <c r="X774" s="103"/>
      <c r="Y774" s="103"/>
      <c r="Z774" s="103"/>
      <c r="AA774" s="103"/>
      <c r="AB774" s="103"/>
      <c r="AC774" s="103"/>
      <c r="AD774" s="103"/>
      <c r="AE774" s="103"/>
      <c r="AF774" s="103"/>
      <c r="AG774" s="103"/>
      <c r="AH774" s="103"/>
      <c r="AI774" s="103"/>
      <c r="AJ774" s="103"/>
      <c r="AK774" s="103"/>
      <c r="AL774" s="103"/>
      <c r="AM774" s="103"/>
      <c r="AN774" s="103"/>
    </row>
    <row r="775" spans="22:40" ht="15.75" customHeight="1" x14ac:dyDescent="0.2">
      <c r="V775" s="103"/>
      <c r="W775" s="103"/>
      <c r="X775" s="103"/>
      <c r="Y775" s="103"/>
      <c r="Z775" s="103"/>
      <c r="AA775" s="103"/>
      <c r="AB775" s="103"/>
      <c r="AC775" s="103"/>
      <c r="AD775" s="103"/>
      <c r="AE775" s="103"/>
      <c r="AF775" s="103"/>
      <c r="AG775" s="103"/>
      <c r="AH775" s="103"/>
      <c r="AI775" s="103"/>
      <c r="AJ775" s="103"/>
      <c r="AK775" s="103"/>
      <c r="AL775" s="103"/>
      <c r="AM775" s="103"/>
      <c r="AN775" s="103"/>
    </row>
    <row r="776" spans="22:40" ht="15.75" customHeight="1" x14ac:dyDescent="0.2">
      <c r="V776" s="103"/>
      <c r="W776" s="103"/>
      <c r="X776" s="103"/>
      <c r="Y776" s="103"/>
      <c r="Z776" s="103"/>
      <c r="AA776" s="103"/>
      <c r="AB776" s="103"/>
      <c r="AC776" s="103"/>
      <c r="AD776" s="103"/>
      <c r="AE776" s="103"/>
      <c r="AF776" s="103"/>
      <c r="AG776" s="103"/>
      <c r="AH776" s="103"/>
      <c r="AI776" s="103"/>
      <c r="AJ776" s="103"/>
      <c r="AK776" s="103"/>
      <c r="AL776" s="103"/>
      <c r="AM776" s="103"/>
      <c r="AN776" s="103"/>
    </row>
    <row r="777" spans="22:40" ht="15.75" customHeight="1" x14ac:dyDescent="0.2">
      <c r="V777" s="103"/>
      <c r="W777" s="103"/>
      <c r="X777" s="103"/>
      <c r="Y777" s="103"/>
      <c r="Z777" s="103"/>
      <c r="AA777" s="103"/>
      <c r="AB777" s="103"/>
      <c r="AC777" s="103"/>
      <c r="AD777" s="103"/>
      <c r="AE777" s="103"/>
      <c r="AF777" s="103"/>
      <c r="AG777" s="103"/>
      <c r="AH777" s="103"/>
      <c r="AI777" s="103"/>
      <c r="AJ777" s="103"/>
      <c r="AK777" s="103"/>
      <c r="AL777" s="103"/>
      <c r="AM777" s="103"/>
      <c r="AN777" s="103"/>
    </row>
    <row r="778" spans="22:40" ht="15.75" customHeight="1" x14ac:dyDescent="0.2">
      <c r="V778" s="103"/>
      <c r="W778" s="103"/>
      <c r="X778" s="103"/>
      <c r="Y778" s="103"/>
      <c r="Z778" s="103"/>
      <c r="AA778" s="103"/>
      <c r="AB778" s="103"/>
      <c r="AC778" s="103"/>
      <c r="AD778" s="103"/>
      <c r="AE778" s="103"/>
      <c r="AF778" s="103"/>
      <c r="AG778" s="103"/>
      <c r="AH778" s="103"/>
      <c r="AI778" s="103"/>
      <c r="AJ778" s="103"/>
      <c r="AK778" s="103"/>
      <c r="AL778" s="103"/>
      <c r="AM778" s="103"/>
      <c r="AN778" s="103"/>
    </row>
    <row r="779" spans="22:40" ht="15.75" customHeight="1" x14ac:dyDescent="0.2">
      <c r="V779" s="103"/>
      <c r="W779" s="103"/>
      <c r="X779" s="103"/>
      <c r="Y779" s="103"/>
      <c r="Z779" s="103"/>
      <c r="AA779" s="103"/>
      <c r="AB779" s="103"/>
      <c r="AC779" s="103"/>
      <c r="AD779" s="103"/>
      <c r="AE779" s="103"/>
      <c r="AF779" s="103"/>
      <c r="AG779" s="103"/>
      <c r="AH779" s="103"/>
      <c r="AI779" s="103"/>
      <c r="AJ779" s="103"/>
      <c r="AK779" s="103"/>
      <c r="AL779" s="103"/>
      <c r="AM779" s="103"/>
      <c r="AN779" s="103"/>
    </row>
    <row r="780" spans="22:40" ht="15.75" customHeight="1" x14ac:dyDescent="0.2">
      <c r="V780" s="103"/>
      <c r="W780" s="103"/>
      <c r="X780" s="103"/>
      <c r="Y780" s="103"/>
      <c r="Z780" s="103"/>
      <c r="AA780" s="103"/>
      <c r="AB780" s="103"/>
      <c r="AC780" s="103"/>
      <c r="AD780" s="103"/>
      <c r="AE780" s="103"/>
      <c r="AF780" s="103"/>
      <c r="AG780" s="103"/>
      <c r="AH780" s="103"/>
      <c r="AI780" s="103"/>
      <c r="AJ780" s="103"/>
      <c r="AK780" s="103"/>
      <c r="AL780" s="103"/>
      <c r="AM780" s="103"/>
      <c r="AN780" s="103"/>
    </row>
    <row r="781" spans="22:40" ht="15.75" customHeight="1" x14ac:dyDescent="0.2">
      <c r="V781" s="103"/>
      <c r="W781" s="103"/>
      <c r="X781" s="103"/>
      <c r="Y781" s="103"/>
      <c r="Z781" s="103"/>
      <c r="AA781" s="103"/>
      <c r="AB781" s="103"/>
      <c r="AC781" s="103"/>
      <c r="AD781" s="103"/>
      <c r="AE781" s="103"/>
      <c r="AF781" s="103"/>
      <c r="AG781" s="103"/>
      <c r="AH781" s="103"/>
      <c r="AI781" s="103"/>
      <c r="AJ781" s="103"/>
      <c r="AK781" s="103"/>
      <c r="AL781" s="103"/>
      <c r="AM781" s="103"/>
      <c r="AN781" s="103"/>
    </row>
    <row r="782" spans="22:40" ht="15.75" customHeight="1" x14ac:dyDescent="0.2">
      <c r="V782" s="103"/>
      <c r="W782" s="103"/>
      <c r="X782" s="103"/>
      <c r="Y782" s="103"/>
      <c r="Z782" s="103"/>
      <c r="AA782" s="103"/>
      <c r="AB782" s="103"/>
      <c r="AC782" s="103"/>
      <c r="AD782" s="103"/>
      <c r="AE782" s="103"/>
      <c r="AF782" s="103"/>
      <c r="AG782" s="103"/>
      <c r="AH782" s="103"/>
      <c r="AI782" s="103"/>
      <c r="AJ782" s="103"/>
      <c r="AK782" s="103"/>
      <c r="AL782" s="103"/>
      <c r="AM782" s="103"/>
      <c r="AN782" s="103"/>
    </row>
    <row r="783" spans="22:40" ht="15.75" customHeight="1" x14ac:dyDescent="0.2">
      <c r="V783" s="103"/>
      <c r="W783" s="103"/>
      <c r="X783" s="103"/>
      <c r="Y783" s="103"/>
      <c r="Z783" s="103"/>
      <c r="AA783" s="103"/>
      <c r="AB783" s="103"/>
      <c r="AC783" s="103"/>
      <c r="AD783" s="103"/>
      <c r="AE783" s="103"/>
      <c r="AF783" s="103"/>
      <c r="AG783" s="103"/>
      <c r="AH783" s="103"/>
      <c r="AI783" s="103"/>
      <c r="AJ783" s="103"/>
      <c r="AK783" s="103"/>
      <c r="AL783" s="103"/>
      <c r="AM783" s="103"/>
      <c r="AN783" s="103"/>
    </row>
    <row r="784" spans="22:40" ht="15.75" customHeight="1" x14ac:dyDescent="0.2">
      <c r="V784" s="103"/>
      <c r="W784" s="103"/>
      <c r="X784" s="103"/>
      <c r="Y784" s="103"/>
      <c r="Z784" s="103"/>
      <c r="AA784" s="103"/>
      <c r="AB784" s="103"/>
      <c r="AC784" s="103"/>
      <c r="AD784" s="103"/>
      <c r="AE784" s="103"/>
      <c r="AF784" s="103"/>
      <c r="AG784" s="103"/>
      <c r="AH784" s="103"/>
      <c r="AI784" s="103"/>
      <c r="AJ784" s="103"/>
      <c r="AK784" s="103"/>
      <c r="AL784" s="103"/>
      <c r="AM784" s="103"/>
      <c r="AN784" s="103"/>
    </row>
    <row r="785" spans="22:40" ht="15.75" customHeight="1" x14ac:dyDescent="0.2">
      <c r="V785" s="103"/>
      <c r="W785" s="103"/>
      <c r="X785" s="103"/>
      <c r="Y785" s="103"/>
      <c r="Z785" s="103"/>
      <c r="AA785" s="103"/>
      <c r="AB785" s="103"/>
      <c r="AC785" s="103"/>
      <c r="AD785" s="103"/>
      <c r="AE785" s="103"/>
      <c r="AF785" s="103"/>
      <c r="AG785" s="103"/>
      <c r="AH785" s="103"/>
      <c r="AI785" s="103"/>
      <c r="AJ785" s="103"/>
      <c r="AK785" s="103"/>
      <c r="AL785" s="103"/>
      <c r="AM785" s="103"/>
      <c r="AN785" s="103"/>
    </row>
    <row r="786" spans="22:40" ht="15.75" customHeight="1" x14ac:dyDescent="0.2">
      <c r="V786" s="103"/>
      <c r="W786" s="103"/>
      <c r="X786" s="103"/>
      <c r="Y786" s="103"/>
      <c r="Z786" s="103"/>
      <c r="AA786" s="103"/>
      <c r="AB786" s="103"/>
      <c r="AC786" s="103"/>
      <c r="AD786" s="103"/>
      <c r="AE786" s="103"/>
      <c r="AF786" s="103"/>
      <c r="AG786" s="103"/>
      <c r="AH786" s="103"/>
      <c r="AI786" s="103"/>
      <c r="AJ786" s="103"/>
      <c r="AK786" s="103"/>
      <c r="AL786" s="103"/>
      <c r="AM786" s="103"/>
      <c r="AN786" s="103"/>
    </row>
    <row r="787" spans="22:40" ht="15.75" customHeight="1" x14ac:dyDescent="0.2">
      <c r="V787" s="103"/>
      <c r="W787" s="103"/>
      <c r="X787" s="103"/>
      <c r="Y787" s="103"/>
      <c r="Z787" s="103"/>
      <c r="AA787" s="103"/>
      <c r="AB787" s="103"/>
      <c r="AC787" s="103"/>
      <c r="AD787" s="103"/>
      <c r="AE787" s="103"/>
      <c r="AF787" s="103"/>
      <c r="AG787" s="103"/>
      <c r="AH787" s="103"/>
      <c r="AI787" s="103"/>
      <c r="AJ787" s="103"/>
      <c r="AK787" s="103"/>
      <c r="AL787" s="103"/>
      <c r="AM787" s="103"/>
      <c r="AN787" s="103"/>
    </row>
    <row r="788" spans="22:40" ht="15.75" customHeight="1" x14ac:dyDescent="0.2">
      <c r="V788" s="103"/>
      <c r="W788" s="103"/>
      <c r="X788" s="103"/>
      <c r="Y788" s="103"/>
      <c r="Z788" s="103"/>
      <c r="AA788" s="103"/>
      <c r="AB788" s="103"/>
      <c r="AC788" s="103"/>
      <c r="AD788" s="103"/>
      <c r="AE788" s="103"/>
      <c r="AF788" s="103"/>
      <c r="AG788" s="103"/>
      <c r="AH788" s="103"/>
      <c r="AI788" s="103"/>
      <c r="AJ788" s="103"/>
      <c r="AK788" s="103"/>
      <c r="AL788" s="103"/>
      <c r="AM788" s="103"/>
      <c r="AN788" s="103"/>
    </row>
    <row r="789" spans="22:40" ht="15.75" customHeight="1" x14ac:dyDescent="0.2">
      <c r="V789" s="103"/>
      <c r="W789" s="103"/>
      <c r="X789" s="103"/>
      <c r="Y789" s="103"/>
      <c r="Z789" s="103"/>
      <c r="AA789" s="103"/>
      <c r="AB789" s="103"/>
      <c r="AC789" s="103"/>
      <c r="AD789" s="103"/>
      <c r="AE789" s="103"/>
      <c r="AF789" s="103"/>
      <c r="AG789" s="103"/>
      <c r="AH789" s="103"/>
      <c r="AI789" s="103"/>
      <c r="AJ789" s="103"/>
      <c r="AK789" s="103"/>
      <c r="AL789" s="103"/>
      <c r="AM789" s="103"/>
      <c r="AN789" s="103"/>
    </row>
    <row r="790" spans="22:40" ht="15.75" customHeight="1" x14ac:dyDescent="0.2">
      <c r="V790" s="103"/>
      <c r="W790" s="103"/>
      <c r="X790" s="103"/>
      <c r="Y790" s="103"/>
      <c r="Z790" s="103"/>
      <c r="AA790" s="103"/>
      <c r="AB790" s="103"/>
      <c r="AC790" s="103"/>
      <c r="AD790" s="103"/>
      <c r="AE790" s="103"/>
      <c r="AF790" s="103"/>
      <c r="AG790" s="103"/>
      <c r="AH790" s="103"/>
      <c r="AI790" s="103"/>
      <c r="AJ790" s="103"/>
      <c r="AK790" s="103"/>
      <c r="AL790" s="103"/>
      <c r="AM790" s="103"/>
      <c r="AN790" s="103"/>
    </row>
    <row r="791" spans="22:40" ht="15.75" customHeight="1" x14ac:dyDescent="0.2">
      <c r="V791" s="103"/>
      <c r="W791" s="103"/>
      <c r="X791" s="103"/>
      <c r="Y791" s="103"/>
      <c r="Z791" s="103"/>
      <c r="AA791" s="103"/>
      <c r="AB791" s="103"/>
      <c r="AC791" s="103"/>
      <c r="AD791" s="103"/>
      <c r="AE791" s="103"/>
      <c r="AF791" s="103"/>
      <c r="AG791" s="103"/>
      <c r="AH791" s="103"/>
      <c r="AI791" s="103"/>
      <c r="AJ791" s="103"/>
      <c r="AK791" s="103"/>
      <c r="AL791" s="103"/>
      <c r="AM791" s="103"/>
      <c r="AN791" s="103"/>
    </row>
    <row r="792" spans="22:40" ht="15.75" customHeight="1" x14ac:dyDescent="0.2">
      <c r="V792" s="103"/>
      <c r="W792" s="103"/>
      <c r="X792" s="103"/>
      <c r="Y792" s="103"/>
      <c r="Z792" s="103"/>
      <c r="AA792" s="103"/>
      <c r="AB792" s="103"/>
      <c r="AC792" s="103"/>
      <c r="AD792" s="103"/>
      <c r="AE792" s="103"/>
      <c r="AF792" s="103"/>
      <c r="AG792" s="103"/>
      <c r="AH792" s="103"/>
      <c r="AI792" s="103"/>
      <c r="AJ792" s="103"/>
      <c r="AK792" s="103"/>
      <c r="AL792" s="103"/>
      <c r="AM792" s="103"/>
      <c r="AN792" s="103"/>
    </row>
    <row r="793" spans="22:40" ht="15.75" customHeight="1" x14ac:dyDescent="0.2">
      <c r="V793" s="103"/>
      <c r="W793" s="103"/>
      <c r="X793" s="103"/>
      <c r="Y793" s="103"/>
      <c r="Z793" s="103"/>
      <c r="AA793" s="103"/>
      <c r="AB793" s="103"/>
      <c r="AC793" s="103"/>
      <c r="AD793" s="103"/>
      <c r="AE793" s="103"/>
      <c r="AF793" s="103"/>
      <c r="AG793" s="103"/>
      <c r="AH793" s="103"/>
      <c r="AI793" s="103"/>
      <c r="AJ793" s="103"/>
      <c r="AK793" s="103"/>
      <c r="AL793" s="103"/>
      <c r="AM793" s="103"/>
      <c r="AN793" s="103"/>
    </row>
    <row r="794" spans="22:40" ht="15.75" customHeight="1" x14ac:dyDescent="0.2">
      <c r="V794" s="103"/>
      <c r="W794" s="103"/>
      <c r="X794" s="103"/>
      <c r="Y794" s="103"/>
      <c r="Z794" s="103"/>
      <c r="AA794" s="103"/>
      <c r="AB794" s="103"/>
      <c r="AC794" s="103"/>
      <c r="AD794" s="103"/>
      <c r="AE794" s="103"/>
      <c r="AF794" s="103"/>
      <c r="AG794" s="103"/>
      <c r="AH794" s="103"/>
      <c r="AI794" s="103"/>
      <c r="AJ794" s="103"/>
      <c r="AK794" s="103"/>
      <c r="AL794" s="103"/>
      <c r="AM794" s="103"/>
      <c r="AN794" s="103"/>
    </row>
    <row r="795" spans="22:40" ht="15.75" customHeight="1" x14ac:dyDescent="0.2">
      <c r="V795" s="103"/>
      <c r="W795" s="103"/>
      <c r="X795" s="103"/>
      <c r="Y795" s="103"/>
      <c r="Z795" s="103"/>
      <c r="AA795" s="103"/>
      <c r="AB795" s="103"/>
      <c r="AC795" s="103"/>
      <c r="AD795" s="103"/>
      <c r="AE795" s="103"/>
      <c r="AF795" s="103"/>
      <c r="AG795" s="103"/>
      <c r="AH795" s="103"/>
      <c r="AI795" s="103"/>
      <c r="AJ795" s="103"/>
      <c r="AK795" s="103"/>
      <c r="AL795" s="103"/>
      <c r="AM795" s="103"/>
      <c r="AN795" s="103"/>
    </row>
    <row r="796" spans="22:40" ht="15.75" customHeight="1" x14ac:dyDescent="0.2">
      <c r="V796" s="103"/>
      <c r="W796" s="103"/>
      <c r="X796" s="103"/>
      <c r="Y796" s="103"/>
      <c r="Z796" s="103"/>
      <c r="AA796" s="103"/>
      <c r="AB796" s="103"/>
      <c r="AC796" s="103"/>
      <c r="AD796" s="103"/>
      <c r="AE796" s="103"/>
      <c r="AF796" s="103"/>
      <c r="AG796" s="103"/>
      <c r="AH796" s="103"/>
      <c r="AI796" s="103"/>
      <c r="AJ796" s="103"/>
      <c r="AK796" s="103"/>
      <c r="AL796" s="103"/>
      <c r="AM796" s="103"/>
      <c r="AN796" s="103"/>
    </row>
    <row r="797" spans="22:40" ht="15.75" customHeight="1" x14ac:dyDescent="0.2">
      <c r="V797" s="103"/>
      <c r="W797" s="103"/>
      <c r="X797" s="103"/>
      <c r="Y797" s="103"/>
      <c r="Z797" s="103"/>
      <c r="AA797" s="103"/>
      <c r="AB797" s="103"/>
      <c r="AC797" s="103"/>
      <c r="AD797" s="103"/>
      <c r="AE797" s="103"/>
      <c r="AF797" s="103"/>
      <c r="AG797" s="103"/>
      <c r="AH797" s="103"/>
      <c r="AI797" s="103"/>
      <c r="AJ797" s="103"/>
      <c r="AK797" s="103"/>
      <c r="AL797" s="103"/>
      <c r="AM797" s="103"/>
      <c r="AN797" s="103"/>
    </row>
    <row r="798" spans="22:40" ht="15.75" customHeight="1" x14ac:dyDescent="0.2">
      <c r="V798" s="103"/>
      <c r="W798" s="103"/>
      <c r="X798" s="103"/>
      <c r="Y798" s="103"/>
      <c r="Z798" s="103"/>
      <c r="AA798" s="103"/>
      <c r="AB798" s="103"/>
      <c r="AC798" s="103"/>
      <c r="AD798" s="103"/>
      <c r="AE798" s="103"/>
      <c r="AF798" s="103"/>
      <c r="AG798" s="103"/>
      <c r="AH798" s="103"/>
      <c r="AI798" s="103"/>
      <c r="AJ798" s="103"/>
      <c r="AK798" s="103"/>
      <c r="AL798" s="103"/>
      <c r="AM798" s="103"/>
      <c r="AN798" s="103"/>
    </row>
    <row r="799" spans="22:40" ht="15.75" customHeight="1" x14ac:dyDescent="0.2">
      <c r="V799" s="103"/>
      <c r="W799" s="103"/>
      <c r="X799" s="103"/>
      <c r="Y799" s="103"/>
      <c r="Z799" s="103"/>
      <c r="AA799" s="103"/>
      <c r="AB799" s="103"/>
      <c r="AC799" s="103"/>
      <c r="AD799" s="103"/>
      <c r="AE799" s="103"/>
      <c r="AF799" s="103"/>
      <c r="AG799" s="103"/>
      <c r="AH799" s="103"/>
      <c r="AI799" s="103"/>
      <c r="AJ799" s="103"/>
      <c r="AK799" s="103"/>
      <c r="AL799" s="103"/>
      <c r="AM799" s="103"/>
      <c r="AN799" s="103"/>
    </row>
    <row r="800" spans="22:40" ht="15.75" customHeight="1" x14ac:dyDescent="0.2">
      <c r="V800" s="103"/>
      <c r="W800" s="103"/>
      <c r="X800" s="103"/>
      <c r="Y800" s="103"/>
      <c r="Z800" s="103"/>
      <c r="AA800" s="103"/>
      <c r="AB800" s="103"/>
      <c r="AC800" s="103"/>
      <c r="AD800" s="103"/>
      <c r="AE800" s="103"/>
      <c r="AF800" s="103"/>
      <c r="AG800" s="103"/>
      <c r="AH800" s="103"/>
      <c r="AI800" s="103"/>
      <c r="AJ800" s="103"/>
      <c r="AK800" s="103"/>
      <c r="AL800" s="103"/>
      <c r="AM800" s="103"/>
      <c r="AN800" s="103"/>
    </row>
    <row r="801" spans="22:40" ht="15.75" customHeight="1" x14ac:dyDescent="0.2">
      <c r="V801" s="103"/>
      <c r="W801" s="103"/>
      <c r="X801" s="103"/>
      <c r="Y801" s="103"/>
      <c r="Z801" s="103"/>
      <c r="AA801" s="103"/>
      <c r="AB801" s="103"/>
      <c r="AC801" s="103"/>
      <c r="AD801" s="103"/>
      <c r="AE801" s="103"/>
      <c r="AF801" s="103"/>
      <c r="AG801" s="103"/>
      <c r="AH801" s="103"/>
      <c r="AI801" s="103"/>
      <c r="AJ801" s="103"/>
      <c r="AK801" s="103"/>
      <c r="AL801" s="103"/>
      <c r="AM801" s="103"/>
      <c r="AN801" s="103"/>
    </row>
    <row r="802" spans="22:40" ht="15.75" customHeight="1" x14ac:dyDescent="0.2">
      <c r="V802" s="103"/>
      <c r="W802" s="103"/>
      <c r="X802" s="103"/>
      <c r="Y802" s="103"/>
      <c r="Z802" s="103"/>
      <c r="AA802" s="103"/>
      <c r="AB802" s="103"/>
      <c r="AC802" s="103"/>
      <c r="AD802" s="103"/>
      <c r="AE802" s="103"/>
      <c r="AF802" s="103"/>
      <c r="AG802" s="103"/>
      <c r="AH802" s="103"/>
      <c r="AI802" s="103"/>
      <c r="AJ802" s="103"/>
      <c r="AK802" s="103"/>
      <c r="AL802" s="103"/>
      <c r="AM802" s="103"/>
      <c r="AN802" s="103"/>
    </row>
    <row r="803" spans="22:40" ht="15.75" customHeight="1" x14ac:dyDescent="0.2">
      <c r="V803" s="103"/>
      <c r="W803" s="103"/>
      <c r="X803" s="103"/>
      <c r="Y803" s="103"/>
      <c r="Z803" s="103"/>
      <c r="AA803" s="103"/>
      <c r="AB803" s="103"/>
      <c r="AC803" s="103"/>
      <c r="AD803" s="103"/>
      <c r="AE803" s="103"/>
      <c r="AF803" s="103"/>
      <c r="AG803" s="103"/>
      <c r="AH803" s="103"/>
      <c r="AI803" s="103"/>
      <c r="AJ803" s="103"/>
      <c r="AK803" s="103"/>
      <c r="AL803" s="103"/>
      <c r="AM803" s="103"/>
      <c r="AN803" s="103"/>
    </row>
    <row r="804" spans="22:40" ht="15.75" customHeight="1" x14ac:dyDescent="0.2">
      <c r="V804" s="103"/>
      <c r="W804" s="103"/>
      <c r="X804" s="103"/>
      <c r="Y804" s="103"/>
      <c r="Z804" s="103"/>
      <c r="AA804" s="103"/>
      <c r="AB804" s="103"/>
      <c r="AC804" s="103"/>
      <c r="AD804" s="103"/>
      <c r="AE804" s="103"/>
      <c r="AF804" s="103"/>
      <c r="AG804" s="103"/>
      <c r="AH804" s="103"/>
      <c r="AI804" s="103"/>
      <c r="AJ804" s="103"/>
      <c r="AK804" s="103"/>
      <c r="AL804" s="103"/>
      <c r="AM804" s="103"/>
      <c r="AN804" s="103"/>
    </row>
    <row r="805" spans="22:40" ht="15.75" customHeight="1" x14ac:dyDescent="0.2">
      <c r="V805" s="103"/>
      <c r="W805" s="103"/>
      <c r="X805" s="103"/>
      <c r="Y805" s="103"/>
      <c r="Z805" s="103"/>
      <c r="AA805" s="103"/>
      <c r="AB805" s="103"/>
      <c r="AC805" s="103"/>
      <c r="AD805" s="103"/>
      <c r="AE805" s="103"/>
      <c r="AF805" s="103"/>
      <c r="AG805" s="103"/>
      <c r="AH805" s="103"/>
      <c r="AI805" s="103"/>
      <c r="AJ805" s="103"/>
      <c r="AK805" s="103"/>
      <c r="AL805" s="103"/>
      <c r="AM805" s="103"/>
      <c r="AN805" s="103"/>
    </row>
    <row r="806" spans="22:40" ht="15.75" customHeight="1" x14ac:dyDescent="0.2">
      <c r="V806" s="103"/>
      <c r="W806" s="103"/>
      <c r="X806" s="103"/>
      <c r="Y806" s="103"/>
      <c r="Z806" s="103"/>
      <c r="AA806" s="103"/>
      <c r="AB806" s="103"/>
      <c r="AC806" s="103"/>
      <c r="AD806" s="103"/>
      <c r="AE806" s="103"/>
      <c r="AF806" s="103"/>
      <c r="AG806" s="103"/>
      <c r="AH806" s="103"/>
      <c r="AI806" s="103"/>
      <c r="AJ806" s="103"/>
      <c r="AK806" s="103"/>
      <c r="AL806" s="103"/>
      <c r="AM806" s="103"/>
      <c r="AN806" s="103"/>
    </row>
    <row r="807" spans="22:40" ht="15.75" customHeight="1" x14ac:dyDescent="0.2">
      <c r="V807" s="103"/>
      <c r="W807" s="103"/>
      <c r="X807" s="103"/>
      <c r="Y807" s="103"/>
      <c r="Z807" s="103"/>
      <c r="AA807" s="103"/>
      <c r="AB807" s="103"/>
      <c r="AC807" s="103"/>
      <c r="AD807" s="103"/>
      <c r="AE807" s="103"/>
      <c r="AF807" s="103"/>
      <c r="AG807" s="103"/>
      <c r="AH807" s="103"/>
      <c r="AI807" s="103"/>
      <c r="AJ807" s="103"/>
      <c r="AK807" s="103"/>
      <c r="AL807" s="103"/>
      <c r="AM807" s="103"/>
      <c r="AN807" s="103"/>
    </row>
    <row r="808" spans="22:40" ht="15.75" customHeight="1" x14ac:dyDescent="0.2">
      <c r="V808" s="103"/>
      <c r="W808" s="103"/>
      <c r="X808" s="103"/>
      <c r="Y808" s="103"/>
      <c r="Z808" s="103"/>
      <c r="AA808" s="103"/>
      <c r="AB808" s="103"/>
      <c r="AC808" s="103"/>
      <c r="AD808" s="103"/>
      <c r="AE808" s="103"/>
      <c r="AF808" s="103"/>
      <c r="AG808" s="103"/>
      <c r="AH808" s="103"/>
      <c r="AI808" s="103"/>
      <c r="AJ808" s="103"/>
      <c r="AK808" s="103"/>
      <c r="AL808" s="103"/>
      <c r="AM808" s="103"/>
      <c r="AN808" s="103"/>
    </row>
    <row r="809" spans="22:40" ht="15.75" customHeight="1" x14ac:dyDescent="0.2">
      <c r="V809" s="103"/>
      <c r="W809" s="103"/>
      <c r="X809" s="103"/>
      <c r="Y809" s="103"/>
      <c r="Z809" s="103"/>
      <c r="AA809" s="103"/>
      <c r="AB809" s="103"/>
      <c r="AC809" s="103"/>
      <c r="AD809" s="103"/>
      <c r="AE809" s="103"/>
      <c r="AF809" s="103"/>
      <c r="AG809" s="103"/>
      <c r="AH809" s="103"/>
      <c r="AI809" s="103"/>
      <c r="AJ809" s="103"/>
      <c r="AK809" s="103"/>
      <c r="AL809" s="103"/>
      <c r="AM809" s="103"/>
      <c r="AN809" s="103"/>
    </row>
    <row r="810" spans="22:40" ht="15.75" customHeight="1" x14ac:dyDescent="0.2">
      <c r="V810" s="103"/>
      <c r="W810" s="103"/>
      <c r="X810" s="103"/>
      <c r="Y810" s="103"/>
      <c r="Z810" s="103"/>
      <c r="AA810" s="103"/>
      <c r="AB810" s="103"/>
      <c r="AC810" s="103"/>
      <c r="AD810" s="103"/>
      <c r="AE810" s="103"/>
      <c r="AF810" s="103"/>
      <c r="AG810" s="103"/>
      <c r="AH810" s="103"/>
      <c r="AI810" s="103"/>
      <c r="AJ810" s="103"/>
      <c r="AK810" s="103"/>
      <c r="AL810" s="103"/>
      <c r="AM810" s="103"/>
      <c r="AN810" s="103"/>
    </row>
    <row r="811" spans="22:40" ht="15.75" customHeight="1" x14ac:dyDescent="0.2">
      <c r="V811" s="103"/>
      <c r="W811" s="103"/>
      <c r="X811" s="103"/>
      <c r="Y811" s="103"/>
      <c r="Z811" s="103"/>
      <c r="AA811" s="103"/>
      <c r="AB811" s="103"/>
      <c r="AC811" s="103"/>
      <c r="AD811" s="103"/>
      <c r="AE811" s="103"/>
      <c r="AF811" s="103"/>
      <c r="AG811" s="103"/>
      <c r="AH811" s="103"/>
      <c r="AI811" s="103"/>
      <c r="AJ811" s="103"/>
      <c r="AK811" s="103"/>
      <c r="AL811" s="103"/>
      <c r="AM811" s="103"/>
      <c r="AN811" s="103"/>
    </row>
    <row r="812" spans="22:40" ht="15.75" customHeight="1" x14ac:dyDescent="0.2">
      <c r="V812" s="103"/>
      <c r="W812" s="103"/>
      <c r="X812" s="103"/>
      <c r="Y812" s="103"/>
      <c r="Z812" s="103"/>
      <c r="AA812" s="103"/>
      <c r="AB812" s="103"/>
      <c r="AC812" s="103"/>
      <c r="AD812" s="103"/>
      <c r="AE812" s="103"/>
      <c r="AF812" s="103"/>
      <c r="AG812" s="103"/>
      <c r="AH812" s="103"/>
      <c r="AI812" s="103"/>
      <c r="AJ812" s="103"/>
      <c r="AK812" s="103"/>
      <c r="AL812" s="103"/>
      <c r="AM812" s="103"/>
      <c r="AN812" s="103"/>
    </row>
    <row r="813" spans="22:40" ht="15.75" customHeight="1" x14ac:dyDescent="0.2">
      <c r="V813" s="103"/>
      <c r="W813" s="103"/>
      <c r="X813" s="103"/>
      <c r="Y813" s="103"/>
      <c r="Z813" s="103"/>
      <c r="AA813" s="103"/>
      <c r="AB813" s="103"/>
      <c r="AC813" s="103"/>
      <c r="AD813" s="103"/>
      <c r="AE813" s="103"/>
      <c r="AF813" s="103"/>
      <c r="AG813" s="103"/>
      <c r="AH813" s="103"/>
      <c r="AI813" s="103"/>
      <c r="AJ813" s="103"/>
      <c r="AK813" s="103"/>
      <c r="AL813" s="103"/>
      <c r="AM813" s="103"/>
      <c r="AN813" s="103"/>
    </row>
    <row r="814" spans="22:40" ht="15.75" customHeight="1" x14ac:dyDescent="0.2">
      <c r="V814" s="103"/>
      <c r="W814" s="103"/>
      <c r="X814" s="103"/>
      <c r="Y814" s="103"/>
      <c r="Z814" s="103"/>
      <c r="AA814" s="103"/>
      <c r="AB814" s="103"/>
      <c r="AC814" s="103"/>
      <c r="AD814" s="103"/>
      <c r="AE814" s="103"/>
      <c r="AF814" s="103"/>
      <c r="AG814" s="103"/>
      <c r="AH814" s="103"/>
      <c r="AI814" s="103"/>
      <c r="AJ814" s="103"/>
      <c r="AK814" s="103"/>
      <c r="AL814" s="103"/>
      <c r="AM814" s="103"/>
      <c r="AN814" s="103"/>
    </row>
    <row r="815" spans="22:40" ht="15.75" customHeight="1" x14ac:dyDescent="0.2">
      <c r="V815" s="103"/>
      <c r="W815" s="103"/>
      <c r="X815" s="103"/>
      <c r="Y815" s="103"/>
      <c r="Z815" s="103"/>
      <c r="AA815" s="103"/>
      <c r="AB815" s="103"/>
      <c r="AC815" s="103"/>
      <c r="AD815" s="103"/>
      <c r="AE815" s="103"/>
      <c r="AF815" s="103"/>
      <c r="AG815" s="103"/>
      <c r="AH815" s="103"/>
      <c r="AI815" s="103"/>
      <c r="AJ815" s="103"/>
      <c r="AK815" s="103"/>
      <c r="AL815" s="103"/>
      <c r="AM815" s="103"/>
      <c r="AN815" s="103"/>
    </row>
    <row r="816" spans="22:40" ht="15.75" customHeight="1" x14ac:dyDescent="0.2">
      <c r="V816" s="103"/>
      <c r="W816" s="103"/>
      <c r="X816" s="103"/>
      <c r="Y816" s="103"/>
      <c r="Z816" s="103"/>
      <c r="AA816" s="103"/>
      <c r="AB816" s="103"/>
      <c r="AC816" s="103"/>
      <c r="AD816" s="103"/>
      <c r="AE816" s="103"/>
      <c r="AF816" s="103"/>
      <c r="AG816" s="103"/>
      <c r="AH816" s="103"/>
      <c r="AI816" s="103"/>
      <c r="AJ816" s="103"/>
      <c r="AK816" s="103"/>
      <c r="AL816" s="103"/>
      <c r="AM816" s="103"/>
      <c r="AN816" s="103"/>
    </row>
    <row r="817" spans="22:40" ht="15.75" customHeight="1" x14ac:dyDescent="0.2">
      <c r="V817" s="103"/>
      <c r="W817" s="103"/>
      <c r="X817" s="103"/>
      <c r="Y817" s="103"/>
      <c r="Z817" s="103"/>
      <c r="AA817" s="103"/>
      <c r="AB817" s="103"/>
      <c r="AC817" s="103"/>
      <c r="AD817" s="103"/>
      <c r="AE817" s="103"/>
      <c r="AF817" s="103"/>
      <c r="AG817" s="103"/>
      <c r="AH817" s="103"/>
      <c r="AI817" s="103"/>
      <c r="AJ817" s="103"/>
      <c r="AK817" s="103"/>
      <c r="AL817" s="103"/>
      <c r="AM817" s="103"/>
      <c r="AN817" s="103"/>
    </row>
    <row r="818" spans="22:40" ht="15.75" customHeight="1" x14ac:dyDescent="0.2">
      <c r="V818" s="103"/>
      <c r="W818" s="103"/>
      <c r="X818" s="103"/>
      <c r="Y818" s="103"/>
      <c r="Z818" s="103"/>
      <c r="AA818" s="103"/>
      <c r="AB818" s="103"/>
      <c r="AC818" s="103"/>
      <c r="AD818" s="103"/>
      <c r="AE818" s="103"/>
      <c r="AF818" s="103"/>
      <c r="AG818" s="103"/>
      <c r="AH818" s="103"/>
      <c r="AI818" s="103"/>
      <c r="AJ818" s="103"/>
      <c r="AK818" s="103"/>
      <c r="AL818" s="103"/>
      <c r="AM818" s="103"/>
      <c r="AN818" s="103"/>
    </row>
    <row r="819" spans="22:40" ht="15.75" customHeight="1" x14ac:dyDescent="0.2">
      <c r="V819" s="103"/>
      <c r="W819" s="103"/>
      <c r="X819" s="103"/>
      <c r="Y819" s="103"/>
      <c r="Z819" s="103"/>
      <c r="AA819" s="103"/>
      <c r="AB819" s="103"/>
      <c r="AC819" s="103"/>
      <c r="AD819" s="103"/>
      <c r="AE819" s="103"/>
      <c r="AF819" s="103"/>
      <c r="AG819" s="103"/>
      <c r="AH819" s="103"/>
      <c r="AI819" s="103"/>
      <c r="AJ819" s="103"/>
      <c r="AK819" s="103"/>
      <c r="AL819" s="103"/>
      <c r="AM819" s="103"/>
      <c r="AN819" s="103"/>
    </row>
    <row r="820" spans="22:40" ht="15.75" customHeight="1" x14ac:dyDescent="0.2">
      <c r="V820" s="103"/>
      <c r="W820" s="103"/>
      <c r="X820" s="103"/>
      <c r="Y820" s="103"/>
      <c r="Z820" s="103"/>
      <c r="AA820" s="103"/>
      <c r="AB820" s="103"/>
      <c r="AC820" s="103"/>
      <c r="AD820" s="103"/>
      <c r="AE820" s="103"/>
      <c r="AF820" s="103"/>
      <c r="AG820" s="103"/>
      <c r="AH820" s="103"/>
      <c r="AI820" s="103"/>
      <c r="AJ820" s="103"/>
      <c r="AK820" s="103"/>
      <c r="AL820" s="103"/>
      <c r="AM820" s="103"/>
      <c r="AN820" s="103"/>
    </row>
    <row r="821" spans="22:40" ht="15.75" customHeight="1" x14ac:dyDescent="0.2">
      <c r="V821" s="103"/>
      <c r="W821" s="103"/>
      <c r="X821" s="103"/>
      <c r="Y821" s="103"/>
      <c r="Z821" s="103"/>
      <c r="AA821" s="103"/>
      <c r="AB821" s="103"/>
      <c r="AC821" s="103"/>
      <c r="AD821" s="103"/>
      <c r="AE821" s="103"/>
      <c r="AF821" s="103"/>
      <c r="AG821" s="103"/>
      <c r="AH821" s="103"/>
      <c r="AI821" s="103"/>
      <c r="AJ821" s="103"/>
      <c r="AK821" s="103"/>
      <c r="AL821" s="103"/>
      <c r="AM821" s="103"/>
      <c r="AN821" s="103"/>
    </row>
    <row r="822" spans="22:40" ht="15.75" customHeight="1" x14ac:dyDescent="0.2">
      <c r="V822" s="103"/>
      <c r="W822" s="103"/>
      <c r="X822" s="103"/>
      <c r="Y822" s="103"/>
      <c r="Z822" s="103"/>
      <c r="AA822" s="103"/>
      <c r="AB822" s="103"/>
      <c r="AC822" s="103"/>
      <c r="AD822" s="103"/>
      <c r="AE822" s="103"/>
      <c r="AF822" s="103"/>
      <c r="AG822" s="103"/>
      <c r="AH822" s="103"/>
      <c r="AI822" s="103"/>
      <c r="AJ822" s="103"/>
      <c r="AK822" s="103"/>
      <c r="AL822" s="103"/>
      <c r="AM822" s="103"/>
      <c r="AN822" s="103"/>
    </row>
    <row r="823" spans="22:40" ht="15.75" customHeight="1" x14ac:dyDescent="0.2">
      <c r="V823" s="103"/>
      <c r="W823" s="103"/>
      <c r="X823" s="103"/>
      <c r="Y823" s="103"/>
      <c r="Z823" s="103"/>
      <c r="AA823" s="103"/>
      <c r="AB823" s="103"/>
      <c r="AC823" s="103"/>
      <c r="AD823" s="103"/>
      <c r="AE823" s="103"/>
      <c r="AF823" s="103"/>
      <c r="AG823" s="103"/>
      <c r="AH823" s="103"/>
      <c r="AI823" s="103"/>
      <c r="AJ823" s="103"/>
      <c r="AK823" s="103"/>
      <c r="AL823" s="103"/>
      <c r="AM823" s="103"/>
      <c r="AN823" s="103"/>
    </row>
    <row r="824" spans="22:40" ht="15.75" customHeight="1" x14ac:dyDescent="0.2">
      <c r="V824" s="103"/>
      <c r="W824" s="103"/>
      <c r="X824" s="103"/>
      <c r="Y824" s="103"/>
      <c r="Z824" s="103"/>
      <c r="AA824" s="103"/>
      <c r="AB824" s="103"/>
      <c r="AC824" s="103"/>
      <c r="AD824" s="103"/>
      <c r="AE824" s="103"/>
      <c r="AF824" s="103"/>
      <c r="AG824" s="103"/>
      <c r="AH824" s="103"/>
      <c r="AI824" s="103"/>
      <c r="AJ824" s="103"/>
      <c r="AK824" s="103"/>
      <c r="AL824" s="103"/>
      <c r="AM824" s="103"/>
      <c r="AN824" s="103"/>
    </row>
    <row r="825" spans="22:40" ht="15.75" customHeight="1" x14ac:dyDescent="0.2">
      <c r="V825" s="103"/>
      <c r="W825" s="103"/>
      <c r="X825" s="103"/>
      <c r="Y825" s="103"/>
      <c r="Z825" s="103"/>
      <c r="AA825" s="103"/>
      <c r="AB825" s="103"/>
      <c r="AC825" s="103"/>
      <c r="AD825" s="103"/>
      <c r="AE825" s="103"/>
      <c r="AF825" s="103"/>
      <c r="AG825" s="103"/>
      <c r="AH825" s="103"/>
      <c r="AI825" s="103"/>
      <c r="AJ825" s="103"/>
      <c r="AK825" s="103"/>
      <c r="AL825" s="103"/>
      <c r="AM825" s="103"/>
      <c r="AN825" s="103"/>
    </row>
    <row r="826" spans="22:40" ht="15.75" customHeight="1" x14ac:dyDescent="0.2">
      <c r="V826" s="103"/>
      <c r="W826" s="103"/>
      <c r="X826" s="103"/>
      <c r="Y826" s="103"/>
      <c r="Z826" s="103"/>
      <c r="AA826" s="103"/>
      <c r="AB826" s="103"/>
      <c r="AC826" s="103"/>
      <c r="AD826" s="103"/>
      <c r="AE826" s="103"/>
      <c r="AF826" s="103"/>
      <c r="AG826" s="103"/>
      <c r="AH826" s="103"/>
      <c r="AI826" s="103"/>
      <c r="AJ826" s="103"/>
      <c r="AK826" s="103"/>
      <c r="AL826" s="103"/>
      <c r="AM826" s="103"/>
      <c r="AN826" s="103"/>
    </row>
    <row r="827" spans="22:40" ht="15.75" customHeight="1" x14ac:dyDescent="0.2">
      <c r="V827" s="103"/>
      <c r="W827" s="103"/>
      <c r="X827" s="103"/>
      <c r="Y827" s="103"/>
      <c r="Z827" s="103"/>
      <c r="AA827" s="103"/>
      <c r="AB827" s="103"/>
      <c r="AC827" s="103"/>
      <c r="AD827" s="103"/>
      <c r="AE827" s="103"/>
      <c r="AF827" s="103"/>
      <c r="AG827" s="103"/>
      <c r="AH827" s="103"/>
      <c r="AI827" s="103"/>
      <c r="AJ827" s="103"/>
      <c r="AK827" s="103"/>
      <c r="AL827" s="103"/>
      <c r="AM827" s="103"/>
      <c r="AN827" s="103"/>
    </row>
    <row r="828" spans="22:40" ht="15.75" customHeight="1" x14ac:dyDescent="0.2">
      <c r="V828" s="103"/>
      <c r="W828" s="103"/>
      <c r="X828" s="103"/>
      <c r="Y828" s="103"/>
      <c r="Z828" s="103"/>
      <c r="AA828" s="103"/>
      <c r="AB828" s="103"/>
      <c r="AC828" s="103"/>
      <c r="AD828" s="103"/>
      <c r="AE828" s="103"/>
      <c r="AF828" s="103"/>
      <c r="AG828" s="103"/>
      <c r="AH828" s="103"/>
      <c r="AI828" s="103"/>
      <c r="AJ828" s="103"/>
      <c r="AK828" s="103"/>
      <c r="AL828" s="103"/>
      <c r="AM828" s="103"/>
      <c r="AN828" s="103"/>
    </row>
    <row r="829" spans="22:40" ht="15.75" customHeight="1" x14ac:dyDescent="0.2">
      <c r="V829" s="103"/>
      <c r="W829" s="103"/>
      <c r="X829" s="103"/>
      <c r="Y829" s="103"/>
      <c r="Z829" s="103"/>
      <c r="AA829" s="103"/>
      <c r="AB829" s="103"/>
      <c r="AC829" s="103"/>
      <c r="AD829" s="103"/>
      <c r="AE829" s="103"/>
      <c r="AF829" s="103"/>
      <c r="AG829" s="103"/>
      <c r="AH829" s="103"/>
      <c r="AI829" s="103"/>
      <c r="AJ829" s="103"/>
      <c r="AK829" s="103"/>
      <c r="AL829" s="103"/>
      <c r="AM829" s="103"/>
      <c r="AN829" s="103"/>
    </row>
    <row r="830" spans="22:40" ht="15.75" customHeight="1" x14ac:dyDescent="0.2">
      <c r="V830" s="103"/>
      <c r="W830" s="103"/>
      <c r="X830" s="103"/>
      <c r="Y830" s="103"/>
      <c r="Z830" s="103"/>
      <c r="AA830" s="103"/>
      <c r="AB830" s="103"/>
      <c r="AC830" s="103"/>
      <c r="AD830" s="103"/>
      <c r="AE830" s="103"/>
      <c r="AF830" s="103"/>
      <c r="AG830" s="103"/>
      <c r="AH830" s="103"/>
      <c r="AI830" s="103"/>
      <c r="AJ830" s="103"/>
      <c r="AK830" s="103"/>
      <c r="AL830" s="103"/>
      <c r="AM830" s="103"/>
      <c r="AN830" s="103"/>
    </row>
    <row r="831" spans="22:40" ht="15.75" customHeight="1" x14ac:dyDescent="0.2">
      <c r="V831" s="103"/>
      <c r="W831" s="103"/>
      <c r="X831" s="103"/>
      <c r="Y831" s="103"/>
      <c r="Z831" s="103"/>
      <c r="AA831" s="103"/>
      <c r="AB831" s="103"/>
      <c r="AC831" s="103"/>
      <c r="AD831" s="103"/>
      <c r="AE831" s="103"/>
      <c r="AF831" s="103"/>
      <c r="AG831" s="103"/>
      <c r="AH831" s="103"/>
      <c r="AI831" s="103"/>
      <c r="AJ831" s="103"/>
      <c r="AK831" s="103"/>
      <c r="AL831" s="103"/>
      <c r="AM831" s="103"/>
      <c r="AN831" s="103"/>
    </row>
    <row r="832" spans="22:40" ht="15.75" customHeight="1" x14ac:dyDescent="0.2">
      <c r="V832" s="103"/>
      <c r="W832" s="103"/>
      <c r="X832" s="103"/>
      <c r="Y832" s="103"/>
      <c r="Z832" s="103"/>
      <c r="AA832" s="103"/>
      <c r="AB832" s="103"/>
      <c r="AC832" s="103"/>
      <c r="AD832" s="103"/>
      <c r="AE832" s="103"/>
      <c r="AF832" s="103"/>
      <c r="AG832" s="103"/>
      <c r="AH832" s="103"/>
      <c r="AI832" s="103"/>
      <c r="AJ832" s="103"/>
      <c r="AK832" s="103"/>
      <c r="AL832" s="103"/>
      <c r="AM832" s="103"/>
      <c r="AN832" s="103"/>
    </row>
    <row r="833" spans="22:40" ht="15.75" customHeight="1" x14ac:dyDescent="0.2">
      <c r="V833" s="103"/>
      <c r="W833" s="103"/>
      <c r="X833" s="103"/>
      <c r="Y833" s="103"/>
      <c r="Z833" s="103"/>
      <c r="AA833" s="103"/>
      <c r="AB833" s="103"/>
      <c r="AC833" s="103"/>
      <c r="AD833" s="103"/>
      <c r="AE833" s="103"/>
      <c r="AF833" s="103"/>
      <c r="AG833" s="103"/>
      <c r="AH833" s="103"/>
      <c r="AI833" s="103"/>
      <c r="AJ833" s="103"/>
      <c r="AK833" s="103"/>
      <c r="AL833" s="103"/>
      <c r="AM833" s="103"/>
      <c r="AN833" s="103"/>
    </row>
    <row r="834" spans="22:40" ht="15.75" customHeight="1" x14ac:dyDescent="0.2">
      <c r="V834" s="103"/>
      <c r="W834" s="103"/>
      <c r="X834" s="103"/>
      <c r="Y834" s="103"/>
      <c r="Z834" s="103"/>
      <c r="AA834" s="103"/>
      <c r="AB834" s="103"/>
      <c r="AC834" s="103"/>
      <c r="AD834" s="103"/>
      <c r="AE834" s="103"/>
      <c r="AF834" s="103"/>
      <c r="AG834" s="103"/>
      <c r="AH834" s="103"/>
      <c r="AI834" s="103"/>
      <c r="AJ834" s="103"/>
      <c r="AK834" s="103"/>
      <c r="AL834" s="103"/>
      <c r="AM834" s="103"/>
      <c r="AN834" s="103"/>
    </row>
    <row r="835" spans="22:40" ht="15.75" customHeight="1" x14ac:dyDescent="0.2">
      <c r="V835" s="103"/>
      <c r="W835" s="103"/>
      <c r="X835" s="103"/>
      <c r="Y835" s="103"/>
      <c r="Z835" s="103"/>
      <c r="AA835" s="103"/>
      <c r="AB835" s="103"/>
      <c r="AC835" s="103"/>
      <c r="AD835" s="103"/>
      <c r="AE835" s="103"/>
      <c r="AF835" s="103"/>
      <c r="AG835" s="103"/>
      <c r="AH835" s="103"/>
      <c r="AI835" s="103"/>
      <c r="AJ835" s="103"/>
      <c r="AK835" s="103"/>
      <c r="AL835" s="103"/>
      <c r="AM835" s="103"/>
      <c r="AN835" s="103"/>
    </row>
    <row r="836" spans="22:40" ht="15.75" customHeight="1" x14ac:dyDescent="0.2">
      <c r="V836" s="103"/>
      <c r="W836" s="103"/>
      <c r="X836" s="103"/>
      <c r="Y836" s="103"/>
      <c r="Z836" s="103"/>
      <c r="AA836" s="103"/>
      <c r="AB836" s="103"/>
      <c r="AC836" s="103"/>
      <c r="AD836" s="103"/>
      <c r="AE836" s="103"/>
      <c r="AF836" s="103"/>
      <c r="AG836" s="103"/>
      <c r="AH836" s="103"/>
      <c r="AI836" s="103"/>
      <c r="AJ836" s="103"/>
      <c r="AK836" s="103"/>
      <c r="AL836" s="103"/>
      <c r="AM836" s="103"/>
      <c r="AN836" s="103"/>
    </row>
    <row r="837" spans="22:40" ht="15.75" customHeight="1" x14ac:dyDescent="0.2">
      <c r="V837" s="103"/>
      <c r="W837" s="103"/>
      <c r="X837" s="103"/>
      <c r="Y837" s="103"/>
      <c r="Z837" s="103"/>
      <c r="AA837" s="103"/>
      <c r="AB837" s="103"/>
      <c r="AC837" s="103"/>
      <c r="AD837" s="103"/>
      <c r="AE837" s="103"/>
      <c r="AF837" s="103"/>
      <c r="AG837" s="103"/>
      <c r="AH837" s="103"/>
      <c r="AI837" s="103"/>
      <c r="AJ837" s="103"/>
      <c r="AK837" s="103"/>
      <c r="AL837" s="103"/>
      <c r="AM837" s="103"/>
      <c r="AN837" s="103"/>
    </row>
    <row r="838" spans="22:40" ht="15.75" customHeight="1" x14ac:dyDescent="0.2">
      <c r="V838" s="103"/>
      <c r="W838" s="103"/>
      <c r="X838" s="103"/>
      <c r="Y838" s="103"/>
      <c r="Z838" s="103"/>
      <c r="AA838" s="103"/>
      <c r="AB838" s="103"/>
      <c r="AC838" s="103"/>
      <c r="AD838" s="103"/>
      <c r="AE838" s="103"/>
      <c r="AF838" s="103"/>
      <c r="AG838" s="103"/>
      <c r="AH838" s="103"/>
      <c r="AI838" s="103"/>
      <c r="AJ838" s="103"/>
      <c r="AK838" s="103"/>
      <c r="AL838" s="103"/>
      <c r="AM838" s="103"/>
      <c r="AN838" s="103"/>
    </row>
    <row r="839" spans="22:40" ht="15.75" customHeight="1" x14ac:dyDescent="0.2">
      <c r="V839" s="103"/>
      <c r="W839" s="103"/>
      <c r="X839" s="103"/>
      <c r="Y839" s="103"/>
      <c r="Z839" s="103"/>
      <c r="AA839" s="103"/>
      <c r="AB839" s="103"/>
      <c r="AC839" s="103"/>
      <c r="AD839" s="103"/>
      <c r="AE839" s="103"/>
      <c r="AF839" s="103"/>
      <c r="AG839" s="103"/>
      <c r="AH839" s="103"/>
      <c r="AI839" s="103"/>
      <c r="AJ839" s="103"/>
      <c r="AK839" s="103"/>
      <c r="AL839" s="103"/>
      <c r="AM839" s="103"/>
      <c r="AN839" s="103"/>
    </row>
    <row r="840" spans="22:40" ht="15.75" customHeight="1" x14ac:dyDescent="0.2">
      <c r="V840" s="103"/>
      <c r="W840" s="103"/>
      <c r="X840" s="103"/>
      <c r="Y840" s="103"/>
      <c r="Z840" s="103"/>
      <c r="AA840" s="103"/>
      <c r="AB840" s="103"/>
      <c r="AC840" s="103"/>
      <c r="AD840" s="103"/>
      <c r="AE840" s="103"/>
      <c r="AF840" s="103"/>
      <c r="AG840" s="103"/>
      <c r="AH840" s="103"/>
      <c r="AI840" s="103"/>
      <c r="AJ840" s="103"/>
      <c r="AK840" s="103"/>
      <c r="AL840" s="103"/>
      <c r="AM840" s="103"/>
      <c r="AN840" s="103"/>
    </row>
    <row r="841" spans="22:40" ht="15.75" customHeight="1" x14ac:dyDescent="0.2">
      <c r="V841" s="103"/>
      <c r="W841" s="103"/>
      <c r="X841" s="103"/>
      <c r="Y841" s="103"/>
      <c r="Z841" s="103"/>
      <c r="AA841" s="103"/>
      <c r="AB841" s="103"/>
      <c r="AC841" s="103"/>
      <c r="AD841" s="103"/>
      <c r="AE841" s="103"/>
      <c r="AF841" s="103"/>
      <c r="AG841" s="103"/>
      <c r="AH841" s="103"/>
      <c r="AI841" s="103"/>
      <c r="AJ841" s="103"/>
      <c r="AK841" s="103"/>
      <c r="AL841" s="103"/>
      <c r="AM841" s="103"/>
      <c r="AN841" s="103"/>
    </row>
    <row r="842" spans="22:40" ht="15.75" customHeight="1" x14ac:dyDescent="0.2">
      <c r="V842" s="103"/>
      <c r="W842" s="103"/>
      <c r="X842" s="103"/>
      <c r="Y842" s="103"/>
      <c r="Z842" s="103"/>
      <c r="AA842" s="103"/>
      <c r="AB842" s="103"/>
      <c r="AC842" s="103"/>
      <c r="AD842" s="103"/>
      <c r="AE842" s="103"/>
      <c r="AF842" s="103"/>
      <c r="AG842" s="103"/>
      <c r="AH842" s="103"/>
      <c r="AI842" s="103"/>
      <c r="AJ842" s="103"/>
      <c r="AK842" s="103"/>
      <c r="AL842" s="103"/>
      <c r="AM842" s="103"/>
      <c r="AN842" s="103"/>
    </row>
    <row r="843" spans="22:40" ht="15.75" customHeight="1" x14ac:dyDescent="0.2">
      <c r="V843" s="103"/>
      <c r="W843" s="103"/>
      <c r="X843" s="103"/>
      <c r="Y843" s="103"/>
      <c r="Z843" s="103"/>
      <c r="AA843" s="103"/>
      <c r="AB843" s="103"/>
      <c r="AC843" s="103"/>
      <c r="AD843" s="103"/>
      <c r="AE843" s="103"/>
      <c r="AF843" s="103"/>
      <c r="AG843" s="103"/>
      <c r="AH843" s="103"/>
      <c r="AI843" s="103"/>
      <c r="AJ843" s="103"/>
      <c r="AK843" s="103"/>
      <c r="AL843" s="103"/>
      <c r="AM843" s="103"/>
      <c r="AN843" s="103"/>
    </row>
    <row r="844" spans="22:40" ht="15.75" customHeight="1" x14ac:dyDescent="0.2">
      <c r="V844" s="103"/>
      <c r="W844" s="103"/>
      <c r="X844" s="103"/>
      <c r="Y844" s="103"/>
      <c r="Z844" s="103"/>
      <c r="AA844" s="103"/>
      <c r="AB844" s="103"/>
      <c r="AC844" s="103"/>
      <c r="AD844" s="103"/>
      <c r="AE844" s="103"/>
      <c r="AF844" s="103"/>
      <c r="AG844" s="103"/>
      <c r="AH844" s="103"/>
      <c r="AI844" s="103"/>
      <c r="AJ844" s="103"/>
      <c r="AK844" s="103"/>
      <c r="AL844" s="103"/>
      <c r="AM844" s="103"/>
      <c r="AN844" s="103"/>
    </row>
    <row r="845" spans="22:40" ht="15.75" customHeight="1" x14ac:dyDescent="0.2">
      <c r="V845" s="103"/>
      <c r="W845" s="103"/>
      <c r="X845" s="103"/>
      <c r="Y845" s="103"/>
      <c r="Z845" s="103"/>
      <c r="AA845" s="103"/>
      <c r="AB845" s="103"/>
      <c r="AC845" s="103"/>
      <c r="AD845" s="103"/>
      <c r="AE845" s="103"/>
      <c r="AF845" s="103"/>
      <c r="AG845" s="103"/>
      <c r="AH845" s="103"/>
      <c r="AI845" s="103"/>
      <c r="AJ845" s="103"/>
      <c r="AK845" s="103"/>
      <c r="AL845" s="103"/>
      <c r="AM845" s="103"/>
      <c r="AN845" s="103"/>
    </row>
    <row r="846" spans="22:40" ht="15.75" customHeight="1" x14ac:dyDescent="0.2">
      <c r="V846" s="103"/>
      <c r="W846" s="103"/>
      <c r="X846" s="103"/>
      <c r="Y846" s="103"/>
      <c r="Z846" s="103"/>
      <c r="AA846" s="103"/>
      <c r="AB846" s="103"/>
      <c r="AC846" s="103"/>
      <c r="AD846" s="103"/>
      <c r="AE846" s="103"/>
      <c r="AF846" s="103"/>
      <c r="AG846" s="103"/>
      <c r="AH846" s="103"/>
      <c r="AI846" s="103"/>
      <c r="AJ846" s="103"/>
      <c r="AK846" s="103"/>
      <c r="AL846" s="103"/>
      <c r="AM846" s="103"/>
      <c r="AN846" s="103"/>
    </row>
    <row r="847" spans="22:40" ht="15.75" customHeight="1" x14ac:dyDescent="0.2">
      <c r="V847" s="103"/>
      <c r="W847" s="103"/>
      <c r="X847" s="103"/>
      <c r="Y847" s="103"/>
      <c r="Z847" s="103"/>
      <c r="AA847" s="103"/>
      <c r="AB847" s="103"/>
      <c r="AC847" s="103"/>
      <c r="AD847" s="103"/>
      <c r="AE847" s="103"/>
      <c r="AF847" s="103"/>
      <c r="AG847" s="103"/>
      <c r="AH847" s="103"/>
      <c r="AI847" s="103"/>
      <c r="AJ847" s="103"/>
      <c r="AK847" s="103"/>
      <c r="AL847" s="103"/>
      <c r="AM847" s="103"/>
      <c r="AN847" s="103"/>
    </row>
    <row r="848" spans="22:40" ht="15.75" customHeight="1" x14ac:dyDescent="0.2">
      <c r="V848" s="103"/>
      <c r="W848" s="103"/>
      <c r="X848" s="103"/>
      <c r="Y848" s="103"/>
      <c r="Z848" s="103"/>
      <c r="AA848" s="103"/>
      <c r="AB848" s="103"/>
      <c r="AC848" s="103"/>
      <c r="AD848" s="103"/>
      <c r="AE848" s="103"/>
      <c r="AF848" s="103"/>
      <c r="AG848" s="103"/>
      <c r="AH848" s="103"/>
      <c r="AI848" s="103"/>
      <c r="AJ848" s="103"/>
      <c r="AK848" s="103"/>
      <c r="AL848" s="103"/>
      <c r="AM848" s="103"/>
      <c r="AN848" s="103"/>
    </row>
    <row r="849" spans="22:40" ht="15.75" customHeight="1" x14ac:dyDescent="0.2">
      <c r="V849" s="103"/>
      <c r="W849" s="103"/>
      <c r="X849" s="103"/>
      <c r="Y849" s="103"/>
      <c r="Z849" s="103"/>
      <c r="AA849" s="103"/>
      <c r="AB849" s="103"/>
      <c r="AC849" s="103"/>
      <c r="AD849" s="103"/>
      <c r="AE849" s="103"/>
      <c r="AF849" s="103"/>
      <c r="AG849" s="103"/>
      <c r="AH849" s="103"/>
      <c r="AI849" s="103"/>
      <c r="AJ849" s="103"/>
      <c r="AK849" s="103"/>
      <c r="AL849" s="103"/>
      <c r="AM849" s="103"/>
      <c r="AN849" s="103"/>
    </row>
    <row r="850" spans="22:40" ht="15.75" customHeight="1" x14ac:dyDescent="0.2">
      <c r="V850" s="103"/>
      <c r="W850" s="103"/>
      <c r="X850" s="103"/>
      <c r="Y850" s="103"/>
      <c r="Z850" s="103"/>
      <c r="AA850" s="103"/>
      <c r="AB850" s="103"/>
      <c r="AC850" s="103"/>
      <c r="AD850" s="103"/>
      <c r="AE850" s="103"/>
      <c r="AF850" s="103"/>
      <c r="AG850" s="103"/>
      <c r="AH850" s="103"/>
      <c r="AI850" s="103"/>
      <c r="AJ850" s="103"/>
      <c r="AK850" s="103"/>
      <c r="AL850" s="103"/>
      <c r="AM850" s="103"/>
      <c r="AN850" s="103"/>
    </row>
    <row r="851" spans="22:40" ht="15.75" customHeight="1" x14ac:dyDescent="0.2">
      <c r="V851" s="103"/>
      <c r="W851" s="103"/>
      <c r="X851" s="103"/>
      <c r="Y851" s="103"/>
      <c r="Z851" s="103"/>
      <c r="AA851" s="103"/>
      <c r="AB851" s="103"/>
      <c r="AC851" s="103"/>
      <c r="AD851" s="103"/>
      <c r="AE851" s="103"/>
      <c r="AF851" s="103"/>
      <c r="AG851" s="103"/>
      <c r="AH851" s="103"/>
      <c r="AI851" s="103"/>
      <c r="AJ851" s="103"/>
      <c r="AK851" s="103"/>
      <c r="AL851" s="103"/>
      <c r="AM851" s="103"/>
      <c r="AN851" s="103"/>
    </row>
    <row r="852" spans="22:40" ht="15.75" customHeight="1" x14ac:dyDescent="0.2">
      <c r="V852" s="103"/>
      <c r="W852" s="103"/>
      <c r="X852" s="103"/>
      <c r="Y852" s="103"/>
      <c r="Z852" s="103"/>
      <c r="AA852" s="103"/>
      <c r="AB852" s="103"/>
      <c r="AC852" s="103"/>
      <c r="AD852" s="103"/>
      <c r="AE852" s="103"/>
      <c r="AF852" s="103"/>
      <c r="AG852" s="103"/>
      <c r="AH852" s="103"/>
      <c r="AI852" s="103"/>
      <c r="AJ852" s="103"/>
      <c r="AK852" s="103"/>
      <c r="AL852" s="103"/>
      <c r="AM852" s="103"/>
      <c r="AN852" s="103"/>
    </row>
    <row r="853" spans="22:40" ht="15.75" customHeight="1" x14ac:dyDescent="0.2">
      <c r="V853" s="103"/>
      <c r="W853" s="103"/>
      <c r="X853" s="103"/>
      <c r="Y853" s="103"/>
      <c r="Z853" s="103"/>
      <c r="AA853" s="103"/>
      <c r="AB853" s="103"/>
      <c r="AC853" s="103"/>
      <c r="AD853" s="103"/>
      <c r="AE853" s="103"/>
      <c r="AF853" s="103"/>
      <c r="AG853" s="103"/>
      <c r="AH853" s="103"/>
      <c r="AI853" s="103"/>
      <c r="AJ853" s="103"/>
      <c r="AK853" s="103"/>
      <c r="AL853" s="103"/>
      <c r="AM853" s="103"/>
      <c r="AN853" s="103"/>
    </row>
    <row r="854" spans="22:40" ht="15.75" customHeight="1" x14ac:dyDescent="0.2">
      <c r="V854" s="103"/>
      <c r="W854" s="103"/>
      <c r="X854" s="103"/>
      <c r="Y854" s="103"/>
      <c r="Z854" s="103"/>
      <c r="AA854" s="103"/>
      <c r="AB854" s="103"/>
      <c r="AC854" s="103"/>
      <c r="AD854" s="103"/>
      <c r="AE854" s="103"/>
      <c r="AF854" s="103"/>
      <c r="AG854" s="103"/>
      <c r="AH854" s="103"/>
      <c r="AI854" s="103"/>
      <c r="AJ854" s="103"/>
      <c r="AK854" s="103"/>
      <c r="AL854" s="103"/>
      <c r="AM854" s="103"/>
      <c r="AN854" s="103"/>
    </row>
    <row r="855" spans="22:40" ht="15.75" customHeight="1" x14ac:dyDescent="0.2">
      <c r="V855" s="103"/>
      <c r="W855" s="103"/>
      <c r="X855" s="103"/>
      <c r="Y855" s="103"/>
      <c r="Z855" s="103"/>
      <c r="AA855" s="103"/>
      <c r="AB855" s="103"/>
      <c r="AC855" s="103"/>
      <c r="AD855" s="103"/>
      <c r="AE855" s="103"/>
      <c r="AF855" s="103"/>
      <c r="AG855" s="103"/>
      <c r="AH855" s="103"/>
      <c r="AI855" s="103"/>
      <c r="AJ855" s="103"/>
      <c r="AK855" s="103"/>
      <c r="AL855" s="103"/>
      <c r="AM855" s="103"/>
      <c r="AN855" s="103"/>
    </row>
    <row r="856" spans="22:40" ht="15.75" customHeight="1" x14ac:dyDescent="0.2">
      <c r="V856" s="103"/>
      <c r="W856" s="103"/>
      <c r="X856" s="103"/>
      <c r="Y856" s="103"/>
      <c r="Z856" s="103"/>
      <c r="AA856" s="103"/>
      <c r="AB856" s="103"/>
      <c r="AC856" s="103"/>
      <c r="AD856" s="103"/>
      <c r="AE856" s="103"/>
      <c r="AF856" s="103"/>
      <c r="AG856" s="103"/>
      <c r="AH856" s="103"/>
      <c r="AI856" s="103"/>
      <c r="AJ856" s="103"/>
      <c r="AK856" s="103"/>
      <c r="AL856" s="103"/>
      <c r="AM856" s="103"/>
      <c r="AN856" s="103"/>
    </row>
    <row r="857" spans="22:40" ht="15.75" customHeight="1" x14ac:dyDescent="0.2">
      <c r="V857" s="103"/>
      <c r="W857" s="103"/>
      <c r="X857" s="103"/>
      <c r="Y857" s="103"/>
      <c r="Z857" s="103"/>
      <c r="AA857" s="103"/>
      <c r="AB857" s="103"/>
      <c r="AC857" s="103"/>
      <c r="AD857" s="103"/>
      <c r="AE857" s="103"/>
      <c r="AF857" s="103"/>
      <c r="AG857" s="103"/>
      <c r="AH857" s="103"/>
      <c r="AI857" s="103"/>
      <c r="AJ857" s="103"/>
      <c r="AK857" s="103"/>
      <c r="AL857" s="103"/>
      <c r="AM857" s="103"/>
      <c r="AN857" s="103"/>
    </row>
    <row r="858" spans="22:40" ht="15.75" customHeight="1" x14ac:dyDescent="0.2">
      <c r="V858" s="103"/>
      <c r="W858" s="103"/>
      <c r="X858" s="103"/>
      <c r="Y858" s="103"/>
      <c r="Z858" s="103"/>
      <c r="AA858" s="103"/>
      <c r="AB858" s="103"/>
      <c r="AC858" s="103"/>
      <c r="AD858" s="103"/>
      <c r="AE858" s="103"/>
      <c r="AF858" s="103"/>
      <c r="AG858" s="103"/>
      <c r="AH858" s="103"/>
      <c r="AI858" s="103"/>
      <c r="AJ858" s="103"/>
      <c r="AK858" s="103"/>
      <c r="AL858" s="103"/>
      <c r="AM858" s="103"/>
      <c r="AN858" s="103"/>
    </row>
    <row r="859" spans="22:40" ht="15.75" customHeight="1" x14ac:dyDescent="0.2">
      <c r="V859" s="103"/>
      <c r="W859" s="103"/>
      <c r="X859" s="103"/>
      <c r="Y859" s="103"/>
      <c r="Z859" s="103"/>
      <c r="AA859" s="103"/>
      <c r="AB859" s="103"/>
      <c r="AC859" s="103"/>
      <c r="AD859" s="103"/>
      <c r="AE859" s="103"/>
      <c r="AF859" s="103"/>
      <c r="AG859" s="103"/>
      <c r="AH859" s="103"/>
      <c r="AI859" s="103"/>
      <c r="AJ859" s="103"/>
      <c r="AK859" s="103"/>
      <c r="AL859" s="103"/>
      <c r="AM859" s="103"/>
      <c r="AN859" s="103"/>
    </row>
    <row r="860" spans="22:40" ht="15.75" customHeight="1" x14ac:dyDescent="0.2">
      <c r="V860" s="103"/>
      <c r="W860" s="103"/>
      <c r="X860" s="103"/>
      <c r="Y860" s="103"/>
      <c r="Z860" s="103"/>
      <c r="AA860" s="103"/>
      <c r="AB860" s="103"/>
      <c r="AC860" s="103"/>
      <c r="AD860" s="103"/>
      <c r="AE860" s="103"/>
      <c r="AF860" s="103"/>
      <c r="AG860" s="103"/>
      <c r="AH860" s="103"/>
      <c r="AI860" s="103"/>
      <c r="AJ860" s="103"/>
      <c r="AK860" s="103"/>
      <c r="AL860" s="103"/>
      <c r="AM860" s="103"/>
      <c r="AN860" s="103"/>
    </row>
    <row r="861" spans="22:40" ht="15.75" customHeight="1" x14ac:dyDescent="0.2">
      <c r="V861" s="103"/>
      <c r="W861" s="103"/>
      <c r="X861" s="103"/>
      <c r="Y861" s="103"/>
      <c r="Z861" s="103"/>
      <c r="AA861" s="103"/>
      <c r="AB861" s="103"/>
      <c r="AC861" s="103"/>
      <c r="AD861" s="103"/>
      <c r="AE861" s="103"/>
      <c r="AF861" s="103"/>
      <c r="AG861" s="103"/>
      <c r="AH861" s="103"/>
      <c r="AI861" s="103"/>
      <c r="AJ861" s="103"/>
      <c r="AK861" s="103"/>
      <c r="AL861" s="103"/>
      <c r="AM861" s="103"/>
      <c r="AN861" s="103"/>
    </row>
    <row r="862" spans="22:40" ht="15.75" customHeight="1" x14ac:dyDescent="0.2">
      <c r="V862" s="103"/>
      <c r="W862" s="103"/>
      <c r="X862" s="103"/>
      <c r="Y862" s="103"/>
      <c r="Z862" s="103"/>
      <c r="AA862" s="103"/>
      <c r="AB862" s="103"/>
      <c r="AC862" s="103"/>
      <c r="AD862" s="103"/>
      <c r="AE862" s="103"/>
      <c r="AF862" s="103"/>
      <c r="AG862" s="103"/>
      <c r="AH862" s="103"/>
      <c r="AI862" s="103"/>
      <c r="AJ862" s="103"/>
      <c r="AK862" s="103"/>
      <c r="AL862" s="103"/>
      <c r="AM862" s="103"/>
      <c r="AN862" s="103"/>
    </row>
    <row r="863" spans="22:40" ht="15.75" customHeight="1" x14ac:dyDescent="0.2">
      <c r="V863" s="103"/>
      <c r="W863" s="103"/>
      <c r="X863" s="103"/>
      <c r="Y863" s="103"/>
      <c r="Z863" s="103"/>
      <c r="AA863" s="103"/>
      <c r="AB863" s="103"/>
      <c r="AC863" s="103"/>
      <c r="AD863" s="103"/>
      <c r="AE863" s="103"/>
      <c r="AF863" s="103"/>
      <c r="AG863" s="103"/>
      <c r="AH863" s="103"/>
      <c r="AI863" s="103"/>
      <c r="AJ863" s="103"/>
      <c r="AK863" s="103"/>
      <c r="AL863" s="103"/>
      <c r="AM863" s="103"/>
      <c r="AN863" s="103"/>
    </row>
    <row r="864" spans="22:40" ht="15.75" customHeight="1" x14ac:dyDescent="0.2">
      <c r="V864" s="103"/>
      <c r="W864" s="103"/>
      <c r="X864" s="103"/>
      <c r="Y864" s="103"/>
      <c r="Z864" s="103"/>
      <c r="AA864" s="103"/>
      <c r="AB864" s="103"/>
      <c r="AC864" s="103"/>
      <c r="AD864" s="103"/>
      <c r="AE864" s="103"/>
      <c r="AF864" s="103"/>
      <c r="AG864" s="103"/>
      <c r="AH864" s="103"/>
      <c r="AI864" s="103"/>
      <c r="AJ864" s="103"/>
      <c r="AK864" s="103"/>
      <c r="AL864" s="103"/>
      <c r="AM864" s="103"/>
      <c r="AN864" s="103"/>
    </row>
    <row r="865" spans="22:40" ht="15.75" customHeight="1" x14ac:dyDescent="0.2">
      <c r="V865" s="103"/>
      <c r="W865" s="103"/>
      <c r="X865" s="103"/>
      <c r="Y865" s="103"/>
      <c r="Z865" s="103"/>
      <c r="AA865" s="103"/>
      <c r="AB865" s="103"/>
      <c r="AC865" s="103"/>
      <c r="AD865" s="103"/>
      <c r="AE865" s="103"/>
      <c r="AF865" s="103"/>
      <c r="AG865" s="103"/>
      <c r="AH865" s="103"/>
      <c r="AI865" s="103"/>
      <c r="AJ865" s="103"/>
      <c r="AK865" s="103"/>
      <c r="AL865" s="103"/>
      <c r="AM865" s="103"/>
      <c r="AN865" s="103"/>
    </row>
    <row r="866" spans="22:40" ht="15.75" customHeight="1" x14ac:dyDescent="0.2">
      <c r="V866" s="103"/>
      <c r="W866" s="103"/>
      <c r="X866" s="103"/>
      <c r="Y866" s="103"/>
      <c r="Z866" s="103"/>
      <c r="AA866" s="103"/>
      <c r="AB866" s="103"/>
      <c r="AC866" s="103"/>
      <c r="AD866" s="103"/>
      <c r="AE866" s="103"/>
      <c r="AF866" s="103"/>
      <c r="AG866" s="103"/>
      <c r="AH866" s="103"/>
      <c r="AI866" s="103"/>
      <c r="AJ866" s="103"/>
      <c r="AK866" s="103"/>
      <c r="AL866" s="103"/>
      <c r="AM866" s="103"/>
      <c r="AN866" s="103"/>
    </row>
    <row r="867" spans="22:40" ht="15.75" customHeight="1" x14ac:dyDescent="0.2">
      <c r="V867" s="103"/>
      <c r="W867" s="103"/>
      <c r="X867" s="103"/>
      <c r="Y867" s="103"/>
      <c r="Z867" s="103"/>
      <c r="AA867" s="103"/>
      <c r="AB867" s="103"/>
      <c r="AC867" s="103"/>
      <c r="AD867" s="103"/>
      <c r="AE867" s="103"/>
      <c r="AF867" s="103"/>
      <c r="AG867" s="103"/>
      <c r="AH867" s="103"/>
      <c r="AI867" s="103"/>
      <c r="AJ867" s="103"/>
      <c r="AK867" s="103"/>
      <c r="AL867" s="103"/>
      <c r="AM867" s="103"/>
      <c r="AN867" s="103"/>
    </row>
    <row r="868" spans="22:40" ht="15.75" customHeight="1" x14ac:dyDescent="0.2">
      <c r="V868" s="103"/>
      <c r="W868" s="103"/>
      <c r="X868" s="103"/>
      <c r="Y868" s="103"/>
      <c r="Z868" s="103"/>
      <c r="AA868" s="103"/>
      <c r="AB868" s="103"/>
      <c r="AC868" s="103"/>
      <c r="AD868" s="103"/>
      <c r="AE868" s="103"/>
      <c r="AF868" s="103"/>
      <c r="AG868" s="103"/>
      <c r="AH868" s="103"/>
      <c r="AI868" s="103"/>
      <c r="AJ868" s="103"/>
      <c r="AK868" s="103"/>
      <c r="AL868" s="103"/>
      <c r="AM868" s="103"/>
      <c r="AN868" s="103"/>
    </row>
    <row r="869" spans="22:40" ht="15.75" customHeight="1" x14ac:dyDescent="0.2">
      <c r="V869" s="103"/>
      <c r="W869" s="103"/>
      <c r="X869" s="103"/>
      <c r="Y869" s="103"/>
      <c r="Z869" s="103"/>
      <c r="AA869" s="103"/>
      <c r="AB869" s="103"/>
      <c r="AC869" s="103"/>
      <c r="AD869" s="103"/>
      <c r="AE869" s="103"/>
      <c r="AF869" s="103"/>
      <c r="AG869" s="103"/>
      <c r="AH869" s="103"/>
      <c r="AI869" s="103"/>
      <c r="AJ869" s="103"/>
      <c r="AK869" s="103"/>
      <c r="AL869" s="103"/>
      <c r="AM869" s="103"/>
      <c r="AN869" s="103"/>
    </row>
    <row r="870" spans="22:40" ht="15.75" customHeight="1" x14ac:dyDescent="0.2">
      <c r="V870" s="103"/>
      <c r="W870" s="103"/>
      <c r="X870" s="103"/>
      <c r="Y870" s="103"/>
      <c r="Z870" s="103"/>
      <c r="AA870" s="103"/>
      <c r="AB870" s="103"/>
      <c r="AC870" s="103"/>
      <c r="AD870" s="103"/>
      <c r="AE870" s="103"/>
      <c r="AF870" s="103"/>
      <c r="AG870" s="103"/>
      <c r="AH870" s="103"/>
      <c r="AI870" s="103"/>
      <c r="AJ870" s="103"/>
      <c r="AK870" s="103"/>
      <c r="AL870" s="103"/>
      <c r="AM870" s="103"/>
      <c r="AN870" s="103"/>
    </row>
    <row r="871" spans="22:40" ht="15.75" customHeight="1" x14ac:dyDescent="0.2">
      <c r="V871" s="103"/>
      <c r="W871" s="103"/>
      <c r="X871" s="103"/>
      <c r="Y871" s="103"/>
      <c r="Z871" s="103"/>
      <c r="AA871" s="103"/>
      <c r="AB871" s="103"/>
      <c r="AC871" s="103"/>
      <c r="AD871" s="103"/>
      <c r="AE871" s="103"/>
      <c r="AF871" s="103"/>
      <c r="AG871" s="103"/>
      <c r="AH871" s="103"/>
      <c r="AI871" s="103"/>
      <c r="AJ871" s="103"/>
      <c r="AK871" s="103"/>
      <c r="AL871" s="103"/>
      <c r="AM871" s="103"/>
      <c r="AN871" s="103"/>
    </row>
    <row r="872" spans="22:40" ht="15.75" customHeight="1" x14ac:dyDescent="0.2">
      <c r="V872" s="103"/>
      <c r="W872" s="103"/>
      <c r="X872" s="103"/>
      <c r="Y872" s="103"/>
      <c r="Z872" s="103"/>
      <c r="AA872" s="103"/>
      <c r="AB872" s="103"/>
      <c r="AC872" s="103"/>
      <c r="AD872" s="103"/>
      <c r="AE872" s="103"/>
      <c r="AF872" s="103"/>
      <c r="AG872" s="103"/>
      <c r="AH872" s="103"/>
      <c r="AI872" s="103"/>
      <c r="AJ872" s="103"/>
      <c r="AK872" s="103"/>
      <c r="AL872" s="103"/>
      <c r="AM872" s="103"/>
      <c r="AN872" s="103"/>
    </row>
    <row r="873" spans="22:40" ht="15.75" customHeight="1" x14ac:dyDescent="0.2">
      <c r="V873" s="103"/>
      <c r="W873" s="103"/>
      <c r="X873" s="103"/>
      <c r="Y873" s="103"/>
      <c r="Z873" s="103"/>
      <c r="AA873" s="103"/>
      <c r="AB873" s="103"/>
      <c r="AC873" s="103"/>
      <c r="AD873" s="103"/>
      <c r="AE873" s="103"/>
      <c r="AF873" s="103"/>
      <c r="AG873" s="103"/>
      <c r="AH873" s="103"/>
      <c r="AI873" s="103"/>
      <c r="AJ873" s="103"/>
      <c r="AK873" s="103"/>
      <c r="AL873" s="103"/>
      <c r="AM873" s="103"/>
      <c r="AN873" s="103"/>
    </row>
    <row r="874" spans="22:40" ht="15.75" customHeight="1" x14ac:dyDescent="0.2">
      <c r="V874" s="103"/>
      <c r="W874" s="103"/>
      <c r="X874" s="103"/>
      <c r="Y874" s="103"/>
      <c r="Z874" s="103"/>
      <c r="AA874" s="103"/>
      <c r="AB874" s="103"/>
      <c r="AC874" s="103"/>
      <c r="AD874" s="103"/>
      <c r="AE874" s="103"/>
      <c r="AF874" s="103"/>
      <c r="AG874" s="103"/>
      <c r="AH874" s="103"/>
      <c r="AI874" s="103"/>
      <c r="AJ874" s="103"/>
      <c r="AK874" s="103"/>
      <c r="AL874" s="103"/>
      <c r="AM874" s="103"/>
      <c r="AN874" s="103"/>
    </row>
    <row r="875" spans="22:40" ht="15.75" customHeight="1" x14ac:dyDescent="0.2">
      <c r="V875" s="103"/>
      <c r="W875" s="103"/>
      <c r="X875" s="103"/>
      <c r="Y875" s="103"/>
      <c r="Z875" s="103"/>
      <c r="AA875" s="103"/>
      <c r="AB875" s="103"/>
      <c r="AC875" s="103"/>
      <c r="AD875" s="103"/>
      <c r="AE875" s="103"/>
      <c r="AF875" s="103"/>
      <c r="AG875" s="103"/>
      <c r="AH875" s="103"/>
      <c r="AI875" s="103"/>
      <c r="AJ875" s="103"/>
      <c r="AK875" s="103"/>
      <c r="AL875" s="103"/>
      <c r="AM875" s="103"/>
      <c r="AN875" s="103"/>
    </row>
    <row r="876" spans="22:40" ht="15.75" customHeight="1" x14ac:dyDescent="0.2">
      <c r="V876" s="103"/>
      <c r="W876" s="103"/>
      <c r="X876" s="103"/>
      <c r="Y876" s="103"/>
      <c r="Z876" s="103"/>
      <c r="AA876" s="103"/>
      <c r="AB876" s="103"/>
      <c r="AC876" s="103"/>
      <c r="AD876" s="103"/>
      <c r="AE876" s="103"/>
      <c r="AF876" s="103"/>
      <c r="AG876" s="103"/>
      <c r="AH876" s="103"/>
      <c r="AI876" s="103"/>
      <c r="AJ876" s="103"/>
      <c r="AK876" s="103"/>
      <c r="AL876" s="103"/>
      <c r="AM876" s="103"/>
      <c r="AN876" s="103"/>
    </row>
    <row r="877" spans="22:40" ht="15.75" customHeight="1" x14ac:dyDescent="0.2">
      <c r="V877" s="103"/>
      <c r="W877" s="103"/>
      <c r="X877" s="103"/>
      <c r="Y877" s="103"/>
      <c r="Z877" s="103"/>
      <c r="AA877" s="103"/>
      <c r="AB877" s="103"/>
      <c r="AC877" s="103"/>
      <c r="AD877" s="103"/>
      <c r="AE877" s="103"/>
      <c r="AF877" s="103"/>
      <c r="AG877" s="103"/>
      <c r="AH877" s="103"/>
      <c r="AI877" s="103"/>
      <c r="AJ877" s="103"/>
      <c r="AK877" s="103"/>
      <c r="AL877" s="103"/>
      <c r="AM877" s="103"/>
      <c r="AN877" s="103"/>
    </row>
    <row r="878" spans="22:40" ht="15.75" customHeight="1" x14ac:dyDescent="0.2">
      <c r="V878" s="103"/>
      <c r="W878" s="103"/>
      <c r="X878" s="103"/>
      <c r="Y878" s="103"/>
      <c r="Z878" s="103"/>
      <c r="AA878" s="103"/>
      <c r="AB878" s="103"/>
      <c r="AC878" s="103"/>
      <c r="AD878" s="103"/>
      <c r="AE878" s="103"/>
      <c r="AF878" s="103"/>
      <c r="AG878" s="103"/>
      <c r="AH878" s="103"/>
      <c r="AI878" s="103"/>
      <c r="AJ878" s="103"/>
      <c r="AK878" s="103"/>
      <c r="AL878" s="103"/>
      <c r="AM878" s="103"/>
      <c r="AN878" s="103"/>
    </row>
    <row r="879" spans="22:40" ht="15.75" customHeight="1" x14ac:dyDescent="0.2">
      <c r="V879" s="103"/>
      <c r="W879" s="103"/>
      <c r="X879" s="103"/>
      <c r="Y879" s="103"/>
      <c r="Z879" s="103"/>
      <c r="AA879" s="103"/>
      <c r="AB879" s="103"/>
      <c r="AC879" s="103"/>
      <c r="AD879" s="103"/>
      <c r="AE879" s="103"/>
      <c r="AF879" s="103"/>
      <c r="AG879" s="103"/>
      <c r="AH879" s="103"/>
      <c r="AI879" s="103"/>
      <c r="AJ879" s="103"/>
      <c r="AK879" s="103"/>
      <c r="AL879" s="103"/>
      <c r="AM879" s="103"/>
      <c r="AN879" s="103"/>
    </row>
    <row r="880" spans="22:40" ht="15.75" customHeight="1" x14ac:dyDescent="0.2">
      <c r="V880" s="103"/>
      <c r="W880" s="103"/>
      <c r="X880" s="103"/>
      <c r="Y880" s="103"/>
      <c r="Z880" s="103"/>
      <c r="AA880" s="103"/>
      <c r="AB880" s="103"/>
      <c r="AC880" s="103"/>
      <c r="AD880" s="103"/>
      <c r="AE880" s="103"/>
      <c r="AF880" s="103"/>
      <c r="AG880" s="103"/>
      <c r="AH880" s="103"/>
      <c r="AI880" s="103"/>
      <c r="AJ880" s="103"/>
      <c r="AK880" s="103"/>
      <c r="AL880" s="103"/>
      <c r="AM880" s="103"/>
      <c r="AN880" s="103"/>
    </row>
    <row r="881" spans="22:40" ht="15.75" customHeight="1" x14ac:dyDescent="0.2">
      <c r="V881" s="103"/>
      <c r="W881" s="103"/>
      <c r="X881" s="103"/>
      <c r="Y881" s="103"/>
      <c r="Z881" s="103"/>
      <c r="AA881" s="103"/>
      <c r="AB881" s="103"/>
      <c r="AC881" s="103"/>
      <c r="AD881" s="103"/>
      <c r="AE881" s="103"/>
      <c r="AF881" s="103"/>
      <c r="AG881" s="103"/>
      <c r="AH881" s="103"/>
      <c r="AI881" s="103"/>
      <c r="AJ881" s="103"/>
      <c r="AK881" s="103"/>
      <c r="AL881" s="103"/>
      <c r="AM881" s="103"/>
      <c r="AN881" s="103"/>
    </row>
    <row r="882" spans="22:40" ht="15.75" customHeight="1" x14ac:dyDescent="0.2">
      <c r="V882" s="103"/>
      <c r="W882" s="103"/>
      <c r="X882" s="103"/>
      <c r="Y882" s="103"/>
      <c r="Z882" s="103"/>
      <c r="AA882" s="103"/>
      <c r="AB882" s="103"/>
      <c r="AC882" s="103"/>
      <c r="AD882" s="103"/>
      <c r="AE882" s="103"/>
      <c r="AF882" s="103"/>
      <c r="AG882" s="103"/>
      <c r="AH882" s="103"/>
      <c r="AI882" s="103"/>
      <c r="AJ882" s="103"/>
      <c r="AK882" s="103"/>
      <c r="AL882" s="103"/>
      <c r="AM882" s="103"/>
      <c r="AN882" s="103"/>
    </row>
    <row r="883" spans="22:40" ht="15.75" customHeight="1" x14ac:dyDescent="0.2">
      <c r="V883" s="103"/>
      <c r="W883" s="103"/>
      <c r="X883" s="103"/>
      <c r="Y883" s="103"/>
      <c r="Z883" s="103"/>
      <c r="AA883" s="103"/>
      <c r="AB883" s="103"/>
      <c r="AC883" s="103"/>
      <c r="AD883" s="103"/>
      <c r="AE883" s="103"/>
      <c r="AF883" s="103"/>
      <c r="AG883" s="103"/>
      <c r="AH883" s="103"/>
      <c r="AI883" s="103"/>
      <c r="AJ883" s="103"/>
      <c r="AK883" s="103"/>
      <c r="AL883" s="103"/>
      <c r="AM883" s="103"/>
      <c r="AN883" s="103"/>
    </row>
    <row r="884" spans="22:40" ht="15.75" customHeight="1" x14ac:dyDescent="0.2">
      <c r="V884" s="103"/>
      <c r="W884" s="103"/>
      <c r="X884" s="103"/>
      <c r="Y884" s="103"/>
      <c r="Z884" s="103"/>
      <c r="AA884" s="103"/>
      <c r="AB884" s="103"/>
      <c r="AC884" s="103"/>
      <c r="AD884" s="103"/>
      <c r="AE884" s="103"/>
      <c r="AF884" s="103"/>
      <c r="AG884" s="103"/>
      <c r="AH884" s="103"/>
      <c r="AI884" s="103"/>
      <c r="AJ884" s="103"/>
      <c r="AK884" s="103"/>
      <c r="AL884" s="103"/>
      <c r="AM884" s="103"/>
      <c r="AN884" s="103"/>
    </row>
    <row r="885" spans="22:40" ht="15.75" customHeight="1" x14ac:dyDescent="0.2">
      <c r="V885" s="103"/>
      <c r="W885" s="103"/>
      <c r="X885" s="103"/>
      <c r="Y885" s="103"/>
      <c r="Z885" s="103"/>
      <c r="AA885" s="103"/>
      <c r="AB885" s="103"/>
      <c r="AC885" s="103"/>
      <c r="AD885" s="103"/>
      <c r="AE885" s="103"/>
      <c r="AF885" s="103"/>
      <c r="AG885" s="103"/>
      <c r="AH885" s="103"/>
      <c r="AI885" s="103"/>
      <c r="AJ885" s="103"/>
      <c r="AK885" s="103"/>
      <c r="AL885" s="103"/>
      <c r="AM885" s="103"/>
      <c r="AN885" s="103"/>
    </row>
    <row r="886" spans="22:40" ht="15.75" customHeight="1" x14ac:dyDescent="0.2">
      <c r="V886" s="103"/>
      <c r="W886" s="103"/>
      <c r="X886" s="103"/>
      <c r="Y886" s="103"/>
      <c r="Z886" s="103"/>
      <c r="AA886" s="103"/>
      <c r="AB886" s="103"/>
      <c r="AC886" s="103"/>
      <c r="AD886" s="103"/>
      <c r="AE886" s="103"/>
      <c r="AF886" s="103"/>
      <c r="AG886" s="103"/>
      <c r="AH886" s="103"/>
      <c r="AI886" s="103"/>
      <c r="AJ886" s="103"/>
      <c r="AK886" s="103"/>
      <c r="AL886" s="103"/>
      <c r="AM886" s="103"/>
      <c r="AN886" s="103"/>
    </row>
    <row r="887" spans="22:40" ht="15.75" customHeight="1" x14ac:dyDescent="0.2">
      <c r="V887" s="103"/>
      <c r="W887" s="103"/>
      <c r="X887" s="103"/>
      <c r="Y887" s="103"/>
      <c r="Z887" s="103"/>
      <c r="AA887" s="103"/>
      <c r="AB887" s="103"/>
      <c r="AC887" s="103"/>
      <c r="AD887" s="103"/>
      <c r="AE887" s="103"/>
      <c r="AF887" s="103"/>
      <c r="AG887" s="103"/>
      <c r="AH887" s="103"/>
      <c r="AI887" s="103"/>
      <c r="AJ887" s="103"/>
      <c r="AK887" s="103"/>
      <c r="AL887" s="103"/>
      <c r="AM887" s="103"/>
      <c r="AN887" s="103"/>
    </row>
    <row r="888" spans="22:40" ht="15.75" customHeight="1" x14ac:dyDescent="0.2">
      <c r="V888" s="103"/>
      <c r="W888" s="103"/>
      <c r="X888" s="103"/>
      <c r="Y888" s="103"/>
      <c r="Z888" s="103"/>
      <c r="AA888" s="103"/>
      <c r="AB888" s="103"/>
      <c r="AC888" s="103"/>
      <c r="AD888" s="103"/>
      <c r="AE888" s="103"/>
      <c r="AF888" s="103"/>
      <c r="AG888" s="103"/>
      <c r="AH888" s="103"/>
      <c r="AI888" s="103"/>
      <c r="AJ888" s="103"/>
      <c r="AK888" s="103"/>
      <c r="AL888" s="103"/>
      <c r="AM888" s="103"/>
      <c r="AN888" s="103"/>
    </row>
    <row r="889" spans="22:40" ht="15.75" customHeight="1" x14ac:dyDescent="0.2">
      <c r="V889" s="103"/>
      <c r="W889" s="103"/>
      <c r="X889" s="103"/>
      <c r="Y889" s="103"/>
      <c r="Z889" s="103"/>
      <c r="AA889" s="103"/>
      <c r="AB889" s="103"/>
      <c r="AC889" s="103"/>
      <c r="AD889" s="103"/>
      <c r="AE889" s="103"/>
      <c r="AF889" s="103"/>
      <c r="AG889" s="103"/>
      <c r="AH889" s="103"/>
      <c r="AI889" s="103"/>
      <c r="AJ889" s="103"/>
      <c r="AK889" s="103"/>
      <c r="AL889" s="103"/>
      <c r="AM889" s="103"/>
      <c r="AN889" s="103"/>
    </row>
    <row r="890" spans="22:40" ht="15.75" customHeight="1" x14ac:dyDescent="0.2">
      <c r="V890" s="103"/>
      <c r="W890" s="103"/>
      <c r="X890" s="103"/>
      <c r="Y890" s="103"/>
      <c r="Z890" s="103"/>
      <c r="AA890" s="103"/>
      <c r="AB890" s="103"/>
      <c r="AC890" s="103"/>
      <c r="AD890" s="103"/>
      <c r="AE890" s="103"/>
      <c r="AF890" s="103"/>
      <c r="AG890" s="103"/>
      <c r="AH890" s="103"/>
      <c r="AI890" s="103"/>
      <c r="AJ890" s="103"/>
      <c r="AK890" s="103"/>
      <c r="AL890" s="103"/>
      <c r="AM890" s="103"/>
      <c r="AN890" s="103"/>
    </row>
    <row r="891" spans="22:40" ht="15.75" customHeight="1" x14ac:dyDescent="0.2">
      <c r="V891" s="103"/>
      <c r="W891" s="103"/>
      <c r="X891" s="103"/>
      <c r="Y891" s="103"/>
      <c r="Z891" s="103"/>
      <c r="AA891" s="103"/>
      <c r="AB891" s="103"/>
      <c r="AC891" s="103"/>
      <c r="AD891" s="103"/>
      <c r="AE891" s="103"/>
      <c r="AF891" s="103"/>
      <c r="AG891" s="103"/>
      <c r="AH891" s="103"/>
      <c r="AI891" s="103"/>
      <c r="AJ891" s="103"/>
      <c r="AK891" s="103"/>
      <c r="AL891" s="103"/>
      <c r="AM891" s="103"/>
      <c r="AN891" s="103"/>
    </row>
    <row r="892" spans="22:40" ht="15.75" customHeight="1" x14ac:dyDescent="0.2">
      <c r="V892" s="103"/>
      <c r="W892" s="103"/>
      <c r="X892" s="103"/>
      <c r="Y892" s="103"/>
      <c r="Z892" s="103"/>
      <c r="AA892" s="103"/>
      <c r="AB892" s="103"/>
      <c r="AC892" s="103"/>
      <c r="AD892" s="103"/>
      <c r="AE892" s="103"/>
      <c r="AF892" s="103"/>
      <c r="AG892" s="103"/>
      <c r="AH892" s="103"/>
      <c r="AI892" s="103"/>
      <c r="AJ892" s="103"/>
      <c r="AK892" s="103"/>
      <c r="AL892" s="103"/>
      <c r="AM892" s="103"/>
      <c r="AN892" s="103"/>
    </row>
    <row r="893" spans="22:40" ht="15.75" customHeight="1" x14ac:dyDescent="0.2">
      <c r="V893" s="103"/>
      <c r="W893" s="103"/>
      <c r="X893" s="103"/>
      <c r="Y893" s="103"/>
      <c r="Z893" s="103"/>
      <c r="AA893" s="103"/>
      <c r="AB893" s="103"/>
      <c r="AC893" s="103"/>
      <c r="AD893" s="103"/>
      <c r="AE893" s="103"/>
      <c r="AF893" s="103"/>
      <c r="AG893" s="103"/>
      <c r="AH893" s="103"/>
      <c r="AI893" s="103"/>
      <c r="AJ893" s="103"/>
      <c r="AK893" s="103"/>
      <c r="AL893" s="103"/>
      <c r="AM893" s="103"/>
      <c r="AN893" s="103"/>
    </row>
    <row r="894" spans="22:40" ht="15.75" customHeight="1" x14ac:dyDescent="0.2">
      <c r="V894" s="103"/>
      <c r="W894" s="103"/>
      <c r="X894" s="103"/>
      <c r="Y894" s="103"/>
      <c r="Z894" s="103"/>
      <c r="AA894" s="103"/>
      <c r="AB894" s="103"/>
      <c r="AC894" s="103"/>
      <c r="AD894" s="103"/>
      <c r="AE894" s="103"/>
      <c r="AF894" s="103"/>
      <c r="AG894" s="103"/>
      <c r="AH894" s="103"/>
      <c r="AI894" s="103"/>
      <c r="AJ894" s="103"/>
      <c r="AK894" s="103"/>
      <c r="AL894" s="103"/>
      <c r="AM894" s="103"/>
      <c r="AN894" s="103"/>
    </row>
    <row r="895" spans="22:40" ht="15.75" customHeight="1" x14ac:dyDescent="0.2">
      <c r="V895" s="103"/>
      <c r="W895" s="103"/>
      <c r="X895" s="103"/>
      <c r="Y895" s="103"/>
      <c r="Z895" s="103"/>
      <c r="AA895" s="103"/>
      <c r="AB895" s="103"/>
      <c r="AC895" s="103"/>
      <c r="AD895" s="103"/>
      <c r="AE895" s="103"/>
      <c r="AF895" s="103"/>
      <c r="AG895" s="103"/>
      <c r="AH895" s="103"/>
      <c r="AI895" s="103"/>
      <c r="AJ895" s="103"/>
      <c r="AK895" s="103"/>
      <c r="AL895" s="103"/>
      <c r="AM895" s="103"/>
      <c r="AN895" s="103"/>
    </row>
    <row r="896" spans="22:40" ht="15.75" customHeight="1" x14ac:dyDescent="0.2">
      <c r="V896" s="103"/>
      <c r="W896" s="103"/>
      <c r="X896" s="103"/>
      <c r="Y896" s="103"/>
      <c r="Z896" s="103"/>
      <c r="AA896" s="103"/>
      <c r="AB896" s="103"/>
      <c r="AC896" s="103"/>
      <c r="AD896" s="103"/>
      <c r="AE896" s="103"/>
      <c r="AF896" s="103"/>
      <c r="AG896" s="103"/>
      <c r="AH896" s="103"/>
      <c r="AI896" s="103"/>
      <c r="AJ896" s="103"/>
      <c r="AK896" s="103"/>
      <c r="AL896" s="103"/>
      <c r="AM896" s="103"/>
      <c r="AN896" s="103"/>
    </row>
    <row r="897" spans="22:40" ht="15.75" customHeight="1" x14ac:dyDescent="0.2">
      <c r="V897" s="103"/>
      <c r="W897" s="103"/>
      <c r="X897" s="103"/>
      <c r="Y897" s="103"/>
      <c r="Z897" s="103"/>
      <c r="AA897" s="103"/>
      <c r="AB897" s="103"/>
      <c r="AC897" s="103"/>
      <c r="AD897" s="103"/>
      <c r="AE897" s="103"/>
      <c r="AF897" s="103"/>
      <c r="AG897" s="103"/>
      <c r="AH897" s="103"/>
      <c r="AI897" s="103"/>
      <c r="AJ897" s="103"/>
      <c r="AK897" s="103"/>
      <c r="AL897" s="103"/>
      <c r="AM897" s="103"/>
      <c r="AN897" s="103"/>
    </row>
    <row r="898" spans="22:40" ht="15.75" customHeight="1" x14ac:dyDescent="0.2">
      <c r="V898" s="103"/>
      <c r="W898" s="103"/>
      <c r="X898" s="103"/>
      <c r="Y898" s="103"/>
      <c r="Z898" s="103"/>
      <c r="AA898" s="103"/>
      <c r="AB898" s="103"/>
      <c r="AC898" s="103"/>
      <c r="AD898" s="103"/>
      <c r="AE898" s="103"/>
      <c r="AF898" s="103"/>
      <c r="AG898" s="103"/>
      <c r="AH898" s="103"/>
      <c r="AI898" s="103"/>
      <c r="AJ898" s="103"/>
      <c r="AK898" s="103"/>
      <c r="AL898" s="103"/>
      <c r="AM898" s="103"/>
      <c r="AN898" s="103"/>
    </row>
    <row r="899" spans="22:40" ht="15.75" customHeight="1" x14ac:dyDescent="0.2">
      <c r="V899" s="103"/>
      <c r="W899" s="103"/>
      <c r="X899" s="103"/>
      <c r="Y899" s="103"/>
      <c r="Z899" s="103"/>
      <c r="AA899" s="103"/>
      <c r="AB899" s="103"/>
      <c r="AC899" s="103"/>
      <c r="AD899" s="103"/>
      <c r="AE899" s="103"/>
      <c r="AF899" s="103"/>
      <c r="AG899" s="103"/>
      <c r="AH899" s="103"/>
      <c r="AI899" s="103"/>
      <c r="AJ899" s="103"/>
      <c r="AK899" s="103"/>
      <c r="AL899" s="103"/>
      <c r="AM899" s="103"/>
      <c r="AN899" s="103"/>
    </row>
    <row r="900" spans="22:40" ht="15.75" customHeight="1" x14ac:dyDescent="0.2">
      <c r="V900" s="103"/>
      <c r="W900" s="103"/>
      <c r="X900" s="103"/>
      <c r="Y900" s="103"/>
      <c r="Z900" s="103"/>
      <c r="AA900" s="103"/>
      <c r="AB900" s="103"/>
      <c r="AC900" s="103"/>
      <c r="AD900" s="103"/>
      <c r="AE900" s="103"/>
      <c r="AF900" s="103"/>
      <c r="AG900" s="103"/>
      <c r="AH900" s="103"/>
      <c r="AI900" s="103"/>
      <c r="AJ900" s="103"/>
      <c r="AK900" s="103"/>
      <c r="AL900" s="103"/>
      <c r="AM900" s="103"/>
      <c r="AN900" s="103"/>
    </row>
    <row r="901" spans="22:40" ht="15.75" customHeight="1" x14ac:dyDescent="0.2">
      <c r="V901" s="103"/>
      <c r="W901" s="103"/>
      <c r="X901" s="103"/>
      <c r="Y901" s="103"/>
      <c r="Z901" s="103"/>
      <c r="AA901" s="103"/>
      <c r="AB901" s="103"/>
      <c r="AC901" s="103"/>
      <c r="AD901" s="103"/>
      <c r="AE901" s="103"/>
      <c r="AF901" s="103"/>
      <c r="AG901" s="103"/>
      <c r="AH901" s="103"/>
      <c r="AI901" s="103"/>
      <c r="AJ901" s="103"/>
      <c r="AK901" s="103"/>
      <c r="AL901" s="103"/>
      <c r="AM901" s="103"/>
      <c r="AN901" s="103"/>
    </row>
    <row r="902" spans="22:40" ht="15.75" customHeight="1" x14ac:dyDescent="0.2">
      <c r="V902" s="103"/>
      <c r="W902" s="103"/>
      <c r="X902" s="103"/>
      <c r="Y902" s="103"/>
      <c r="Z902" s="103"/>
      <c r="AA902" s="103"/>
      <c r="AB902" s="103"/>
      <c r="AC902" s="103"/>
      <c r="AD902" s="103"/>
      <c r="AE902" s="103"/>
      <c r="AF902" s="103"/>
      <c r="AG902" s="103"/>
      <c r="AH902" s="103"/>
      <c r="AI902" s="103"/>
      <c r="AJ902" s="103"/>
      <c r="AK902" s="103"/>
      <c r="AL902" s="103"/>
      <c r="AM902" s="103"/>
      <c r="AN902" s="103"/>
    </row>
    <row r="903" spans="22:40" ht="15.75" customHeight="1" x14ac:dyDescent="0.2">
      <c r="V903" s="103"/>
      <c r="W903" s="103"/>
      <c r="X903" s="103"/>
      <c r="Y903" s="103"/>
      <c r="Z903" s="103"/>
      <c r="AA903" s="103"/>
      <c r="AB903" s="103"/>
      <c r="AC903" s="103"/>
      <c r="AD903" s="103"/>
      <c r="AE903" s="103"/>
      <c r="AF903" s="103"/>
      <c r="AG903" s="103"/>
      <c r="AH903" s="103"/>
      <c r="AI903" s="103"/>
      <c r="AJ903" s="103"/>
      <c r="AK903" s="103"/>
      <c r="AL903" s="103"/>
      <c r="AM903" s="103"/>
      <c r="AN903" s="103"/>
    </row>
    <row r="904" spans="22:40" ht="15.75" customHeight="1" x14ac:dyDescent="0.2">
      <c r="V904" s="103"/>
      <c r="W904" s="103"/>
      <c r="X904" s="103"/>
      <c r="Y904" s="103"/>
      <c r="Z904" s="103"/>
      <c r="AA904" s="103"/>
      <c r="AB904" s="103"/>
      <c r="AC904" s="103"/>
      <c r="AD904" s="103"/>
      <c r="AE904" s="103"/>
      <c r="AF904" s="103"/>
      <c r="AG904" s="103"/>
      <c r="AH904" s="103"/>
      <c r="AI904" s="103"/>
      <c r="AJ904" s="103"/>
      <c r="AK904" s="103"/>
      <c r="AL904" s="103"/>
      <c r="AM904" s="103"/>
      <c r="AN904" s="103"/>
    </row>
    <row r="905" spans="22:40" ht="15.75" customHeight="1" x14ac:dyDescent="0.2">
      <c r="V905" s="103"/>
      <c r="W905" s="103"/>
      <c r="X905" s="103"/>
      <c r="Y905" s="103"/>
      <c r="Z905" s="103"/>
      <c r="AA905" s="103"/>
      <c r="AB905" s="103"/>
      <c r="AC905" s="103"/>
      <c r="AD905" s="103"/>
      <c r="AE905" s="103"/>
      <c r="AF905" s="103"/>
      <c r="AG905" s="103"/>
      <c r="AH905" s="103"/>
      <c r="AI905" s="103"/>
      <c r="AJ905" s="103"/>
      <c r="AK905" s="103"/>
      <c r="AL905" s="103"/>
      <c r="AM905" s="103"/>
      <c r="AN905" s="103"/>
    </row>
    <row r="906" spans="22:40" ht="15.75" customHeight="1" x14ac:dyDescent="0.2">
      <c r="V906" s="103"/>
      <c r="W906" s="103"/>
      <c r="X906" s="103"/>
      <c r="Y906" s="103"/>
      <c r="Z906" s="103"/>
      <c r="AA906" s="103"/>
      <c r="AB906" s="103"/>
      <c r="AC906" s="103"/>
      <c r="AD906" s="103"/>
      <c r="AE906" s="103"/>
      <c r="AF906" s="103"/>
      <c r="AG906" s="103"/>
      <c r="AH906" s="103"/>
      <c r="AI906" s="103"/>
      <c r="AJ906" s="103"/>
      <c r="AK906" s="103"/>
      <c r="AL906" s="103"/>
      <c r="AM906" s="103"/>
      <c r="AN906" s="103"/>
    </row>
    <row r="907" spans="22:40" ht="15.75" customHeight="1" x14ac:dyDescent="0.2">
      <c r="V907" s="103"/>
      <c r="W907" s="103"/>
      <c r="X907" s="103"/>
      <c r="Y907" s="103"/>
      <c r="Z907" s="103"/>
      <c r="AA907" s="103"/>
      <c r="AB907" s="103"/>
      <c r="AC907" s="103"/>
      <c r="AD907" s="103"/>
      <c r="AE907" s="103"/>
      <c r="AF907" s="103"/>
      <c r="AG907" s="103"/>
      <c r="AH907" s="103"/>
      <c r="AI907" s="103"/>
      <c r="AJ907" s="103"/>
      <c r="AK907" s="103"/>
      <c r="AL907" s="103"/>
      <c r="AM907" s="103"/>
      <c r="AN907" s="103"/>
    </row>
    <row r="908" spans="22:40" ht="15.75" customHeight="1" x14ac:dyDescent="0.2">
      <c r="V908" s="103"/>
      <c r="W908" s="103"/>
      <c r="X908" s="103"/>
      <c r="Y908" s="103"/>
      <c r="Z908" s="103"/>
      <c r="AA908" s="103"/>
      <c r="AB908" s="103"/>
      <c r="AC908" s="103"/>
      <c r="AD908" s="103"/>
      <c r="AE908" s="103"/>
      <c r="AF908" s="103"/>
      <c r="AG908" s="103"/>
      <c r="AH908" s="103"/>
      <c r="AI908" s="103"/>
      <c r="AJ908" s="103"/>
      <c r="AK908" s="103"/>
      <c r="AL908" s="103"/>
      <c r="AM908" s="103"/>
      <c r="AN908" s="103"/>
    </row>
    <row r="909" spans="22:40" ht="15.75" customHeight="1" x14ac:dyDescent="0.2">
      <c r="V909" s="103"/>
      <c r="W909" s="103"/>
      <c r="X909" s="103"/>
      <c r="Y909" s="103"/>
      <c r="Z909" s="103"/>
      <c r="AA909" s="103"/>
      <c r="AB909" s="103"/>
      <c r="AC909" s="103"/>
      <c r="AD909" s="103"/>
      <c r="AE909" s="103"/>
      <c r="AF909" s="103"/>
      <c r="AG909" s="103"/>
      <c r="AH909" s="103"/>
      <c r="AI909" s="103"/>
      <c r="AJ909" s="103"/>
      <c r="AK909" s="103"/>
      <c r="AL909" s="103"/>
      <c r="AM909" s="103"/>
      <c r="AN909" s="103"/>
    </row>
    <row r="910" spans="22:40" ht="15.75" customHeight="1" x14ac:dyDescent="0.2">
      <c r="V910" s="103"/>
      <c r="W910" s="103"/>
      <c r="X910" s="103"/>
      <c r="Y910" s="103"/>
      <c r="Z910" s="103"/>
      <c r="AA910" s="103"/>
      <c r="AB910" s="103"/>
      <c r="AC910" s="103"/>
      <c r="AD910" s="103"/>
      <c r="AE910" s="103"/>
      <c r="AF910" s="103"/>
      <c r="AG910" s="103"/>
      <c r="AH910" s="103"/>
      <c r="AI910" s="103"/>
      <c r="AJ910" s="103"/>
      <c r="AK910" s="103"/>
      <c r="AL910" s="103"/>
      <c r="AM910" s="103"/>
      <c r="AN910" s="103"/>
    </row>
    <row r="911" spans="22:40" ht="15.75" customHeight="1" x14ac:dyDescent="0.2">
      <c r="V911" s="103"/>
      <c r="W911" s="103"/>
      <c r="X911" s="103"/>
      <c r="Y911" s="103"/>
      <c r="Z911" s="103"/>
      <c r="AA911" s="103"/>
      <c r="AB911" s="103"/>
      <c r="AC911" s="103"/>
      <c r="AD911" s="103"/>
      <c r="AE911" s="103"/>
      <c r="AF911" s="103"/>
      <c r="AG911" s="103"/>
      <c r="AH911" s="103"/>
      <c r="AI911" s="103"/>
      <c r="AJ911" s="103"/>
      <c r="AK911" s="103"/>
      <c r="AL911" s="103"/>
      <c r="AM911" s="103"/>
      <c r="AN911" s="103"/>
    </row>
    <row r="912" spans="22:40" ht="15.75" customHeight="1" x14ac:dyDescent="0.2">
      <c r="V912" s="103"/>
      <c r="W912" s="103"/>
      <c r="X912" s="103"/>
      <c r="Y912" s="103"/>
      <c r="Z912" s="103"/>
      <c r="AA912" s="103"/>
      <c r="AB912" s="103"/>
      <c r="AC912" s="103"/>
      <c r="AD912" s="103"/>
      <c r="AE912" s="103"/>
      <c r="AF912" s="103"/>
      <c r="AG912" s="103"/>
      <c r="AH912" s="103"/>
      <c r="AI912" s="103"/>
      <c r="AJ912" s="103"/>
      <c r="AK912" s="103"/>
      <c r="AL912" s="103"/>
      <c r="AM912" s="103"/>
      <c r="AN912" s="103"/>
    </row>
    <row r="913" spans="22:40" ht="15.75" customHeight="1" x14ac:dyDescent="0.2">
      <c r="V913" s="103"/>
      <c r="W913" s="103"/>
      <c r="X913" s="103"/>
      <c r="Y913" s="103"/>
      <c r="Z913" s="103"/>
      <c r="AA913" s="103"/>
      <c r="AB913" s="103"/>
      <c r="AC913" s="103"/>
      <c r="AD913" s="103"/>
      <c r="AE913" s="103"/>
      <c r="AF913" s="103"/>
      <c r="AG913" s="103"/>
      <c r="AH913" s="103"/>
      <c r="AI913" s="103"/>
      <c r="AJ913" s="103"/>
      <c r="AK913" s="103"/>
      <c r="AL913" s="103"/>
      <c r="AM913" s="103"/>
      <c r="AN913" s="103"/>
    </row>
    <row r="914" spans="22:40" ht="15.75" customHeight="1" x14ac:dyDescent="0.2">
      <c r="V914" s="103"/>
      <c r="W914" s="103"/>
      <c r="X914" s="103"/>
      <c r="Y914" s="103"/>
      <c r="Z914" s="103"/>
      <c r="AA914" s="103"/>
      <c r="AB914" s="103"/>
      <c r="AC914" s="103"/>
      <c r="AD914" s="103"/>
      <c r="AE914" s="103"/>
      <c r="AF914" s="103"/>
      <c r="AG914" s="103"/>
      <c r="AH914" s="103"/>
      <c r="AI914" s="103"/>
      <c r="AJ914" s="103"/>
      <c r="AK914" s="103"/>
      <c r="AL914" s="103"/>
      <c r="AM914" s="103"/>
      <c r="AN914" s="103"/>
    </row>
    <row r="915" spans="22:40" ht="15.75" customHeight="1" x14ac:dyDescent="0.2">
      <c r="V915" s="103"/>
      <c r="W915" s="103"/>
      <c r="X915" s="103"/>
      <c r="Y915" s="103"/>
      <c r="Z915" s="103"/>
      <c r="AA915" s="103"/>
      <c r="AB915" s="103"/>
      <c r="AC915" s="103"/>
      <c r="AD915" s="103"/>
      <c r="AE915" s="103"/>
      <c r="AF915" s="103"/>
      <c r="AG915" s="103"/>
      <c r="AH915" s="103"/>
      <c r="AI915" s="103"/>
      <c r="AJ915" s="103"/>
      <c r="AK915" s="103"/>
      <c r="AL915" s="103"/>
      <c r="AM915" s="103"/>
      <c r="AN915" s="103"/>
    </row>
    <row r="916" spans="22:40" ht="15.75" customHeight="1" x14ac:dyDescent="0.2">
      <c r="V916" s="103"/>
      <c r="W916" s="103"/>
      <c r="X916" s="103"/>
      <c r="Y916" s="103"/>
      <c r="Z916" s="103"/>
      <c r="AA916" s="103"/>
      <c r="AB916" s="103"/>
      <c r="AC916" s="103"/>
      <c r="AD916" s="103"/>
      <c r="AE916" s="103"/>
      <c r="AF916" s="103"/>
      <c r="AG916" s="103"/>
      <c r="AH916" s="103"/>
      <c r="AI916" s="103"/>
      <c r="AJ916" s="103"/>
      <c r="AK916" s="103"/>
      <c r="AL916" s="103"/>
      <c r="AM916" s="103"/>
      <c r="AN916" s="103"/>
    </row>
    <row r="917" spans="22:40" ht="15.75" customHeight="1" x14ac:dyDescent="0.2">
      <c r="V917" s="103"/>
      <c r="W917" s="103"/>
      <c r="X917" s="103"/>
      <c r="Y917" s="103"/>
      <c r="Z917" s="103"/>
      <c r="AA917" s="103"/>
      <c r="AB917" s="103"/>
      <c r="AC917" s="103"/>
      <c r="AD917" s="103"/>
      <c r="AE917" s="103"/>
      <c r="AF917" s="103"/>
      <c r="AG917" s="103"/>
      <c r="AH917" s="103"/>
      <c r="AI917" s="103"/>
      <c r="AJ917" s="103"/>
      <c r="AK917" s="103"/>
      <c r="AL917" s="103"/>
      <c r="AM917" s="103"/>
      <c r="AN917" s="103"/>
    </row>
    <row r="918" spans="22:40" ht="15.75" customHeight="1" x14ac:dyDescent="0.2">
      <c r="V918" s="103"/>
      <c r="W918" s="103"/>
      <c r="X918" s="103"/>
      <c r="Y918" s="103"/>
      <c r="Z918" s="103"/>
      <c r="AA918" s="103"/>
      <c r="AB918" s="103"/>
      <c r="AC918" s="103"/>
      <c r="AD918" s="103"/>
      <c r="AE918" s="103"/>
      <c r="AF918" s="103"/>
      <c r="AG918" s="103"/>
      <c r="AH918" s="103"/>
      <c r="AI918" s="103"/>
      <c r="AJ918" s="103"/>
      <c r="AK918" s="103"/>
      <c r="AL918" s="103"/>
      <c r="AM918" s="103"/>
      <c r="AN918" s="103"/>
    </row>
    <row r="919" spans="22:40" ht="15.75" customHeight="1" x14ac:dyDescent="0.2">
      <c r="V919" s="103"/>
      <c r="W919" s="103"/>
      <c r="X919" s="103"/>
      <c r="Y919" s="103"/>
      <c r="Z919" s="103"/>
      <c r="AA919" s="103"/>
      <c r="AB919" s="103"/>
      <c r="AC919" s="103"/>
      <c r="AD919" s="103"/>
      <c r="AE919" s="103"/>
      <c r="AF919" s="103"/>
      <c r="AG919" s="103"/>
      <c r="AH919" s="103"/>
      <c r="AI919" s="103"/>
      <c r="AJ919" s="103"/>
      <c r="AK919" s="103"/>
      <c r="AL919" s="103"/>
      <c r="AM919" s="103"/>
      <c r="AN919" s="103"/>
    </row>
    <row r="920" spans="22:40" ht="15.75" customHeight="1" x14ac:dyDescent="0.2">
      <c r="V920" s="103"/>
      <c r="W920" s="103"/>
      <c r="X920" s="103"/>
      <c r="Y920" s="103"/>
      <c r="Z920" s="103"/>
      <c r="AA920" s="103"/>
      <c r="AB920" s="103"/>
      <c r="AC920" s="103"/>
      <c r="AD920" s="103"/>
      <c r="AE920" s="103"/>
      <c r="AF920" s="103"/>
      <c r="AG920" s="103"/>
      <c r="AH920" s="103"/>
      <c r="AI920" s="103"/>
      <c r="AJ920" s="103"/>
      <c r="AK920" s="103"/>
      <c r="AL920" s="103"/>
      <c r="AM920" s="103"/>
      <c r="AN920" s="103"/>
    </row>
    <row r="921" spans="22:40" ht="15.75" customHeight="1" x14ac:dyDescent="0.2">
      <c r="V921" s="103"/>
      <c r="W921" s="103"/>
      <c r="X921" s="103"/>
      <c r="Y921" s="103"/>
      <c r="Z921" s="103"/>
      <c r="AA921" s="103"/>
      <c r="AB921" s="103"/>
      <c r="AC921" s="103"/>
      <c r="AD921" s="103"/>
      <c r="AE921" s="103"/>
      <c r="AF921" s="103"/>
      <c r="AG921" s="103"/>
      <c r="AH921" s="103"/>
      <c r="AI921" s="103"/>
      <c r="AJ921" s="103"/>
      <c r="AK921" s="103"/>
      <c r="AL921" s="103"/>
      <c r="AM921" s="103"/>
      <c r="AN921" s="103"/>
    </row>
    <row r="922" spans="22:40" ht="15.75" customHeight="1" x14ac:dyDescent="0.2">
      <c r="V922" s="103"/>
      <c r="W922" s="103"/>
      <c r="X922" s="103"/>
      <c r="Y922" s="103"/>
      <c r="Z922" s="103"/>
      <c r="AA922" s="103"/>
      <c r="AB922" s="103"/>
      <c r="AC922" s="103"/>
      <c r="AD922" s="103"/>
      <c r="AE922" s="103"/>
      <c r="AF922" s="103"/>
      <c r="AG922" s="103"/>
      <c r="AH922" s="103"/>
      <c r="AI922" s="103"/>
      <c r="AJ922" s="103"/>
      <c r="AK922" s="103"/>
      <c r="AL922" s="103"/>
      <c r="AM922" s="103"/>
      <c r="AN922" s="103"/>
    </row>
    <row r="923" spans="22:40" ht="15.75" customHeight="1" x14ac:dyDescent="0.2">
      <c r="V923" s="103"/>
      <c r="W923" s="103"/>
      <c r="X923" s="103"/>
      <c r="Y923" s="103"/>
      <c r="Z923" s="103"/>
      <c r="AA923" s="103"/>
      <c r="AB923" s="103"/>
      <c r="AC923" s="103"/>
      <c r="AD923" s="103"/>
      <c r="AE923" s="103"/>
      <c r="AF923" s="103"/>
      <c r="AG923" s="103"/>
      <c r="AH923" s="103"/>
      <c r="AI923" s="103"/>
      <c r="AJ923" s="103"/>
      <c r="AK923" s="103"/>
      <c r="AL923" s="103"/>
      <c r="AM923" s="103"/>
      <c r="AN923" s="103"/>
    </row>
    <row r="924" spans="22:40" ht="15.75" customHeight="1" x14ac:dyDescent="0.2">
      <c r="V924" s="103"/>
      <c r="W924" s="103"/>
      <c r="X924" s="103"/>
      <c r="Y924" s="103"/>
      <c r="Z924" s="103"/>
      <c r="AA924" s="103"/>
      <c r="AB924" s="103"/>
      <c r="AC924" s="103"/>
      <c r="AD924" s="103"/>
      <c r="AE924" s="103"/>
      <c r="AF924" s="103"/>
      <c r="AG924" s="103"/>
      <c r="AH924" s="103"/>
      <c r="AI924" s="103"/>
      <c r="AJ924" s="103"/>
      <c r="AK924" s="103"/>
      <c r="AL924" s="103"/>
      <c r="AM924" s="103"/>
      <c r="AN924" s="103"/>
    </row>
    <row r="925" spans="22:40" ht="15.75" customHeight="1" x14ac:dyDescent="0.2">
      <c r="V925" s="103"/>
      <c r="W925" s="103"/>
      <c r="X925" s="103"/>
      <c r="Y925" s="103"/>
      <c r="Z925" s="103"/>
      <c r="AA925" s="103"/>
      <c r="AB925" s="103"/>
      <c r="AC925" s="103"/>
      <c r="AD925" s="103"/>
      <c r="AE925" s="103"/>
      <c r="AF925" s="103"/>
      <c r="AG925" s="103"/>
      <c r="AH925" s="103"/>
      <c r="AI925" s="103"/>
      <c r="AJ925" s="103"/>
      <c r="AK925" s="103"/>
      <c r="AL925" s="103"/>
      <c r="AM925" s="103"/>
      <c r="AN925" s="103"/>
    </row>
    <row r="926" spans="22:40" ht="15.75" customHeight="1" x14ac:dyDescent="0.2">
      <c r="V926" s="103"/>
      <c r="W926" s="103"/>
      <c r="X926" s="103"/>
      <c r="Y926" s="103"/>
      <c r="Z926" s="103"/>
      <c r="AA926" s="103"/>
      <c r="AB926" s="103"/>
      <c r="AC926" s="103"/>
      <c r="AD926" s="103"/>
      <c r="AE926" s="103"/>
      <c r="AF926" s="103"/>
      <c r="AG926" s="103"/>
      <c r="AH926" s="103"/>
      <c r="AI926" s="103"/>
      <c r="AJ926" s="103"/>
      <c r="AK926" s="103"/>
      <c r="AL926" s="103"/>
      <c r="AM926" s="103"/>
      <c r="AN926" s="103"/>
    </row>
    <row r="927" spans="22:40" ht="15.75" customHeight="1" x14ac:dyDescent="0.2">
      <c r="V927" s="103"/>
      <c r="W927" s="103"/>
      <c r="X927" s="103"/>
      <c r="Y927" s="103"/>
      <c r="Z927" s="103"/>
      <c r="AA927" s="103"/>
      <c r="AB927" s="103"/>
      <c r="AC927" s="103"/>
      <c r="AD927" s="103"/>
      <c r="AE927" s="103"/>
      <c r="AF927" s="103"/>
      <c r="AG927" s="103"/>
      <c r="AH927" s="103"/>
      <c r="AI927" s="103"/>
      <c r="AJ927" s="103"/>
      <c r="AK927" s="103"/>
      <c r="AL927" s="103"/>
      <c r="AM927" s="103"/>
      <c r="AN927" s="103"/>
    </row>
    <row r="928" spans="22:40" ht="15.75" customHeight="1" x14ac:dyDescent="0.2">
      <c r="V928" s="103"/>
      <c r="W928" s="103"/>
      <c r="X928" s="103"/>
      <c r="Y928" s="103"/>
      <c r="Z928" s="103"/>
      <c r="AA928" s="103"/>
      <c r="AB928" s="103"/>
      <c r="AC928" s="103"/>
      <c r="AD928" s="103"/>
      <c r="AE928" s="103"/>
      <c r="AF928" s="103"/>
      <c r="AG928" s="103"/>
      <c r="AH928" s="103"/>
      <c r="AI928" s="103"/>
      <c r="AJ928" s="103"/>
      <c r="AK928" s="103"/>
      <c r="AL928" s="103"/>
      <c r="AM928" s="103"/>
      <c r="AN928" s="103"/>
    </row>
    <row r="929" spans="22:40" ht="15.75" customHeight="1" x14ac:dyDescent="0.2">
      <c r="V929" s="103"/>
      <c r="W929" s="103"/>
      <c r="X929" s="103"/>
      <c r="Y929" s="103"/>
      <c r="Z929" s="103"/>
      <c r="AA929" s="103"/>
      <c r="AB929" s="103"/>
      <c r="AC929" s="103"/>
      <c r="AD929" s="103"/>
      <c r="AE929" s="103"/>
      <c r="AF929" s="103"/>
      <c r="AG929" s="103"/>
      <c r="AH929" s="103"/>
      <c r="AI929" s="103"/>
      <c r="AJ929" s="103"/>
      <c r="AK929" s="103"/>
      <c r="AL929" s="103"/>
      <c r="AM929" s="103"/>
      <c r="AN929" s="103"/>
    </row>
    <row r="930" spans="22:40" ht="15.75" customHeight="1" x14ac:dyDescent="0.2">
      <c r="V930" s="103"/>
      <c r="W930" s="103"/>
      <c r="X930" s="103"/>
      <c r="Y930" s="103"/>
      <c r="Z930" s="103"/>
      <c r="AA930" s="103"/>
      <c r="AB930" s="103"/>
      <c r="AC930" s="103"/>
      <c r="AD930" s="103"/>
      <c r="AE930" s="103"/>
      <c r="AF930" s="103"/>
      <c r="AG930" s="103"/>
      <c r="AH930" s="103"/>
      <c r="AI930" s="103"/>
      <c r="AJ930" s="103"/>
      <c r="AK930" s="103"/>
      <c r="AL930" s="103"/>
      <c r="AM930" s="103"/>
      <c r="AN930" s="103"/>
    </row>
    <row r="931" spans="22:40" ht="15.75" customHeight="1" x14ac:dyDescent="0.2">
      <c r="V931" s="103"/>
      <c r="W931" s="103"/>
      <c r="X931" s="103"/>
      <c r="Y931" s="103"/>
      <c r="Z931" s="103"/>
      <c r="AA931" s="103"/>
      <c r="AB931" s="103"/>
      <c r="AC931" s="103"/>
      <c r="AD931" s="103"/>
      <c r="AE931" s="103"/>
      <c r="AF931" s="103"/>
      <c r="AG931" s="103"/>
      <c r="AH931" s="103"/>
      <c r="AI931" s="103"/>
      <c r="AJ931" s="103"/>
      <c r="AK931" s="103"/>
      <c r="AL931" s="103"/>
      <c r="AM931" s="103"/>
      <c r="AN931" s="103"/>
    </row>
    <row r="932" spans="22:40" ht="15.75" customHeight="1" x14ac:dyDescent="0.2">
      <c r="V932" s="103"/>
      <c r="W932" s="103"/>
      <c r="X932" s="103"/>
      <c r="Y932" s="103"/>
      <c r="Z932" s="103"/>
      <c r="AA932" s="103"/>
      <c r="AB932" s="103"/>
      <c r="AC932" s="103"/>
      <c r="AD932" s="103"/>
      <c r="AE932" s="103"/>
      <c r="AF932" s="103"/>
      <c r="AG932" s="103"/>
      <c r="AH932" s="103"/>
      <c r="AI932" s="103"/>
      <c r="AJ932" s="103"/>
      <c r="AK932" s="103"/>
      <c r="AL932" s="103"/>
      <c r="AM932" s="103"/>
      <c r="AN932" s="103"/>
    </row>
    <row r="933" spans="22:40" ht="15.75" customHeight="1" x14ac:dyDescent="0.2">
      <c r="V933" s="103"/>
      <c r="W933" s="103"/>
      <c r="X933" s="103"/>
      <c r="Y933" s="103"/>
      <c r="Z933" s="103"/>
      <c r="AA933" s="103"/>
      <c r="AB933" s="103"/>
      <c r="AC933" s="103"/>
      <c r="AD933" s="103"/>
      <c r="AE933" s="103"/>
      <c r="AF933" s="103"/>
      <c r="AG933" s="103"/>
      <c r="AH933" s="103"/>
      <c r="AI933" s="103"/>
      <c r="AJ933" s="103"/>
      <c r="AK933" s="103"/>
      <c r="AL933" s="103"/>
      <c r="AM933" s="103"/>
      <c r="AN933" s="103"/>
    </row>
    <row r="934" spans="22:40" ht="15.75" customHeight="1" x14ac:dyDescent="0.2">
      <c r="V934" s="103"/>
      <c r="W934" s="103"/>
      <c r="X934" s="103"/>
      <c r="Y934" s="103"/>
      <c r="Z934" s="103"/>
      <c r="AA934" s="103"/>
      <c r="AB934" s="103"/>
      <c r="AC934" s="103"/>
      <c r="AD934" s="103"/>
      <c r="AE934" s="103"/>
      <c r="AF934" s="103"/>
      <c r="AG934" s="103"/>
      <c r="AH934" s="103"/>
      <c r="AI934" s="103"/>
      <c r="AJ934" s="103"/>
      <c r="AK934" s="103"/>
      <c r="AL934" s="103"/>
      <c r="AM934" s="103"/>
      <c r="AN934" s="103"/>
    </row>
    <row r="935" spans="22:40" ht="15.75" customHeight="1" x14ac:dyDescent="0.2">
      <c r="V935" s="103"/>
      <c r="W935" s="103"/>
      <c r="X935" s="103"/>
      <c r="Y935" s="103"/>
      <c r="Z935" s="103"/>
      <c r="AA935" s="103"/>
      <c r="AB935" s="103"/>
      <c r="AC935" s="103"/>
      <c r="AD935" s="103"/>
      <c r="AE935" s="103"/>
      <c r="AF935" s="103"/>
      <c r="AG935" s="103"/>
      <c r="AH935" s="103"/>
      <c r="AI935" s="103"/>
      <c r="AJ935" s="103"/>
      <c r="AK935" s="103"/>
      <c r="AL935" s="103"/>
      <c r="AM935" s="103"/>
      <c r="AN935" s="103"/>
    </row>
    <row r="936" spans="22:40" ht="15.75" customHeight="1" x14ac:dyDescent="0.2">
      <c r="V936" s="103"/>
      <c r="W936" s="103"/>
      <c r="X936" s="103"/>
      <c r="Y936" s="103"/>
      <c r="Z936" s="103"/>
      <c r="AA936" s="103"/>
      <c r="AB936" s="103"/>
      <c r="AC936" s="103"/>
      <c r="AD936" s="103"/>
      <c r="AE936" s="103"/>
      <c r="AF936" s="103"/>
      <c r="AG936" s="103"/>
      <c r="AH936" s="103"/>
      <c r="AI936" s="103"/>
      <c r="AJ936" s="103"/>
      <c r="AK936" s="103"/>
      <c r="AL936" s="103"/>
      <c r="AM936" s="103"/>
      <c r="AN936" s="103"/>
    </row>
    <row r="937" spans="22:40" ht="15.75" customHeight="1" x14ac:dyDescent="0.2">
      <c r="V937" s="103"/>
      <c r="W937" s="103"/>
      <c r="X937" s="103"/>
      <c r="Y937" s="103"/>
      <c r="Z937" s="103"/>
      <c r="AA937" s="103"/>
      <c r="AB937" s="103"/>
      <c r="AC937" s="103"/>
      <c r="AD937" s="103"/>
      <c r="AE937" s="103"/>
      <c r="AF937" s="103"/>
      <c r="AG937" s="103"/>
      <c r="AH937" s="103"/>
      <c r="AI937" s="103"/>
      <c r="AJ937" s="103"/>
      <c r="AK937" s="103"/>
      <c r="AL937" s="103"/>
      <c r="AM937" s="103"/>
      <c r="AN937" s="103"/>
    </row>
    <row r="938" spans="22:40" ht="15.75" customHeight="1" x14ac:dyDescent="0.2">
      <c r="V938" s="103"/>
      <c r="W938" s="103"/>
      <c r="X938" s="103"/>
      <c r="Y938" s="103"/>
      <c r="Z938" s="103"/>
      <c r="AA938" s="103"/>
      <c r="AB938" s="103"/>
      <c r="AC938" s="103"/>
      <c r="AD938" s="103"/>
      <c r="AE938" s="103"/>
      <c r="AF938" s="103"/>
      <c r="AG938" s="103"/>
      <c r="AH938" s="103"/>
      <c r="AI938" s="103"/>
      <c r="AJ938" s="103"/>
      <c r="AK938" s="103"/>
      <c r="AL938" s="103"/>
      <c r="AM938" s="103"/>
      <c r="AN938" s="103"/>
    </row>
    <row r="939" spans="22:40" ht="15.75" customHeight="1" x14ac:dyDescent="0.2">
      <c r="V939" s="103"/>
      <c r="W939" s="103"/>
      <c r="X939" s="103"/>
      <c r="Y939" s="103"/>
      <c r="Z939" s="103"/>
      <c r="AA939" s="103"/>
      <c r="AB939" s="103"/>
      <c r="AC939" s="103"/>
      <c r="AD939" s="103"/>
      <c r="AE939" s="103"/>
      <c r="AF939" s="103"/>
      <c r="AG939" s="103"/>
      <c r="AH939" s="103"/>
      <c r="AI939" s="103"/>
      <c r="AJ939" s="103"/>
      <c r="AK939" s="103"/>
      <c r="AL939" s="103"/>
      <c r="AM939" s="103"/>
      <c r="AN939" s="103"/>
    </row>
    <row r="940" spans="22:40" ht="15.75" customHeight="1" x14ac:dyDescent="0.2">
      <c r="V940" s="103"/>
      <c r="W940" s="103"/>
      <c r="X940" s="103"/>
      <c r="Y940" s="103"/>
      <c r="Z940" s="103"/>
      <c r="AA940" s="103"/>
      <c r="AB940" s="103"/>
      <c r="AC940" s="103"/>
      <c r="AD940" s="103"/>
      <c r="AE940" s="103"/>
      <c r="AF940" s="103"/>
      <c r="AG940" s="103"/>
      <c r="AH940" s="103"/>
      <c r="AI940" s="103"/>
      <c r="AJ940" s="103"/>
      <c r="AK940" s="103"/>
      <c r="AL940" s="103"/>
      <c r="AM940" s="103"/>
      <c r="AN940" s="103"/>
    </row>
    <row r="941" spans="22:40" ht="15.75" customHeight="1" x14ac:dyDescent="0.2">
      <c r="V941" s="103"/>
      <c r="W941" s="103"/>
      <c r="X941" s="103"/>
      <c r="Y941" s="103"/>
      <c r="Z941" s="103"/>
      <c r="AA941" s="103"/>
      <c r="AB941" s="103"/>
      <c r="AC941" s="103"/>
      <c r="AD941" s="103"/>
      <c r="AE941" s="103"/>
      <c r="AF941" s="103"/>
      <c r="AG941" s="103"/>
      <c r="AH941" s="103"/>
      <c r="AI941" s="103"/>
      <c r="AJ941" s="103"/>
      <c r="AK941" s="103"/>
      <c r="AL941" s="103"/>
      <c r="AM941" s="103"/>
      <c r="AN941" s="103"/>
    </row>
    <row r="942" spans="22:40" ht="15.75" customHeight="1" x14ac:dyDescent="0.2">
      <c r="V942" s="103"/>
      <c r="W942" s="103"/>
      <c r="X942" s="103"/>
      <c r="Y942" s="103"/>
      <c r="Z942" s="103"/>
      <c r="AA942" s="103"/>
      <c r="AB942" s="103"/>
      <c r="AC942" s="103"/>
      <c r="AD942" s="103"/>
      <c r="AE942" s="103"/>
      <c r="AF942" s="103"/>
      <c r="AG942" s="103"/>
      <c r="AH942" s="103"/>
      <c r="AI942" s="103"/>
      <c r="AJ942" s="103"/>
      <c r="AK942" s="103"/>
      <c r="AL942" s="103"/>
      <c r="AM942" s="103"/>
      <c r="AN942" s="103"/>
    </row>
    <row r="943" spans="22:40" ht="15.75" customHeight="1" x14ac:dyDescent="0.2">
      <c r="V943" s="103"/>
      <c r="W943" s="103"/>
      <c r="X943" s="103"/>
      <c r="Y943" s="103"/>
      <c r="Z943" s="103"/>
      <c r="AA943" s="103"/>
      <c r="AB943" s="103"/>
      <c r="AC943" s="103"/>
      <c r="AD943" s="103"/>
      <c r="AE943" s="103"/>
      <c r="AF943" s="103"/>
      <c r="AG943" s="103"/>
      <c r="AH943" s="103"/>
      <c r="AI943" s="103"/>
      <c r="AJ943" s="103"/>
      <c r="AK943" s="103"/>
      <c r="AL943" s="103"/>
      <c r="AM943" s="103"/>
      <c r="AN943" s="103"/>
    </row>
    <row r="944" spans="22:40" ht="15.75" customHeight="1" x14ac:dyDescent="0.2">
      <c r="V944" s="103"/>
      <c r="W944" s="103"/>
      <c r="X944" s="103"/>
      <c r="Y944" s="103"/>
      <c r="Z944" s="103"/>
      <c r="AA944" s="103"/>
      <c r="AB944" s="103"/>
      <c r="AC944" s="103"/>
      <c r="AD944" s="103"/>
      <c r="AE944" s="103"/>
      <c r="AF944" s="103"/>
      <c r="AG944" s="103"/>
      <c r="AH944" s="103"/>
      <c r="AI944" s="103"/>
      <c r="AJ944" s="103"/>
      <c r="AK944" s="103"/>
      <c r="AL944" s="103"/>
      <c r="AM944" s="103"/>
      <c r="AN944" s="103"/>
    </row>
    <row r="945" spans="22:40" ht="15.75" customHeight="1" x14ac:dyDescent="0.2">
      <c r="V945" s="103"/>
      <c r="W945" s="103"/>
      <c r="X945" s="103"/>
      <c r="Y945" s="103"/>
      <c r="Z945" s="103"/>
      <c r="AA945" s="103"/>
      <c r="AB945" s="103"/>
      <c r="AC945" s="103"/>
      <c r="AD945" s="103"/>
      <c r="AE945" s="103"/>
      <c r="AF945" s="103"/>
      <c r="AG945" s="103"/>
      <c r="AH945" s="103"/>
      <c r="AI945" s="103"/>
      <c r="AJ945" s="103"/>
      <c r="AK945" s="103"/>
      <c r="AL945" s="103"/>
      <c r="AM945" s="103"/>
      <c r="AN945" s="103"/>
    </row>
    <row r="946" spans="22:40" ht="15.75" customHeight="1" x14ac:dyDescent="0.2">
      <c r="V946" s="103"/>
      <c r="W946" s="103"/>
      <c r="X946" s="103"/>
      <c r="Y946" s="103"/>
      <c r="Z946" s="103"/>
      <c r="AA946" s="103"/>
      <c r="AB946" s="103"/>
      <c r="AC946" s="103"/>
      <c r="AD946" s="103"/>
      <c r="AE946" s="103"/>
      <c r="AF946" s="103"/>
      <c r="AG946" s="103"/>
      <c r="AH946" s="103"/>
      <c r="AI946" s="103"/>
      <c r="AJ946" s="103"/>
      <c r="AK946" s="103"/>
      <c r="AL946" s="103"/>
      <c r="AM946" s="103"/>
      <c r="AN946" s="103"/>
    </row>
    <row r="947" spans="22:40" ht="15.75" customHeight="1" x14ac:dyDescent="0.2">
      <c r="V947" s="103"/>
      <c r="W947" s="103"/>
      <c r="X947" s="103"/>
      <c r="Y947" s="103"/>
      <c r="Z947" s="103"/>
      <c r="AA947" s="103"/>
      <c r="AB947" s="103"/>
      <c r="AC947" s="103"/>
      <c r="AD947" s="103"/>
      <c r="AE947" s="103"/>
      <c r="AF947" s="103"/>
      <c r="AG947" s="103"/>
      <c r="AH947" s="103"/>
      <c r="AI947" s="103"/>
      <c r="AJ947" s="103"/>
      <c r="AK947" s="103"/>
      <c r="AL947" s="103"/>
      <c r="AM947" s="103"/>
      <c r="AN947" s="103"/>
    </row>
    <row r="948" spans="22:40" ht="15.75" customHeight="1" x14ac:dyDescent="0.2">
      <c r="V948" s="103"/>
      <c r="W948" s="103"/>
      <c r="X948" s="103"/>
      <c r="Y948" s="103"/>
      <c r="Z948" s="103"/>
      <c r="AA948" s="103"/>
      <c r="AB948" s="103"/>
      <c r="AC948" s="103"/>
      <c r="AD948" s="103"/>
      <c r="AE948" s="103"/>
      <c r="AF948" s="103"/>
      <c r="AG948" s="103"/>
      <c r="AH948" s="103"/>
      <c r="AI948" s="103"/>
      <c r="AJ948" s="103"/>
      <c r="AK948" s="103"/>
      <c r="AL948" s="103"/>
      <c r="AM948" s="103"/>
      <c r="AN948" s="103"/>
    </row>
    <row r="949" spans="22:40" ht="15.75" customHeight="1" x14ac:dyDescent="0.2">
      <c r="V949" s="103"/>
      <c r="W949" s="103"/>
      <c r="X949" s="103"/>
      <c r="Y949" s="103"/>
      <c r="Z949" s="103"/>
      <c r="AA949" s="103"/>
      <c r="AB949" s="103"/>
      <c r="AC949" s="103"/>
      <c r="AD949" s="103"/>
      <c r="AE949" s="103"/>
      <c r="AF949" s="103"/>
      <c r="AG949" s="103"/>
      <c r="AH949" s="103"/>
      <c r="AI949" s="103"/>
      <c r="AJ949" s="103"/>
      <c r="AK949" s="103"/>
      <c r="AL949" s="103"/>
      <c r="AM949" s="103"/>
      <c r="AN949" s="103"/>
    </row>
    <row r="950" spans="22:40" ht="15.75" customHeight="1" x14ac:dyDescent="0.2">
      <c r="V950" s="103"/>
      <c r="W950" s="103"/>
      <c r="X950" s="103"/>
      <c r="Y950" s="103"/>
      <c r="Z950" s="103"/>
      <c r="AA950" s="103"/>
      <c r="AB950" s="103"/>
      <c r="AC950" s="103"/>
      <c r="AD950" s="103"/>
      <c r="AE950" s="103"/>
      <c r="AF950" s="103"/>
      <c r="AG950" s="103"/>
      <c r="AH950" s="103"/>
      <c r="AI950" s="103"/>
      <c r="AJ950" s="103"/>
      <c r="AK950" s="103"/>
      <c r="AL950" s="103"/>
      <c r="AM950" s="103"/>
      <c r="AN950" s="103"/>
    </row>
    <row r="951" spans="22:40" ht="15.75" customHeight="1" x14ac:dyDescent="0.2">
      <c r="V951" s="103"/>
      <c r="W951" s="103"/>
      <c r="X951" s="103"/>
      <c r="Y951" s="103"/>
      <c r="Z951" s="103"/>
      <c r="AA951" s="103"/>
      <c r="AB951" s="103"/>
      <c r="AC951" s="103"/>
      <c r="AD951" s="103"/>
      <c r="AE951" s="103"/>
      <c r="AF951" s="103"/>
      <c r="AG951" s="103"/>
      <c r="AH951" s="103"/>
      <c r="AI951" s="103"/>
      <c r="AJ951" s="103"/>
      <c r="AK951" s="103"/>
      <c r="AL951" s="103"/>
      <c r="AM951" s="103"/>
      <c r="AN951" s="103"/>
    </row>
    <row r="952" spans="22:40" ht="15.75" customHeight="1" x14ac:dyDescent="0.2">
      <c r="V952" s="103"/>
      <c r="W952" s="103"/>
      <c r="X952" s="103"/>
      <c r="Y952" s="103"/>
      <c r="Z952" s="103"/>
      <c r="AA952" s="103"/>
      <c r="AB952" s="103"/>
      <c r="AC952" s="103"/>
      <c r="AD952" s="103"/>
      <c r="AE952" s="103"/>
      <c r="AF952" s="103"/>
      <c r="AG952" s="103"/>
      <c r="AH952" s="103"/>
      <c r="AI952" s="103"/>
      <c r="AJ952" s="103"/>
      <c r="AK952" s="103"/>
      <c r="AL952" s="103"/>
      <c r="AM952" s="103"/>
      <c r="AN952" s="103"/>
    </row>
    <row r="953" spans="22:40" ht="15.75" customHeight="1" x14ac:dyDescent="0.2">
      <c r="V953" s="103"/>
      <c r="W953" s="103"/>
      <c r="X953" s="103"/>
      <c r="Y953" s="103"/>
      <c r="Z953" s="103"/>
      <c r="AA953" s="103"/>
      <c r="AB953" s="103"/>
      <c r="AC953" s="103"/>
      <c r="AD953" s="103"/>
      <c r="AE953" s="103"/>
      <c r="AF953" s="103"/>
      <c r="AG953" s="103"/>
      <c r="AH953" s="103"/>
      <c r="AI953" s="103"/>
      <c r="AJ953" s="103"/>
      <c r="AK953" s="103"/>
      <c r="AL953" s="103"/>
      <c r="AM953" s="103"/>
      <c r="AN953" s="103"/>
    </row>
    <row r="954" spans="22:40" ht="15.75" customHeight="1" x14ac:dyDescent="0.2">
      <c r="V954" s="103"/>
      <c r="W954" s="103"/>
      <c r="X954" s="103"/>
      <c r="Y954" s="103"/>
      <c r="Z954" s="103"/>
      <c r="AA954" s="103"/>
      <c r="AB954" s="103"/>
      <c r="AC954" s="103"/>
      <c r="AD954" s="103"/>
      <c r="AE954" s="103"/>
      <c r="AF954" s="103"/>
      <c r="AG954" s="103"/>
      <c r="AH954" s="103"/>
      <c r="AI954" s="103"/>
      <c r="AJ954" s="103"/>
      <c r="AK954" s="103"/>
      <c r="AL954" s="103"/>
      <c r="AM954" s="103"/>
      <c r="AN954" s="103"/>
    </row>
    <row r="955" spans="22:40" ht="15.75" customHeight="1" x14ac:dyDescent="0.2">
      <c r="V955" s="103"/>
      <c r="W955" s="103"/>
      <c r="X955" s="103"/>
      <c r="Y955" s="103"/>
      <c r="Z955" s="103"/>
      <c r="AA955" s="103"/>
      <c r="AB955" s="103"/>
      <c r="AC955" s="103"/>
      <c r="AD955" s="103"/>
      <c r="AE955" s="103"/>
      <c r="AF955" s="103"/>
      <c r="AG955" s="103"/>
      <c r="AH955" s="103"/>
      <c r="AI955" s="103"/>
      <c r="AJ955" s="103"/>
      <c r="AK955" s="103"/>
      <c r="AL955" s="103"/>
      <c r="AM955" s="103"/>
      <c r="AN955" s="103"/>
    </row>
    <row r="956" spans="22:40" ht="15.75" customHeight="1" x14ac:dyDescent="0.2">
      <c r="V956" s="103"/>
      <c r="W956" s="103"/>
      <c r="X956" s="103"/>
      <c r="Y956" s="103"/>
      <c r="Z956" s="103"/>
      <c r="AA956" s="103"/>
      <c r="AB956" s="103"/>
      <c r="AC956" s="103"/>
      <c r="AD956" s="103"/>
      <c r="AE956" s="103"/>
      <c r="AF956" s="103"/>
      <c r="AG956" s="103"/>
      <c r="AH956" s="103"/>
      <c r="AI956" s="103"/>
      <c r="AJ956" s="103"/>
      <c r="AK956" s="103"/>
      <c r="AL956" s="103"/>
      <c r="AM956" s="103"/>
      <c r="AN956" s="103"/>
    </row>
    <row r="957" spans="22:40" ht="15.75" customHeight="1" x14ac:dyDescent="0.2">
      <c r="V957" s="103"/>
      <c r="W957" s="103"/>
      <c r="X957" s="103"/>
      <c r="Y957" s="103"/>
      <c r="Z957" s="103"/>
      <c r="AA957" s="103"/>
      <c r="AB957" s="103"/>
      <c r="AC957" s="103"/>
      <c r="AD957" s="103"/>
      <c r="AE957" s="103"/>
      <c r="AF957" s="103"/>
      <c r="AG957" s="103"/>
      <c r="AH957" s="103"/>
      <c r="AI957" s="103"/>
      <c r="AJ957" s="103"/>
      <c r="AK957" s="103"/>
      <c r="AL957" s="103"/>
      <c r="AM957" s="103"/>
      <c r="AN957" s="103"/>
    </row>
    <row r="958" spans="22:40" ht="15.75" customHeight="1" x14ac:dyDescent="0.2">
      <c r="V958" s="103"/>
      <c r="W958" s="103"/>
      <c r="X958" s="103"/>
      <c r="Y958" s="103"/>
      <c r="Z958" s="103"/>
      <c r="AA958" s="103"/>
      <c r="AB958" s="103"/>
      <c r="AC958" s="103"/>
      <c r="AD958" s="103"/>
      <c r="AE958" s="103"/>
      <c r="AF958" s="103"/>
      <c r="AG958" s="103"/>
      <c r="AH958" s="103"/>
      <c r="AI958" s="103"/>
      <c r="AJ958" s="103"/>
      <c r="AK958" s="103"/>
      <c r="AL958" s="103"/>
      <c r="AM958" s="103"/>
      <c r="AN958" s="103"/>
    </row>
    <row r="959" spans="22:40" ht="15.75" customHeight="1" x14ac:dyDescent="0.2">
      <c r="V959" s="103"/>
      <c r="W959" s="103"/>
      <c r="X959" s="103"/>
      <c r="Y959" s="103"/>
      <c r="Z959" s="103"/>
      <c r="AA959" s="103"/>
      <c r="AB959" s="103"/>
      <c r="AC959" s="103"/>
      <c r="AD959" s="103"/>
      <c r="AE959" s="103"/>
      <c r="AF959" s="103"/>
      <c r="AG959" s="103"/>
      <c r="AH959" s="103"/>
      <c r="AI959" s="103"/>
      <c r="AJ959" s="103"/>
      <c r="AK959" s="103"/>
      <c r="AL959" s="103"/>
      <c r="AM959" s="103"/>
      <c r="AN959" s="103"/>
    </row>
    <row r="960" spans="22:40" ht="15.75" customHeight="1" x14ac:dyDescent="0.2">
      <c r="V960" s="103"/>
      <c r="W960" s="103"/>
      <c r="X960" s="103"/>
      <c r="Y960" s="103"/>
      <c r="Z960" s="103"/>
      <c r="AA960" s="103"/>
      <c r="AB960" s="103"/>
      <c r="AC960" s="103"/>
      <c r="AD960" s="103"/>
      <c r="AE960" s="103"/>
      <c r="AF960" s="103"/>
      <c r="AG960" s="103"/>
      <c r="AH960" s="103"/>
      <c r="AI960" s="103"/>
      <c r="AJ960" s="103"/>
      <c r="AK960" s="103"/>
      <c r="AL960" s="103"/>
      <c r="AM960" s="103"/>
      <c r="AN960" s="103"/>
    </row>
    <row r="961" spans="22:40" ht="15.75" customHeight="1" x14ac:dyDescent="0.2">
      <c r="V961" s="103"/>
      <c r="W961" s="103"/>
      <c r="X961" s="103"/>
      <c r="Y961" s="103"/>
      <c r="Z961" s="103"/>
      <c r="AA961" s="103"/>
      <c r="AB961" s="103"/>
      <c r="AC961" s="103"/>
      <c r="AD961" s="103"/>
      <c r="AE961" s="103"/>
      <c r="AF961" s="103"/>
      <c r="AG961" s="103"/>
      <c r="AH961" s="103"/>
      <c r="AI961" s="103"/>
      <c r="AJ961" s="103"/>
      <c r="AK961" s="103"/>
      <c r="AL961" s="103"/>
      <c r="AM961" s="103"/>
      <c r="AN961" s="103"/>
    </row>
    <row r="962" spans="22:40" ht="15.75" customHeight="1" x14ac:dyDescent="0.2">
      <c r="V962" s="103"/>
      <c r="W962" s="103"/>
      <c r="X962" s="103"/>
      <c r="Y962" s="103"/>
      <c r="Z962" s="103"/>
      <c r="AA962" s="103"/>
      <c r="AB962" s="103"/>
      <c r="AC962" s="103"/>
      <c r="AD962" s="103"/>
      <c r="AE962" s="103"/>
      <c r="AF962" s="103"/>
      <c r="AG962" s="103"/>
      <c r="AH962" s="103"/>
      <c r="AI962" s="103"/>
      <c r="AJ962" s="103"/>
      <c r="AK962" s="103"/>
      <c r="AL962" s="103"/>
      <c r="AM962" s="103"/>
      <c r="AN962" s="103"/>
    </row>
    <row r="963" spans="22:40" ht="15.75" customHeight="1" x14ac:dyDescent="0.2">
      <c r="V963" s="103"/>
      <c r="W963" s="103"/>
      <c r="X963" s="103"/>
      <c r="Y963" s="103"/>
      <c r="Z963" s="103"/>
      <c r="AA963" s="103"/>
      <c r="AB963" s="103"/>
      <c r="AC963" s="103"/>
      <c r="AD963" s="103"/>
      <c r="AE963" s="103"/>
      <c r="AF963" s="103"/>
      <c r="AG963" s="103"/>
      <c r="AH963" s="103"/>
      <c r="AI963" s="103"/>
      <c r="AJ963" s="103"/>
      <c r="AK963" s="103"/>
      <c r="AL963" s="103"/>
      <c r="AM963" s="103"/>
      <c r="AN963" s="103"/>
    </row>
    <row r="964" spans="22:40" ht="15.75" customHeight="1" x14ac:dyDescent="0.2">
      <c r="V964" s="103"/>
      <c r="W964" s="103"/>
      <c r="X964" s="103"/>
      <c r="Y964" s="103"/>
      <c r="Z964" s="103"/>
      <c r="AA964" s="103"/>
      <c r="AB964" s="103"/>
      <c r="AC964" s="103"/>
      <c r="AD964" s="103"/>
      <c r="AE964" s="103"/>
      <c r="AF964" s="103"/>
      <c r="AG964" s="103"/>
      <c r="AH964" s="103"/>
      <c r="AI964" s="103"/>
      <c r="AJ964" s="103"/>
      <c r="AK964" s="103"/>
      <c r="AL964" s="103"/>
      <c r="AM964" s="103"/>
      <c r="AN964" s="103"/>
    </row>
    <row r="965" spans="22:40" ht="15.75" customHeight="1" x14ac:dyDescent="0.2">
      <c r="V965" s="103"/>
      <c r="W965" s="103"/>
      <c r="X965" s="103"/>
      <c r="Y965" s="103"/>
      <c r="Z965" s="103"/>
      <c r="AA965" s="103"/>
      <c r="AB965" s="103"/>
      <c r="AC965" s="103"/>
      <c r="AD965" s="103"/>
      <c r="AE965" s="103"/>
      <c r="AF965" s="103"/>
      <c r="AG965" s="103"/>
      <c r="AH965" s="103"/>
      <c r="AI965" s="103"/>
      <c r="AJ965" s="103"/>
      <c r="AK965" s="103"/>
      <c r="AL965" s="103"/>
      <c r="AM965" s="103"/>
      <c r="AN965" s="103"/>
    </row>
    <row r="966" spans="22:40" ht="15.75" customHeight="1" x14ac:dyDescent="0.2">
      <c r="V966" s="103"/>
      <c r="W966" s="103"/>
      <c r="X966" s="103"/>
      <c r="Y966" s="103"/>
      <c r="Z966" s="103"/>
      <c r="AA966" s="103"/>
      <c r="AB966" s="103"/>
      <c r="AC966" s="103"/>
      <c r="AD966" s="103"/>
      <c r="AE966" s="103"/>
      <c r="AF966" s="103"/>
      <c r="AG966" s="103"/>
      <c r="AH966" s="103"/>
      <c r="AI966" s="103"/>
      <c r="AJ966" s="103"/>
      <c r="AK966" s="103"/>
      <c r="AL966" s="103"/>
      <c r="AM966" s="103"/>
      <c r="AN966" s="103"/>
    </row>
    <row r="967" spans="22:40" ht="15.75" customHeight="1" x14ac:dyDescent="0.2">
      <c r="V967" s="103"/>
      <c r="W967" s="103"/>
      <c r="X967" s="103"/>
      <c r="Y967" s="103"/>
      <c r="Z967" s="103"/>
      <c r="AA967" s="103"/>
      <c r="AB967" s="103"/>
      <c r="AC967" s="103"/>
      <c r="AD967" s="103"/>
      <c r="AE967" s="103"/>
      <c r="AF967" s="103"/>
      <c r="AG967" s="103"/>
      <c r="AH967" s="103"/>
      <c r="AI967" s="103"/>
      <c r="AJ967" s="103"/>
      <c r="AK967" s="103"/>
      <c r="AL967" s="103"/>
      <c r="AM967" s="103"/>
      <c r="AN967" s="103"/>
    </row>
    <row r="968" spans="22:40" ht="15.75" customHeight="1" x14ac:dyDescent="0.2">
      <c r="V968" s="103"/>
      <c r="W968" s="103"/>
      <c r="X968" s="103"/>
      <c r="Y968" s="103"/>
      <c r="Z968" s="103"/>
      <c r="AA968" s="103"/>
      <c r="AB968" s="103"/>
      <c r="AC968" s="103"/>
      <c r="AD968" s="103"/>
      <c r="AE968" s="103"/>
      <c r="AF968" s="103"/>
      <c r="AG968" s="103"/>
      <c r="AH968" s="103"/>
      <c r="AI968" s="103"/>
      <c r="AJ968" s="103"/>
      <c r="AK968" s="103"/>
      <c r="AL968" s="103"/>
      <c r="AM968" s="103"/>
      <c r="AN968" s="103"/>
    </row>
    <row r="969" spans="22:40" ht="15.75" customHeight="1" x14ac:dyDescent="0.2">
      <c r="V969" s="103"/>
      <c r="W969" s="103"/>
      <c r="X969" s="103"/>
      <c r="Y969" s="103"/>
      <c r="Z969" s="103"/>
      <c r="AA969" s="103"/>
      <c r="AB969" s="103"/>
      <c r="AC969" s="103"/>
      <c r="AD969" s="103"/>
      <c r="AE969" s="103"/>
      <c r="AF969" s="103"/>
      <c r="AG969" s="103"/>
      <c r="AH969" s="103"/>
      <c r="AI969" s="103"/>
      <c r="AJ969" s="103"/>
      <c r="AK969" s="103"/>
      <c r="AL969" s="103"/>
      <c r="AM969" s="103"/>
      <c r="AN969" s="103"/>
    </row>
    <row r="970" spans="22:40" ht="15.75" customHeight="1" x14ac:dyDescent="0.2">
      <c r="V970" s="103"/>
      <c r="W970" s="103"/>
      <c r="X970" s="103"/>
      <c r="Y970" s="103"/>
      <c r="Z970" s="103"/>
      <c r="AA970" s="103"/>
      <c r="AB970" s="103"/>
      <c r="AC970" s="103"/>
      <c r="AD970" s="103"/>
      <c r="AE970" s="103"/>
      <c r="AF970" s="103"/>
      <c r="AG970" s="103"/>
      <c r="AH970" s="103"/>
      <c r="AI970" s="103"/>
      <c r="AJ970" s="103"/>
      <c r="AK970" s="103"/>
      <c r="AL970" s="103"/>
      <c r="AM970" s="103"/>
      <c r="AN970" s="103"/>
    </row>
    <row r="971" spans="22:40" ht="15.75" customHeight="1" x14ac:dyDescent="0.2">
      <c r="V971" s="103"/>
      <c r="W971" s="103"/>
      <c r="X971" s="103"/>
      <c r="Y971" s="103"/>
      <c r="Z971" s="103"/>
      <c r="AA971" s="103"/>
      <c r="AB971" s="103"/>
      <c r="AC971" s="103"/>
      <c r="AD971" s="103"/>
      <c r="AE971" s="103"/>
      <c r="AF971" s="103"/>
      <c r="AG971" s="103"/>
      <c r="AH971" s="103"/>
      <c r="AI971" s="103"/>
      <c r="AJ971" s="103"/>
      <c r="AK971" s="103"/>
      <c r="AL971" s="103"/>
      <c r="AM971" s="103"/>
      <c r="AN971" s="103"/>
    </row>
    <row r="972" spans="22:40" ht="15.75" customHeight="1" x14ac:dyDescent="0.2">
      <c r="V972" s="103"/>
      <c r="W972" s="103"/>
      <c r="X972" s="103"/>
      <c r="Y972" s="103"/>
      <c r="Z972" s="103"/>
      <c r="AA972" s="103"/>
      <c r="AB972" s="103"/>
      <c r="AC972" s="103"/>
      <c r="AD972" s="103"/>
      <c r="AE972" s="103"/>
      <c r="AF972" s="103"/>
      <c r="AG972" s="103"/>
      <c r="AH972" s="103"/>
      <c r="AI972" s="103"/>
      <c r="AJ972" s="103"/>
      <c r="AK972" s="103"/>
      <c r="AL972" s="103"/>
      <c r="AM972" s="103"/>
      <c r="AN972" s="103"/>
    </row>
    <row r="973" spans="22:40" ht="15.75" customHeight="1" x14ac:dyDescent="0.2">
      <c r="V973" s="103"/>
      <c r="W973" s="103"/>
      <c r="X973" s="103"/>
      <c r="Y973" s="103"/>
      <c r="Z973" s="103"/>
      <c r="AA973" s="103"/>
      <c r="AB973" s="103"/>
      <c r="AC973" s="103"/>
      <c r="AD973" s="103"/>
      <c r="AE973" s="103"/>
      <c r="AF973" s="103"/>
      <c r="AG973" s="103"/>
      <c r="AH973" s="103"/>
      <c r="AI973" s="103"/>
      <c r="AJ973" s="103"/>
      <c r="AK973" s="103"/>
      <c r="AL973" s="103"/>
      <c r="AM973" s="103"/>
      <c r="AN973" s="103"/>
    </row>
    <row r="974" spans="22:40" ht="15.75" customHeight="1" x14ac:dyDescent="0.2">
      <c r="V974" s="103"/>
      <c r="W974" s="103"/>
      <c r="X974" s="103"/>
      <c r="Y974" s="103"/>
      <c r="Z974" s="103"/>
      <c r="AA974" s="103"/>
      <c r="AB974" s="103"/>
      <c r="AC974" s="103"/>
      <c r="AD974" s="103"/>
      <c r="AE974" s="103"/>
      <c r="AF974" s="103"/>
      <c r="AG974" s="103"/>
      <c r="AH974" s="103"/>
      <c r="AI974" s="103"/>
      <c r="AJ974" s="103"/>
      <c r="AK974" s="103"/>
      <c r="AL974" s="103"/>
      <c r="AM974" s="103"/>
      <c r="AN974" s="103"/>
    </row>
    <row r="975" spans="22:40" ht="15.75" customHeight="1" x14ac:dyDescent="0.2">
      <c r="V975" s="103"/>
      <c r="W975" s="103"/>
      <c r="X975" s="103"/>
      <c r="Y975" s="103"/>
      <c r="Z975" s="103"/>
      <c r="AA975" s="103"/>
      <c r="AB975" s="103"/>
      <c r="AC975" s="103"/>
      <c r="AD975" s="103"/>
      <c r="AE975" s="103"/>
      <c r="AF975" s="103"/>
      <c r="AG975" s="103"/>
      <c r="AH975" s="103"/>
      <c r="AI975" s="103"/>
      <c r="AJ975" s="103"/>
      <c r="AK975" s="103"/>
      <c r="AL975" s="103"/>
      <c r="AM975" s="103"/>
      <c r="AN975" s="103"/>
    </row>
    <row r="976" spans="22:40" ht="15.75" customHeight="1" x14ac:dyDescent="0.2">
      <c r="V976" s="103"/>
      <c r="W976" s="103"/>
      <c r="X976" s="103"/>
      <c r="Y976" s="103"/>
      <c r="Z976" s="103"/>
      <c r="AA976" s="103"/>
      <c r="AB976" s="103"/>
      <c r="AC976" s="103"/>
      <c r="AD976" s="103"/>
      <c r="AE976" s="103"/>
      <c r="AF976" s="103"/>
      <c r="AG976" s="103"/>
      <c r="AH976" s="103"/>
      <c r="AI976" s="103"/>
      <c r="AJ976" s="103"/>
      <c r="AK976" s="103"/>
      <c r="AL976" s="103"/>
      <c r="AM976" s="103"/>
      <c r="AN976" s="103"/>
    </row>
    <row r="977" spans="22:40" ht="15.75" customHeight="1" x14ac:dyDescent="0.2">
      <c r="V977" s="103"/>
      <c r="W977" s="103"/>
      <c r="X977" s="103"/>
      <c r="Y977" s="103"/>
      <c r="Z977" s="103"/>
      <c r="AA977" s="103"/>
      <c r="AB977" s="103"/>
      <c r="AC977" s="103"/>
      <c r="AD977" s="103"/>
      <c r="AE977" s="103"/>
      <c r="AF977" s="103"/>
      <c r="AG977" s="103"/>
      <c r="AH977" s="103"/>
      <c r="AI977" s="103"/>
      <c r="AJ977" s="103"/>
      <c r="AK977" s="103"/>
      <c r="AL977" s="103"/>
      <c r="AM977" s="103"/>
      <c r="AN977" s="103"/>
    </row>
    <row r="978" spans="22:40" ht="15.75" customHeight="1" x14ac:dyDescent="0.2">
      <c r="V978" s="103"/>
      <c r="W978" s="103"/>
      <c r="X978" s="103"/>
      <c r="Y978" s="103"/>
      <c r="Z978" s="103"/>
      <c r="AA978" s="103"/>
      <c r="AB978" s="103"/>
      <c r="AC978" s="103"/>
      <c r="AD978" s="103"/>
      <c r="AE978" s="103"/>
      <c r="AF978" s="103"/>
      <c r="AG978" s="103"/>
      <c r="AH978" s="103"/>
      <c r="AI978" s="103"/>
      <c r="AJ978" s="103"/>
      <c r="AK978" s="103"/>
      <c r="AL978" s="103"/>
      <c r="AM978" s="103"/>
      <c r="AN978" s="103"/>
    </row>
    <row r="979" spans="22:40" ht="15.75" customHeight="1" x14ac:dyDescent="0.2">
      <c r="V979" s="103"/>
      <c r="W979" s="103"/>
      <c r="X979" s="103"/>
      <c r="Y979" s="103"/>
      <c r="Z979" s="103"/>
      <c r="AA979" s="103"/>
      <c r="AB979" s="103"/>
      <c r="AC979" s="103"/>
      <c r="AD979" s="103"/>
      <c r="AE979" s="103"/>
      <c r="AF979" s="103"/>
      <c r="AG979" s="103"/>
      <c r="AH979" s="103"/>
      <c r="AI979" s="103"/>
      <c r="AJ979" s="103"/>
      <c r="AK979" s="103"/>
      <c r="AL979" s="103"/>
      <c r="AM979" s="103"/>
      <c r="AN979" s="103"/>
    </row>
    <row r="980" spans="22:40" ht="15.75" customHeight="1" x14ac:dyDescent="0.2">
      <c r="V980" s="103"/>
      <c r="W980" s="103"/>
      <c r="X980" s="103"/>
      <c r="Y980" s="103"/>
      <c r="Z980" s="103"/>
      <c r="AA980" s="103"/>
      <c r="AB980" s="103"/>
      <c r="AC980" s="103"/>
      <c r="AD980" s="103"/>
      <c r="AE980" s="103"/>
      <c r="AF980" s="103"/>
      <c r="AG980" s="103"/>
      <c r="AH980" s="103"/>
      <c r="AI980" s="103"/>
      <c r="AJ980" s="103"/>
      <c r="AK980" s="103"/>
      <c r="AL980" s="103"/>
      <c r="AM980" s="103"/>
      <c r="AN980" s="103"/>
    </row>
    <row r="981" spans="22:40" ht="15.75" customHeight="1" x14ac:dyDescent="0.2">
      <c r="V981" s="103"/>
      <c r="W981" s="103"/>
      <c r="X981" s="103"/>
      <c r="Y981" s="103"/>
      <c r="Z981" s="103"/>
      <c r="AA981" s="103"/>
      <c r="AB981" s="103"/>
      <c r="AC981" s="103"/>
      <c r="AD981" s="103"/>
      <c r="AE981" s="103"/>
      <c r="AF981" s="103"/>
      <c r="AG981" s="103"/>
      <c r="AH981" s="103"/>
      <c r="AI981" s="103"/>
      <c r="AJ981" s="103"/>
      <c r="AK981" s="103"/>
      <c r="AL981" s="103"/>
      <c r="AM981" s="103"/>
      <c r="AN981" s="103"/>
    </row>
    <row r="982" spans="22:40" ht="15.75" customHeight="1" x14ac:dyDescent="0.2">
      <c r="V982" s="103"/>
      <c r="W982" s="103"/>
      <c r="X982" s="103"/>
      <c r="Y982" s="103"/>
      <c r="Z982" s="103"/>
      <c r="AA982" s="103"/>
      <c r="AB982" s="103"/>
      <c r="AC982" s="103"/>
      <c r="AD982" s="103"/>
      <c r="AE982" s="103"/>
      <c r="AF982" s="103"/>
      <c r="AG982" s="103"/>
      <c r="AH982" s="103"/>
      <c r="AI982" s="103"/>
      <c r="AJ982" s="103"/>
      <c r="AK982" s="103"/>
      <c r="AL982" s="103"/>
      <c r="AM982" s="103"/>
      <c r="AN982" s="103"/>
    </row>
    <row r="983" spans="22:40" ht="15.75" customHeight="1" x14ac:dyDescent="0.2">
      <c r="V983" s="103"/>
      <c r="W983" s="103"/>
      <c r="X983" s="103"/>
      <c r="Y983" s="103"/>
      <c r="Z983" s="103"/>
      <c r="AA983" s="103"/>
      <c r="AB983" s="103"/>
      <c r="AC983" s="103"/>
      <c r="AD983" s="103"/>
      <c r="AE983" s="103"/>
      <c r="AF983" s="103"/>
      <c r="AG983" s="103"/>
      <c r="AH983" s="103"/>
      <c r="AI983" s="103"/>
      <c r="AJ983" s="103"/>
      <c r="AK983" s="103"/>
      <c r="AL983" s="103"/>
      <c r="AM983" s="103"/>
      <c r="AN983" s="103"/>
    </row>
    <row r="984" spans="22:40" ht="15.75" customHeight="1" x14ac:dyDescent="0.2">
      <c r="V984" s="103"/>
      <c r="W984" s="103"/>
      <c r="X984" s="103"/>
      <c r="Y984" s="103"/>
      <c r="Z984" s="103"/>
      <c r="AA984" s="103"/>
      <c r="AB984" s="103"/>
      <c r="AC984" s="103"/>
      <c r="AD984" s="103"/>
      <c r="AE984" s="103"/>
      <c r="AF984" s="103"/>
      <c r="AG984" s="103"/>
      <c r="AH984" s="103"/>
      <c r="AI984" s="103"/>
      <c r="AJ984" s="103"/>
      <c r="AK984" s="103"/>
      <c r="AL984" s="103"/>
      <c r="AM984" s="103"/>
      <c r="AN984" s="103"/>
    </row>
    <row r="985" spans="22:40" ht="15.75" customHeight="1" x14ac:dyDescent="0.2">
      <c r="V985" s="103"/>
      <c r="W985" s="103"/>
      <c r="X985" s="103"/>
      <c r="Y985" s="103"/>
      <c r="Z985" s="103"/>
      <c r="AA985" s="103"/>
      <c r="AB985" s="103"/>
      <c r="AC985" s="103"/>
      <c r="AD985" s="103"/>
      <c r="AE985" s="103"/>
      <c r="AF985" s="103"/>
      <c r="AG985" s="103"/>
      <c r="AH985" s="103"/>
      <c r="AI985" s="103"/>
      <c r="AJ985" s="103"/>
      <c r="AK985" s="103"/>
      <c r="AL985" s="103"/>
      <c r="AM985" s="103"/>
      <c r="AN985" s="103"/>
    </row>
    <row r="986" spans="22:40" ht="15.75" customHeight="1" x14ac:dyDescent="0.2">
      <c r="V986" s="103"/>
      <c r="W986" s="103"/>
      <c r="X986" s="103"/>
      <c r="Y986" s="103"/>
      <c r="Z986" s="103"/>
      <c r="AA986" s="103"/>
      <c r="AB986" s="103"/>
      <c r="AC986" s="103"/>
      <c r="AD986" s="103"/>
      <c r="AE986" s="103"/>
      <c r="AF986" s="103"/>
      <c r="AG986" s="103"/>
      <c r="AH986" s="103"/>
      <c r="AI986" s="103"/>
      <c r="AJ986" s="103"/>
      <c r="AK986" s="103"/>
      <c r="AL986" s="103"/>
      <c r="AM986" s="103"/>
      <c r="AN986" s="103"/>
    </row>
    <row r="987" spans="22:40" ht="15.75" customHeight="1" x14ac:dyDescent="0.2">
      <c r="V987" s="103"/>
      <c r="W987" s="103"/>
      <c r="X987" s="103"/>
      <c r="Y987" s="103"/>
      <c r="Z987" s="103"/>
      <c r="AA987" s="103"/>
      <c r="AB987" s="103"/>
      <c r="AC987" s="103"/>
      <c r="AD987" s="103"/>
      <c r="AE987" s="103"/>
      <c r="AF987" s="103"/>
      <c r="AG987" s="103"/>
      <c r="AH987" s="103"/>
      <c r="AI987" s="103"/>
      <c r="AJ987" s="103"/>
      <c r="AK987" s="103"/>
      <c r="AL987" s="103"/>
      <c r="AM987" s="103"/>
      <c r="AN987" s="103"/>
    </row>
    <row r="988" spans="22:40" ht="15.75" customHeight="1" x14ac:dyDescent="0.2">
      <c r="V988" s="103"/>
      <c r="W988" s="103"/>
      <c r="X988" s="103"/>
      <c r="Y988" s="103"/>
      <c r="Z988" s="103"/>
      <c r="AA988" s="103"/>
      <c r="AB988" s="103"/>
      <c r="AC988" s="103"/>
      <c r="AD988" s="103"/>
      <c r="AE988" s="103"/>
      <c r="AF988" s="103"/>
      <c r="AG988" s="103"/>
      <c r="AH988" s="103"/>
      <c r="AI988" s="103"/>
      <c r="AJ988" s="103"/>
      <c r="AK988" s="103"/>
      <c r="AL988" s="103"/>
      <c r="AM988" s="103"/>
      <c r="AN988" s="103"/>
    </row>
    <row r="989" spans="22:40" ht="15.75" customHeight="1" x14ac:dyDescent="0.2">
      <c r="V989" s="103"/>
      <c r="W989" s="103"/>
      <c r="X989" s="103"/>
      <c r="Y989" s="103"/>
      <c r="Z989" s="103"/>
      <c r="AA989" s="103"/>
      <c r="AB989" s="103"/>
      <c r="AC989" s="103"/>
      <c r="AD989" s="103"/>
      <c r="AE989" s="103"/>
      <c r="AF989" s="103"/>
      <c r="AG989" s="103"/>
      <c r="AH989" s="103"/>
      <c r="AI989" s="103"/>
      <c r="AJ989" s="103"/>
      <c r="AK989" s="103"/>
      <c r="AL989" s="103"/>
      <c r="AM989" s="103"/>
      <c r="AN989" s="103"/>
    </row>
    <row r="990" spans="22:40" ht="15.75" customHeight="1" x14ac:dyDescent="0.2">
      <c r="V990" s="103"/>
      <c r="W990" s="103"/>
      <c r="X990" s="103"/>
      <c r="Y990" s="103"/>
      <c r="Z990" s="103"/>
      <c r="AA990" s="103"/>
      <c r="AB990" s="103"/>
      <c r="AC990" s="103"/>
      <c r="AD990" s="103"/>
      <c r="AE990" s="103"/>
      <c r="AF990" s="103"/>
      <c r="AG990" s="103"/>
      <c r="AH990" s="103"/>
      <c r="AI990" s="103"/>
      <c r="AJ990" s="103"/>
      <c r="AK990" s="103"/>
      <c r="AL990" s="103"/>
      <c r="AM990" s="103"/>
      <c r="AN990" s="103"/>
    </row>
    <row r="991" spans="22:40" ht="15.75" customHeight="1" x14ac:dyDescent="0.2">
      <c r="V991" s="103"/>
      <c r="W991" s="103"/>
      <c r="X991" s="103"/>
      <c r="Y991" s="103"/>
      <c r="Z991" s="103"/>
      <c r="AA991" s="103"/>
      <c r="AB991" s="103"/>
      <c r="AC991" s="103"/>
      <c r="AD991" s="103"/>
      <c r="AE991" s="103"/>
      <c r="AF991" s="103"/>
      <c r="AG991" s="103"/>
      <c r="AH991" s="103"/>
      <c r="AI991" s="103"/>
      <c r="AJ991" s="103"/>
      <c r="AK991" s="103"/>
      <c r="AL991" s="103"/>
      <c r="AM991" s="103"/>
      <c r="AN991" s="103"/>
    </row>
    <row r="992" spans="22:40" ht="15.75" customHeight="1" x14ac:dyDescent="0.2">
      <c r="V992" s="103"/>
      <c r="W992" s="103"/>
      <c r="X992" s="103"/>
      <c r="Y992" s="103"/>
      <c r="Z992" s="103"/>
      <c r="AA992" s="103"/>
      <c r="AB992" s="103"/>
      <c r="AC992" s="103"/>
      <c r="AD992" s="103"/>
      <c r="AE992" s="103"/>
      <c r="AF992" s="103"/>
      <c r="AG992" s="103"/>
      <c r="AH992" s="103"/>
      <c r="AI992" s="103"/>
      <c r="AJ992" s="103"/>
      <c r="AK992" s="103"/>
      <c r="AL992" s="103"/>
      <c r="AM992" s="103"/>
      <c r="AN992" s="103"/>
    </row>
    <row r="993" spans="22:40" ht="15.75" customHeight="1" x14ac:dyDescent="0.2">
      <c r="V993" s="103"/>
      <c r="W993" s="103"/>
      <c r="X993" s="103"/>
      <c r="Y993" s="103"/>
      <c r="Z993" s="103"/>
      <c r="AA993" s="103"/>
      <c r="AB993" s="103"/>
      <c r="AC993" s="103"/>
      <c r="AD993" s="103"/>
      <c r="AE993" s="103"/>
      <c r="AF993" s="103"/>
      <c r="AG993" s="103"/>
      <c r="AH993" s="103"/>
      <c r="AI993" s="103"/>
      <c r="AJ993" s="103"/>
      <c r="AK993" s="103"/>
      <c r="AL993" s="103"/>
      <c r="AM993" s="103"/>
      <c r="AN993" s="103"/>
    </row>
    <row r="994" spans="22:40" ht="15.75" customHeight="1" x14ac:dyDescent="0.2">
      <c r="V994" s="103"/>
      <c r="W994" s="103"/>
      <c r="X994" s="103"/>
      <c r="Y994" s="103"/>
      <c r="Z994" s="103"/>
      <c r="AA994" s="103"/>
      <c r="AB994" s="103"/>
      <c r="AC994" s="103"/>
      <c r="AD994" s="103"/>
      <c r="AE994" s="103"/>
      <c r="AF994" s="103"/>
      <c r="AG994" s="103"/>
      <c r="AH994" s="103"/>
      <c r="AI994" s="103"/>
      <c r="AJ994" s="103"/>
      <c r="AK994" s="103"/>
      <c r="AL994" s="103"/>
      <c r="AM994" s="103"/>
      <c r="AN994" s="103"/>
    </row>
    <row r="995" spans="22:40" ht="15.75" customHeight="1" x14ac:dyDescent="0.2">
      <c r="V995" s="103"/>
      <c r="W995" s="103"/>
      <c r="X995" s="103"/>
      <c r="Y995" s="103"/>
      <c r="Z995" s="103"/>
      <c r="AA995" s="103"/>
      <c r="AB995" s="103"/>
      <c r="AC995" s="103"/>
      <c r="AD995" s="103"/>
      <c r="AE995" s="103"/>
      <c r="AF995" s="103"/>
      <c r="AG995" s="103"/>
      <c r="AH995" s="103"/>
      <c r="AI995" s="103"/>
      <c r="AJ995" s="103"/>
      <c r="AK995" s="103"/>
      <c r="AL995" s="103"/>
      <c r="AM995" s="103"/>
      <c r="AN995" s="103"/>
    </row>
    <row r="996" spans="22:40" ht="15.75" customHeight="1" x14ac:dyDescent="0.2">
      <c r="V996" s="103"/>
      <c r="W996" s="103"/>
      <c r="X996" s="103"/>
      <c r="Y996" s="103"/>
      <c r="Z996" s="103"/>
      <c r="AA996" s="103"/>
      <c r="AB996" s="103"/>
      <c r="AC996" s="103"/>
      <c r="AD996" s="103"/>
      <c r="AE996" s="103"/>
      <c r="AF996" s="103"/>
      <c r="AG996" s="103"/>
      <c r="AH996" s="103"/>
      <c r="AI996" s="103"/>
      <c r="AJ996" s="103"/>
      <c r="AK996" s="103"/>
      <c r="AL996" s="103"/>
      <c r="AM996" s="103"/>
      <c r="AN996" s="103"/>
    </row>
    <row r="997" spans="22:40" ht="15.75" customHeight="1" x14ac:dyDescent="0.2">
      <c r="V997" s="103"/>
      <c r="W997" s="103"/>
      <c r="X997" s="103"/>
      <c r="Y997" s="103"/>
      <c r="Z997" s="103"/>
      <c r="AA997" s="103"/>
      <c r="AB997" s="103"/>
      <c r="AC997" s="103"/>
      <c r="AD997" s="103"/>
      <c r="AE997" s="103"/>
      <c r="AF997" s="103"/>
      <c r="AG997" s="103"/>
      <c r="AH997" s="103"/>
      <c r="AI997" s="103"/>
      <c r="AJ997" s="103"/>
      <c r="AK997" s="103"/>
      <c r="AL997" s="103"/>
      <c r="AM997" s="103"/>
      <c r="AN997" s="103"/>
    </row>
    <row r="998" spans="22:40" ht="15.75" customHeight="1" x14ac:dyDescent="0.2">
      <c r="V998" s="103"/>
      <c r="W998" s="103"/>
      <c r="X998" s="103"/>
      <c r="Y998" s="103"/>
      <c r="Z998" s="103"/>
      <c r="AA998" s="103"/>
      <c r="AB998" s="103"/>
      <c r="AC998" s="103"/>
      <c r="AD998" s="103"/>
      <c r="AE998" s="103"/>
      <c r="AF998" s="103"/>
      <c r="AG998" s="103"/>
      <c r="AH998" s="103"/>
      <c r="AI998" s="103"/>
      <c r="AJ998" s="103"/>
      <c r="AK998" s="103"/>
      <c r="AL998" s="103"/>
      <c r="AM998" s="103"/>
      <c r="AN998" s="103"/>
    </row>
    <row r="999" spans="22:40" ht="15.75" customHeight="1" x14ac:dyDescent="0.2">
      <c r="V999" s="103"/>
      <c r="W999" s="103"/>
      <c r="X999" s="103"/>
      <c r="Y999" s="103"/>
      <c r="Z999" s="103"/>
      <c r="AA999" s="103"/>
      <c r="AB999" s="103"/>
      <c r="AC999" s="103"/>
      <c r="AD999" s="103"/>
      <c r="AE999" s="103"/>
      <c r="AF999" s="103"/>
      <c r="AG999" s="103"/>
      <c r="AH999" s="103"/>
      <c r="AI999" s="103"/>
      <c r="AJ999" s="103"/>
      <c r="AK999" s="103"/>
      <c r="AL999" s="103"/>
      <c r="AM999" s="103"/>
      <c r="AN999" s="103"/>
    </row>
    <row r="1000" spans="22:40" ht="15.75" customHeight="1" x14ac:dyDescent="0.2">
      <c r="V1000" s="103"/>
      <c r="W1000" s="103"/>
      <c r="X1000" s="103"/>
      <c r="Y1000" s="103"/>
      <c r="Z1000" s="103"/>
      <c r="AA1000" s="103"/>
      <c r="AB1000" s="103"/>
      <c r="AC1000" s="103"/>
      <c r="AD1000" s="103"/>
      <c r="AE1000" s="103"/>
      <c r="AF1000" s="103"/>
      <c r="AG1000" s="103"/>
      <c r="AH1000" s="103"/>
      <c r="AI1000" s="103"/>
      <c r="AJ1000" s="103"/>
      <c r="AK1000" s="103"/>
      <c r="AL1000" s="103"/>
      <c r="AM1000" s="103"/>
      <c r="AN1000" s="103"/>
    </row>
  </sheetData>
  <mergeCells count="46">
    <mergeCell ref="V22:W22"/>
    <mergeCell ref="A1:T1"/>
    <mergeCell ref="A2:T2"/>
    <mergeCell ref="A3:T3"/>
    <mergeCell ref="A4:T4"/>
    <mergeCell ref="V4:AN4"/>
    <mergeCell ref="A7:F8"/>
    <mergeCell ref="A9:B9"/>
    <mergeCell ref="A12:B12"/>
    <mergeCell ref="A15:F16"/>
    <mergeCell ref="A17:B17"/>
    <mergeCell ref="A18:B18"/>
    <mergeCell ref="A20:B20"/>
    <mergeCell ref="A22:B22"/>
    <mergeCell ref="V13:AN14"/>
    <mergeCell ref="V9:W9"/>
    <mergeCell ref="V15:Z16"/>
    <mergeCell ref="V17:W17"/>
    <mergeCell ref="V18:W18"/>
    <mergeCell ref="AA16:AN16"/>
    <mergeCell ref="V20:W20"/>
    <mergeCell ref="A5:T6"/>
    <mergeCell ref="G7:T7"/>
    <mergeCell ref="V5:AN6"/>
    <mergeCell ref="AA7:AN7"/>
    <mergeCell ref="G8:T8"/>
    <mergeCell ref="AA8:AN8"/>
    <mergeCell ref="V7:Z8"/>
    <mergeCell ref="A13:T14"/>
    <mergeCell ref="G15:T15"/>
    <mergeCell ref="A10:B10"/>
    <mergeCell ref="V10:W10"/>
    <mergeCell ref="A11:B11"/>
    <mergeCell ref="V11:W11"/>
    <mergeCell ref="V12:W12"/>
    <mergeCell ref="AA15:AN15"/>
    <mergeCell ref="A29:B29"/>
    <mergeCell ref="A31:B31"/>
    <mergeCell ref="G16:T16"/>
    <mergeCell ref="A25:T26"/>
    <mergeCell ref="A27:B27"/>
    <mergeCell ref="D27:T27"/>
    <mergeCell ref="A28:T28"/>
    <mergeCell ref="D29:T29"/>
    <mergeCell ref="A30:T30"/>
    <mergeCell ref="D31:T31"/>
  </mergeCells>
  <printOptions horizontalCentered="1"/>
  <pageMargins left="0.2" right="0.2" top="0.65" bottom="0.4" header="0" footer="0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AK1000"/>
  <sheetViews>
    <sheetView workbookViewId="0">
      <selection activeCell="A5" sqref="A5:R6"/>
    </sheetView>
  </sheetViews>
  <sheetFormatPr defaultColWidth="10.109375" defaultRowHeight="15" customHeight="1" x14ac:dyDescent="0.2"/>
  <cols>
    <col min="1" max="1" width="6.77734375" customWidth="1"/>
    <col min="2" max="2" width="36.77734375" customWidth="1"/>
    <col min="3" max="3" width="10" customWidth="1"/>
    <col min="4" max="4" width="9.6640625" customWidth="1"/>
    <col min="5" max="5" width="8.77734375" customWidth="1"/>
    <col min="6" max="6" width="9" customWidth="1"/>
    <col min="7" max="17" width="8.77734375" customWidth="1"/>
    <col min="18" max="18" width="9.5546875" customWidth="1"/>
    <col min="19" max="19" width="9.77734375" customWidth="1"/>
    <col min="20" max="20" width="9.77734375" hidden="1" customWidth="1"/>
    <col min="21" max="21" width="10.109375" hidden="1"/>
    <col min="22" max="37" width="10.109375" customWidth="1"/>
  </cols>
  <sheetData>
    <row r="1" spans="1:37" ht="19.5" customHeight="1" x14ac:dyDescent="0.25">
      <c r="A1" s="149" t="s">
        <v>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/>
      <c r="S1" s="64"/>
      <c r="T1" s="64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</row>
    <row r="2" spans="1:37" ht="19.5" customHeight="1" x14ac:dyDescent="0.25">
      <c r="A2" s="149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1"/>
      <c r="S2" s="64"/>
      <c r="T2" s="64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</row>
    <row r="3" spans="1:37" ht="19.5" customHeight="1" x14ac:dyDescent="0.25">
      <c r="A3" s="149" t="s">
        <v>86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1"/>
      <c r="S3" s="64"/>
      <c r="T3" s="64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</row>
    <row r="4" spans="1:37" ht="26.25" customHeight="1" x14ac:dyDescent="0.25">
      <c r="A4" s="149" t="s">
        <v>93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1"/>
      <c r="S4" s="64"/>
      <c r="T4" s="152" t="s">
        <v>38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</row>
    <row r="5" spans="1:37" ht="12" customHeight="1" x14ac:dyDescent="0.25">
      <c r="A5" s="198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64"/>
      <c r="T5" s="198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2" customHeight="1" x14ac:dyDescent="0.25">
      <c r="A6" s="156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64"/>
      <c r="T6" s="156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</row>
    <row r="7" spans="1:37" ht="24" hidden="1" customHeight="1" x14ac:dyDescent="0.25">
      <c r="A7" s="184"/>
      <c r="B7" s="155"/>
      <c r="C7" s="155"/>
      <c r="D7" s="155"/>
      <c r="E7" s="152" t="s">
        <v>3</v>
      </c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64"/>
      <c r="T7" s="184"/>
      <c r="U7" s="155"/>
      <c r="V7" s="155"/>
      <c r="W7" s="155"/>
      <c r="X7" s="181" t="s">
        <v>3</v>
      </c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</row>
    <row r="8" spans="1:37" ht="24" hidden="1" customHeight="1" x14ac:dyDescent="0.25">
      <c r="A8" s="156"/>
      <c r="B8" s="157"/>
      <c r="C8" s="157"/>
      <c r="D8" s="157"/>
      <c r="E8" s="166" t="s">
        <v>4</v>
      </c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64"/>
      <c r="T8" s="156"/>
      <c r="U8" s="157"/>
      <c r="V8" s="157"/>
      <c r="W8" s="157"/>
      <c r="X8" s="182" t="s">
        <v>4</v>
      </c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</row>
    <row r="9" spans="1:37" ht="18" hidden="1" customHeight="1" x14ac:dyDescent="0.25">
      <c r="A9" s="66"/>
      <c r="B9" s="6" t="s">
        <v>5</v>
      </c>
      <c r="C9" s="7" t="s">
        <v>6</v>
      </c>
      <c r="D9" s="7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8" t="s">
        <v>17</v>
      </c>
      <c r="O9" s="8" t="s">
        <v>18</v>
      </c>
      <c r="P9" s="8" t="s">
        <v>19</v>
      </c>
      <c r="Q9" s="8" t="s">
        <v>20</v>
      </c>
      <c r="R9" s="67" t="s">
        <v>21</v>
      </c>
      <c r="S9" s="68"/>
      <c r="T9" s="66"/>
      <c r="U9" s="6" t="s">
        <v>5</v>
      </c>
      <c r="V9" s="71" t="s">
        <v>6</v>
      </c>
      <c r="W9" s="71" t="s">
        <v>7</v>
      </c>
      <c r="X9" s="72" t="s">
        <v>8</v>
      </c>
      <c r="Y9" s="72" t="s">
        <v>9</v>
      </c>
      <c r="Z9" s="72" t="s">
        <v>10</v>
      </c>
      <c r="AA9" s="72" t="s">
        <v>11</v>
      </c>
      <c r="AB9" s="72" t="s">
        <v>12</v>
      </c>
      <c r="AC9" s="72" t="s">
        <v>13</v>
      </c>
      <c r="AD9" s="72" t="s">
        <v>14</v>
      </c>
      <c r="AE9" s="72" t="s">
        <v>15</v>
      </c>
      <c r="AF9" s="72" t="s">
        <v>16</v>
      </c>
      <c r="AG9" s="72" t="s">
        <v>17</v>
      </c>
      <c r="AH9" s="72" t="s">
        <v>18</v>
      </c>
      <c r="AI9" s="72" t="s">
        <v>19</v>
      </c>
      <c r="AJ9" s="72" t="s">
        <v>20</v>
      </c>
      <c r="AK9" s="73" t="s">
        <v>21</v>
      </c>
    </row>
    <row r="10" spans="1:37" ht="24" hidden="1" customHeight="1" x14ac:dyDescent="0.25">
      <c r="A10" s="74"/>
      <c r="B10" s="75" t="s">
        <v>87</v>
      </c>
      <c r="C10" s="76">
        <v>192</v>
      </c>
      <c r="D10" s="77">
        <v>8</v>
      </c>
      <c r="E10" s="77">
        <v>23.5</v>
      </c>
      <c r="F10" s="77">
        <v>23.75</v>
      </c>
      <c r="G10" s="77">
        <v>24</v>
      </c>
      <c r="H10" s="77">
        <v>24.25</v>
      </c>
      <c r="I10" s="77">
        <v>24.5</v>
      </c>
      <c r="J10" s="77">
        <v>24.75</v>
      </c>
      <c r="K10" s="77">
        <v>25</v>
      </c>
      <c r="L10" s="77">
        <v>25.25</v>
      </c>
      <c r="M10" s="77">
        <v>25.5</v>
      </c>
      <c r="N10" s="77">
        <v>25.75</v>
      </c>
      <c r="O10" s="77">
        <v>26</v>
      </c>
      <c r="P10" s="77">
        <v>26.25</v>
      </c>
      <c r="Q10" s="77">
        <v>26.5</v>
      </c>
      <c r="R10" s="77">
        <v>26.75</v>
      </c>
      <c r="S10" s="64"/>
      <c r="T10" s="74"/>
      <c r="U10" s="75" t="s">
        <v>87</v>
      </c>
      <c r="V10" s="80">
        <v>192</v>
      </c>
      <c r="W10" s="81">
        <v>8</v>
      </c>
      <c r="X10" s="81">
        <v>23.5</v>
      </c>
      <c r="Y10" s="81">
        <v>23.75</v>
      </c>
      <c r="Z10" s="81">
        <v>24</v>
      </c>
      <c r="AA10" s="81">
        <v>24.25</v>
      </c>
      <c r="AB10" s="81">
        <v>24.5</v>
      </c>
      <c r="AC10" s="81">
        <v>24.75</v>
      </c>
      <c r="AD10" s="81">
        <v>25</v>
      </c>
      <c r="AE10" s="81">
        <v>25.25</v>
      </c>
      <c r="AF10" s="81">
        <v>25.5</v>
      </c>
      <c r="AG10" s="81">
        <v>25.75</v>
      </c>
      <c r="AH10" s="81">
        <v>26</v>
      </c>
      <c r="AI10" s="81">
        <v>26.25</v>
      </c>
      <c r="AJ10" s="81">
        <v>26.5</v>
      </c>
      <c r="AK10" s="81">
        <v>26.75</v>
      </c>
    </row>
    <row r="11" spans="1:37" ht="24" hidden="1" customHeight="1" x14ac:dyDescent="0.25">
      <c r="A11" s="74"/>
      <c r="B11" s="75" t="s">
        <v>88</v>
      </c>
      <c r="C11" s="76">
        <v>190</v>
      </c>
      <c r="D11" s="77">
        <v>8</v>
      </c>
      <c r="E11" s="141">
        <v>19.5</v>
      </c>
      <c r="F11" s="141">
        <v>19.75</v>
      </c>
      <c r="G11" s="141">
        <v>20</v>
      </c>
      <c r="H11" s="141">
        <v>20.25</v>
      </c>
      <c r="I11" s="141">
        <v>20.5</v>
      </c>
      <c r="J11" s="141">
        <v>20.75</v>
      </c>
      <c r="K11" s="141">
        <v>21</v>
      </c>
      <c r="L11" s="141">
        <v>21.25</v>
      </c>
      <c r="M11" s="141">
        <v>21.5</v>
      </c>
      <c r="N11" s="141">
        <v>21.75</v>
      </c>
      <c r="O11" s="141">
        <v>22</v>
      </c>
      <c r="P11" s="141">
        <v>22.25</v>
      </c>
      <c r="Q11" s="141">
        <v>22.5</v>
      </c>
      <c r="R11" s="141">
        <v>22.75</v>
      </c>
      <c r="S11" s="64"/>
      <c r="T11" s="74"/>
      <c r="U11" s="75" t="s">
        <v>88</v>
      </c>
      <c r="V11" s="80">
        <v>190</v>
      </c>
      <c r="W11" s="81">
        <v>8</v>
      </c>
      <c r="X11" s="142">
        <v>19.5</v>
      </c>
      <c r="Y11" s="142">
        <v>19.75</v>
      </c>
      <c r="Z11" s="142">
        <v>20</v>
      </c>
      <c r="AA11" s="142">
        <v>20.25</v>
      </c>
      <c r="AB11" s="142">
        <v>20.5</v>
      </c>
      <c r="AC11" s="142">
        <v>20.75</v>
      </c>
      <c r="AD11" s="142">
        <v>21</v>
      </c>
      <c r="AE11" s="142">
        <v>21.25</v>
      </c>
      <c r="AF11" s="142">
        <v>21.5</v>
      </c>
      <c r="AG11" s="142">
        <v>21.75</v>
      </c>
      <c r="AH11" s="142">
        <v>22</v>
      </c>
      <c r="AI11" s="142">
        <v>22.25</v>
      </c>
      <c r="AJ11" s="142">
        <v>22.5</v>
      </c>
      <c r="AK11" s="142">
        <v>22.75</v>
      </c>
    </row>
    <row r="12" spans="1:37" ht="24" hidden="1" customHeight="1" x14ac:dyDescent="0.25">
      <c r="A12" s="74"/>
      <c r="B12" s="75" t="s">
        <v>89</v>
      </c>
      <c r="C12" s="76">
        <v>187</v>
      </c>
      <c r="D12" s="77"/>
      <c r="E12" s="141">
        <v>15</v>
      </c>
      <c r="F12" s="141">
        <v>15.31</v>
      </c>
      <c r="G12" s="141">
        <v>15.61</v>
      </c>
      <c r="H12" s="141">
        <v>15.92</v>
      </c>
      <c r="I12" s="141">
        <v>16.100000000000001</v>
      </c>
      <c r="J12" s="141">
        <v>16.22</v>
      </c>
      <c r="K12" s="141">
        <v>16.52</v>
      </c>
      <c r="L12" s="141">
        <v>16.829999999999998</v>
      </c>
      <c r="M12" s="141">
        <v>17.14</v>
      </c>
      <c r="N12" s="141">
        <v>17.440000000000001</v>
      </c>
      <c r="O12" s="141">
        <v>18.04</v>
      </c>
      <c r="P12" s="141">
        <v>18.350000000000001</v>
      </c>
      <c r="Q12" s="141">
        <v>18.649999999999999</v>
      </c>
      <c r="R12" s="141">
        <v>18.95</v>
      </c>
      <c r="S12" s="64"/>
      <c r="T12" s="74"/>
      <c r="U12" s="75" t="s">
        <v>89</v>
      </c>
      <c r="V12" s="80">
        <v>187</v>
      </c>
      <c r="W12" s="81"/>
      <c r="X12" s="142">
        <v>15</v>
      </c>
      <c r="Y12" s="142">
        <v>15.31</v>
      </c>
      <c r="Z12" s="142">
        <v>15.61</v>
      </c>
      <c r="AA12" s="142">
        <v>15.92</v>
      </c>
      <c r="AB12" s="142">
        <v>16.100000000000001</v>
      </c>
      <c r="AC12" s="142">
        <v>16.22</v>
      </c>
      <c r="AD12" s="142">
        <v>16.52</v>
      </c>
      <c r="AE12" s="142">
        <v>16.829999999999998</v>
      </c>
      <c r="AF12" s="142">
        <v>17.14</v>
      </c>
      <c r="AG12" s="142">
        <v>17.440000000000001</v>
      </c>
      <c r="AH12" s="142">
        <v>18.04</v>
      </c>
      <c r="AI12" s="142">
        <v>18.350000000000001</v>
      </c>
      <c r="AJ12" s="142">
        <v>18.649999999999999</v>
      </c>
      <c r="AK12" s="142">
        <v>18.95</v>
      </c>
    </row>
    <row r="13" spans="1:37" ht="18" hidden="1" customHeight="1" x14ac:dyDescent="0.25">
      <c r="A13" s="184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64"/>
      <c r="T13" s="184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</row>
    <row r="14" spans="1:37" ht="18" hidden="1" customHeight="1" x14ac:dyDescent="0.25">
      <c r="A14" s="156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64"/>
      <c r="T14" s="156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</row>
    <row r="15" spans="1:37" ht="24" hidden="1" customHeight="1" x14ac:dyDescent="0.25">
      <c r="A15" s="184"/>
      <c r="B15" s="155"/>
      <c r="C15" s="155"/>
      <c r="D15" s="164"/>
      <c r="E15" s="152" t="s">
        <v>30</v>
      </c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64"/>
      <c r="T15" s="184"/>
      <c r="U15" s="155"/>
      <c r="V15" s="155"/>
      <c r="W15" s="164"/>
      <c r="X15" s="181" t="s">
        <v>30</v>
      </c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</row>
    <row r="16" spans="1:37" ht="24" customHeight="1" x14ac:dyDescent="0.25">
      <c r="A16" s="156"/>
      <c r="B16" s="157"/>
      <c r="C16" s="157"/>
      <c r="D16" s="165"/>
      <c r="E16" s="166" t="s">
        <v>4</v>
      </c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64"/>
      <c r="T16" s="156"/>
      <c r="U16" s="157"/>
      <c r="V16" s="157"/>
      <c r="W16" s="165"/>
      <c r="X16" s="182" t="s">
        <v>4</v>
      </c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</row>
    <row r="17" spans="1:37" ht="18" customHeight="1" x14ac:dyDescent="0.25">
      <c r="A17" s="66"/>
      <c r="B17" s="6" t="s">
        <v>5</v>
      </c>
      <c r="C17" s="7" t="s">
        <v>6</v>
      </c>
      <c r="D17" s="7" t="s">
        <v>7</v>
      </c>
      <c r="E17" s="8" t="s">
        <v>8</v>
      </c>
      <c r="F17" s="8" t="s">
        <v>9</v>
      </c>
      <c r="G17" s="8" t="s">
        <v>10</v>
      </c>
      <c r="H17" s="8" t="s">
        <v>11</v>
      </c>
      <c r="I17" s="8" t="s">
        <v>12</v>
      </c>
      <c r="J17" s="8" t="s">
        <v>13</v>
      </c>
      <c r="K17" s="8" t="s">
        <v>14</v>
      </c>
      <c r="L17" s="8" t="s">
        <v>15</v>
      </c>
      <c r="M17" s="8" t="s">
        <v>16</v>
      </c>
      <c r="N17" s="8" t="s">
        <v>17</v>
      </c>
      <c r="O17" s="8" t="s">
        <v>18</v>
      </c>
      <c r="P17" s="8" t="s">
        <v>19</v>
      </c>
      <c r="Q17" s="8" t="s">
        <v>20</v>
      </c>
      <c r="R17" s="67" t="s">
        <v>21</v>
      </c>
      <c r="S17" s="68"/>
      <c r="T17" s="66"/>
      <c r="U17" s="6" t="s">
        <v>5</v>
      </c>
      <c r="V17" s="71" t="s">
        <v>6</v>
      </c>
      <c r="W17" s="71" t="s">
        <v>7</v>
      </c>
      <c r="X17" s="72" t="s">
        <v>8</v>
      </c>
      <c r="Y17" s="72" t="s">
        <v>9</v>
      </c>
      <c r="Z17" s="72" t="s">
        <v>10</v>
      </c>
      <c r="AA17" s="72" t="s">
        <v>11</v>
      </c>
      <c r="AB17" s="72" t="s">
        <v>12</v>
      </c>
      <c r="AC17" s="72" t="s">
        <v>13</v>
      </c>
      <c r="AD17" s="72" t="s">
        <v>14</v>
      </c>
      <c r="AE17" s="72" t="s">
        <v>15</v>
      </c>
      <c r="AF17" s="72" t="s">
        <v>16</v>
      </c>
      <c r="AG17" s="72" t="s">
        <v>17</v>
      </c>
      <c r="AH17" s="72" t="s">
        <v>18</v>
      </c>
      <c r="AI17" s="72" t="s">
        <v>19</v>
      </c>
      <c r="AJ17" s="72" t="s">
        <v>20</v>
      </c>
      <c r="AK17" s="73" t="s">
        <v>21</v>
      </c>
    </row>
    <row r="18" spans="1:37" ht="24" customHeight="1" x14ac:dyDescent="0.25">
      <c r="A18" s="74"/>
      <c r="B18" s="75" t="s">
        <v>87</v>
      </c>
      <c r="C18" s="143">
        <v>204</v>
      </c>
      <c r="D18" s="77">
        <v>8</v>
      </c>
      <c r="E18" s="90">
        <f t="shared" ref="E18:R18" si="0">E19*1632</f>
        <v>39119.040000000001</v>
      </c>
      <c r="F18" s="90">
        <f t="shared" si="0"/>
        <v>39510.720000000001</v>
      </c>
      <c r="G18" s="90">
        <f t="shared" si="0"/>
        <v>39918.720000000001</v>
      </c>
      <c r="H18" s="90">
        <f t="shared" si="0"/>
        <v>40310.400000000001</v>
      </c>
      <c r="I18" s="90">
        <f t="shared" si="0"/>
        <v>40718.400000000001</v>
      </c>
      <c r="J18" s="90">
        <f t="shared" si="0"/>
        <v>41110.080000000002</v>
      </c>
      <c r="K18" s="90">
        <f t="shared" si="0"/>
        <v>41534.400000000001</v>
      </c>
      <c r="L18" s="90">
        <f t="shared" si="0"/>
        <v>41942.400000000001</v>
      </c>
      <c r="M18" s="90">
        <f t="shared" si="0"/>
        <v>42366.720000000001</v>
      </c>
      <c r="N18" s="90">
        <f t="shared" si="0"/>
        <v>42774.720000000001</v>
      </c>
      <c r="O18" s="90">
        <f t="shared" si="0"/>
        <v>43215.360000000001</v>
      </c>
      <c r="P18" s="90">
        <f t="shared" si="0"/>
        <v>43639.68</v>
      </c>
      <c r="Q18" s="90">
        <f t="shared" si="0"/>
        <v>44080.32</v>
      </c>
      <c r="R18" s="90">
        <f t="shared" si="0"/>
        <v>44504.639999999999</v>
      </c>
      <c r="S18" s="64"/>
      <c r="T18" s="74"/>
      <c r="U18" s="75" t="s">
        <v>87</v>
      </c>
      <c r="V18" s="80">
        <v>192</v>
      </c>
      <c r="W18" s="81">
        <v>8</v>
      </c>
      <c r="X18" s="91">
        <f t="shared" ref="X18:AK18" si="1">X19*1536</f>
        <v>36096</v>
      </c>
      <c r="Y18" s="91">
        <f t="shared" si="1"/>
        <v>36464.639999999999</v>
      </c>
      <c r="Z18" s="91">
        <f t="shared" si="1"/>
        <v>36833.279999999999</v>
      </c>
      <c r="AA18" s="91">
        <f t="shared" si="1"/>
        <v>37201.919999999998</v>
      </c>
      <c r="AB18" s="91">
        <f t="shared" si="1"/>
        <v>37570.559999999998</v>
      </c>
      <c r="AC18" s="91">
        <f t="shared" si="1"/>
        <v>37939.199999999997</v>
      </c>
      <c r="AD18" s="91">
        <f t="shared" si="1"/>
        <v>38323.199999999997</v>
      </c>
      <c r="AE18" s="91">
        <f t="shared" si="1"/>
        <v>38707.199999999997</v>
      </c>
      <c r="AF18" s="91">
        <f t="shared" si="1"/>
        <v>39091.199999999997</v>
      </c>
      <c r="AG18" s="91">
        <f t="shared" si="1"/>
        <v>39475.199999999997</v>
      </c>
      <c r="AH18" s="91">
        <f t="shared" si="1"/>
        <v>39874.559999999998</v>
      </c>
      <c r="AI18" s="91">
        <f t="shared" si="1"/>
        <v>40273.919999999998</v>
      </c>
      <c r="AJ18" s="91">
        <f t="shared" si="1"/>
        <v>40673.279999999999</v>
      </c>
      <c r="AK18" s="91">
        <f t="shared" si="1"/>
        <v>41072.639999999999</v>
      </c>
    </row>
    <row r="19" spans="1:37" ht="24" customHeight="1" x14ac:dyDescent="0.25">
      <c r="A19" s="74"/>
      <c r="B19" s="75"/>
      <c r="C19" s="76"/>
      <c r="D19" s="77"/>
      <c r="E19" s="77">
        <v>23.97</v>
      </c>
      <c r="F19" s="77">
        <v>24.21</v>
      </c>
      <c r="G19" s="77">
        <v>24.46</v>
      </c>
      <c r="H19" s="77">
        <v>24.7</v>
      </c>
      <c r="I19" s="77">
        <v>24.95</v>
      </c>
      <c r="J19" s="77">
        <v>25.19</v>
      </c>
      <c r="K19" s="77">
        <v>25.45</v>
      </c>
      <c r="L19" s="77">
        <v>25.7</v>
      </c>
      <c r="M19" s="77">
        <v>25.96</v>
      </c>
      <c r="N19" s="77">
        <v>26.21</v>
      </c>
      <c r="O19" s="77">
        <v>26.48</v>
      </c>
      <c r="P19" s="77">
        <v>26.74</v>
      </c>
      <c r="Q19" s="77">
        <v>27.01</v>
      </c>
      <c r="R19" s="77">
        <v>27.27</v>
      </c>
      <c r="S19" s="64"/>
      <c r="T19" s="74"/>
      <c r="U19" s="75"/>
      <c r="V19" s="80"/>
      <c r="W19" s="81"/>
      <c r="X19" s="81">
        <v>23.5</v>
      </c>
      <c r="Y19" s="81">
        <v>23.74</v>
      </c>
      <c r="Z19" s="81">
        <v>23.98</v>
      </c>
      <c r="AA19" s="81">
        <v>24.22</v>
      </c>
      <c r="AB19" s="81">
        <v>24.46</v>
      </c>
      <c r="AC19" s="81">
        <v>24.7</v>
      </c>
      <c r="AD19" s="81">
        <v>24.95</v>
      </c>
      <c r="AE19" s="81">
        <v>25.2</v>
      </c>
      <c r="AF19" s="81">
        <v>25.45</v>
      </c>
      <c r="AG19" s="81">
        <v>25.7</v>
      </c>
      <c r="AH19" s="81">
        <v>25.96</v>
      </c>
      <c r="AI19" s="81">
        <v>26.22</v>
      </c>
      <c r="AJ19" s="81">
        <v>26.48</v>
      </c>
      <c r="AK19" s="81">
        <v>26.74</v>
      </c>
    </row>
    <row r="20" spans="1:37" ht="24" customHeight="1" x14ac:dyDescent="0.25">
      <c r="A20" s="74"/>
      <c r="B20" s="75" t="s">
        <v>88</v>
      </c>
      <c r="C20" s="143">
        <v>190</v>
      </c>
      <c r="D20" s="77">
        <v>8</v>
      </c>
      <c r="E20" s="90">
        <f t="shared" ref="E20:R20" si="2">+X20*1.02</f>
        <v>30232.799999999999</v>
      </c>
      <c r="F20" s="90">
        <f t="shared" si="2"/>
        <v>30620.400000000001</v>
      </c>
      <c r="G20" s="90">
        <f t="shared" si="2"/>
        <v>31008</v>
      </c>
      <c r="H20" s="90">
        <f t="shared" si="2"/>
        <v>31395.600000000002</v>
      </c>
      <c r="I20" s="90">
        <f t="shared" si="2"/>
        <v>31783.200000000001</v>
      </c>
      <c r="J20" s="90">
        <f t="shared" si="2"/>
        <v>32170.799999999999</v>
      </c>
      <c r="K20" s="90">
        <f t="shared" si="2"/>
        <v>32558.400000000001</v>
      </c>
      <c r="L20" s="90">
        <f t="shared" si="2"/>
        <v>32946</v>
      </c>
      <c r="M20" s="90">
        <f t="shared" si="2"/>
        <v>33333.599999999999</v>
      </c>
      <c r="N20" s="90">
        <f t="shared" si="2"/>
        <v>33721.199999999997</v>
      </c>
      <c r="O20" s="90">
        <f t="shared" si="2"/>
        <v>34108.800000000003</v>
      </c>
      <c r="P20" s="90">
        <f t="shared" si="2"/>
        <v>34496.400000000001</v>
      </c>
      <c r="Q20" s="90">
        <f t="shared" si="2"/>
        <v>34884</v>
      </c>
      <c r="R20" s="90">
        <f t="shared" si="2"/>
        <v>35271.599999999999</v>
      </c>
      <c r="S20" s="64"/>
      <c r="T20" s="74"/>
      <c r="U20" s="75" t="s">
        <v>88</v>
      </c>
      <c r="V20" s="80">
        <v>190</v>
      </c>
      <c r="W20" s="81">
        <v>8</v>
      </c>
      <c r="X20" s="91">
        <f t="shared" ref="X20:AK20" si="3">X21*1520</f>
        <v>29640</v>
      </c>
      <c r="Y20" s="91">
        <f t="shared" si="3"/>
        <v>30020</v>
      </c>
      <c r="Z20" s="91">
        <f t="shared" si="3"/>
        <v>30400</v>
      </c>
      <c r="AA20" s="91">
        <f t="shared" si="3"/>
        <v>30780</v>
      </c>
      <c r="AB20" s="91">
        <f t="shared" si="3"/>
        <v>31160</v>
      </c>
      <c r="AC20" s="91">
        <f t="shared" si="3"/>
        <v>31540</v>
      </c>
      <c r="AD20" s="91">
        <f t="shared" si="3"/>
        <v>31920</v>
      </c>
      <c r="AE20" s="91">
        <f t="shared" si="3"/>
        <v>32300</v>
      </c>
      <c r="AF20" s="91">
        <f t="shared" si="3"/>
        <v>32680</v>
      </c>
      <c r="AG20" s="91">
        <f t="shared" si="3"/>
        <v>33060</v>
      </c>
      <c r="AH20" s="91">
        <f t="shared" si="3"/>
        <v>33440</v>
      </c>
      <c r="AI20" s="91">
        <f t="shared" si="3"/>
        <v>33820</v>
      </c>
      <c r="AJ20" s="91">
        <f t="shared" si="3"/>
        <v>34200</v>
      </c>
      <c r="AK20" s="91">
        <f t="shared" si="3"/>
        <v>34580</v>
      </c>
    </row>
    <row r="21" spans="1:37" ht="24" customHeight="1" x14ac:dyDescent="0.25">
      <c r="A21" s="74"/>
      <c r="B21" s="75"/>
      <c r="C21" s="76"/>
      <c r="D21" s="77"/>
      <c r="E21" s="77">
        <f t="shared" ref="E21:R21" si="4">+E20/$D20/$C20</f>
        <v>19.89</v>
      </c>
      <c r="F21" s="77">
        <f t="shared" si="4"/>
        <v>20.145</v>
      </c>
      <c r="G21" s="77">
        <f t="shared" si="4"/>
        <v>20.399999999999999</v>
      </c>
      <c r="H21" s="77">
        <f t="shared" si="4"/>
        <v>20.655000000000001</v>
      </c>
      <c r="I21" s="77">
        <f t="shared" si="4"/>
        <v>20.91</v>
      </c>
      <c r="J21" s="77">
        <f t="shared" si="4"/>
        <v>21.164999999999999</v>
      </c>
      <c r="K21" s="77">
        <f t="shared" si="4"/>
        <v>21.42</v>
      </c>
      <c r="L21" s="77">
        <f t="shared" si="4"/>
        <v>21.675000000000001</v>
      </c>
      <c r="M21" s="77">
        <f t="shared" si="4"/>
        <v>21.93</v>
      </c>
      <c r="N21" s="77">
        <f t="shared" si="4"/>
        <v>22.184999999999999</v>
      </c>
      <c r="O21" s="77">
        <f t="shared" si="4"/>
        <v>22.44</v>
      </c>
      <c r="P21" s="77">
        <f t="shared" si="4"/>
        <v>22.695</v>
      </c>
      <c r="Q21" s="77">
        <f t="shared" si="4"/>
        <v>22.95</v>
      </c>
      <c r="R21" s="77">
        <f t="shared" si="4"/>
        <v>23.204999999999998</v>
      </c>
      <c r="S21" s="64"/>
      <c r="T21" s="74"/>
      <c r="U21" s="75"/>
      <c r="V21" s="80"/>
      <c r="W21" s="81"/>
      <c r="X21" s="81">
        <v>19.5</v>
      </c>
      <c r="Y21" s="81">
        <v>19.75</v>
      </c>
      <c r="Z21" s="81">
        <v>20</v>
      </c>
      <c r="AA21" s="81">
        <v>20.25</v>
      </c>
      <c r="AB21" s="81">
        <v>20.5</v>
      </c>
      <c r="AC21" s="81">
        <v>20.75</v>
      </c>
      <c r="AD21" s="81">
        <v>21</v>
      </c>
      <c r="AE21" s="81">
        <v>21.25</v>
      </c>
      <c r="AF21" s="81">
        <v>21.5</v>
      </c>
      <c r="AG21" s="81">
        <v>21.75</v>
      </c>
      <c r="AH21" s="81">
        <v>22</v>
      </c>
      <c r="AI21" s="81">
        <v>22.25</v>
      </c>
      <c r="AJ21" s="81">
        <v>22.5</v>
      </c>
      <c r="AK21" s="81">
        <v>22.75</v>
      </c>
    </row>
    <row r="22" spans="1:37" ht="24" customHeight="1" x14ac:dyDescent="0.25">
      <c r="A22" s="74"/>
      <c r="B22" s="75" t="s">
        <v>89</v>
      </c>
      <c r="C22" s="76">
        <v>187</v>
      </c>
      <c r="D22" s="77">
        <v>7</v>
      </c>
      <c r="E22" s="90">
        <f t="shared" ref="E22:R22" si="5">+X22*1.02</f>
        <v>20027.7</v>
      </c>
      <c r="F22" s="90">
        <f t="shared" si="5"/>
        <v>20441.605800000001</v>
      </c>
      <c r="G22" s="90">
        <f t="shared" si="5"/>
        <v>20842.159799999998</v>
      </c>
      <c r="H22" s="90">
        <f t="shared" si="5"/>
        <v>21256.065599999998</v>
      </c>
      <c r="I22" s="90">
        <f t="shared" si="5"/>
        <v>21496.398000000001</v>
      </c>
      <c r="J22" s="90">
        <f t="shared" si="5"/>
        <v>21656.619599999998</v>
      </c>
      <c r="K22" s="90">
        <f t="shared" si="5"/>
        <v>22057.173600000002</v>
      </c>
      <c r="L22" s="90">
        <f t="shared" si="5"/>
        <v>22471.079399999999</v>
      </c>
      <c r="M22" s="90">
        <f t="shared" si="5"/>
        <v>22884.985200000003</v>
      </c>
      <c r="N22" s="90">
        <f t="shared" si="5"/>
        <v>23285.539200000003</v>
      </c>
      <c r="O22" s="90">
        <f t="shared" si="5"/>
        <v>24086.647199999999</v>
      </c>
      <c r="P22" s="90">
        <f t="shared" si="5"/>
        <v>24500.553000000004</v>
      </c>
      <c r="Q22" s="90">
        <f t="shared" si="5"/>
        <v>24901.107</v>
      </c>
      <c r="R22" s="90">
        <f t="shared" si="5"/>
        <v>25301.661</v>
      </c>
      <c r="S22" s="64"/>
      <c r="T22" s="74"/>
      <c r="U22" s="75" t="s">
        <v>89</v>
      </c>
      <c r="V22" s="80">
        <v>187</v>
      </c>
      <c r="W22" s="81">
        <v>7</v>
      </c>
      <c r="X22" s="91">
        <f t="shared" ref="X22:AK22" si="6">X23*1309</f>
        <v>19635</v>
      </c>
      <c r="Y22" s="91">
        <f t="shared" si="6"/>
        <v>20040.79</v>
      </c>
      <c r="Z22" s="91">
        <f t="shared" si="6"/>
        <v>20433.489999999998</v>
      </c>
      <c r="AA22" s="91">
        <f t="shared" si="6"/>
        <v>20839.28</v>
      </c>
      <c r="AB22" s="91">
        <f t="shared" si="6"/>
        <v>21074.9</v>
      </c>
      <c r="AC22" s="91">
        <f t="shared" si="6"/>
        <v>21231.98</v>
      </c>
      <c r="AD22" s="91">
        <f t="shared" si="6"/>
        <v>21624.68</v>
      </c>
      <c r="AE22" s="91">
        <f t="shared" si="6"/>
        <v>22030.469999999998</v>
      </c>
      <c r="AF22" s="91">
        <f t="shared" si="6"/>
        <v>22436.260000000002</v>
      </c>
      <c r="AG22" s="91">
        <f t="shared" si="6"/>
        <v>22828.960000000003</v>
      </c>
      <c r="AH22" s="91">
        <f t="shared" si="6"/>
        <v>23614.36</v>
      </c>
      <c r="AI22" s="91">
        <f t="shared" si="6"/>
        <v>24020.15</v>
      </c>
      <c r="AJ22" s="91">
        <f t="shared" si="6"/>
        <v>24412.85</v>
      </c>
      <c r="AK22" s="91">
        <f t="shared" si="6"/>
        <v>24805.55</v>
      </c>
    </row>
    <row r="23" spans="1:37" ht="24" customHeight="1" x14ac:dyDescent="0.25">
      <c r="A23" s="92"/>
      <c r="B23" s="75"/>
      <c r="C23" s="76"/>
      <c r="D23" s="77"/>
      <c r="E23" s="77">
        <f t="shared" ref="E23:R23" si="7">+E22/$D22/$C22</f>
        <v>15.299999999999999</v>
      </c>
      <c r="F23" s="77">
        <f t="shared" si="7"/>
        <v>15.616200000000001</v>
      </c>
      <c r="G23" s="77">
        <f t="shared" si="7"/>
        <v>15.922199999999997</v>
      </c>
      <c r="H23" s="77">
        <f t="shared" si="7"/>
        <v>16.238399999999999</v>
      </c>
      <c r="I23" s="77">
        <f t="shared" si="7"/>
        <v>16.422000000000001</v>
      </c>
      <c r="J23" s="77">
        <f t="shared" si="7"/>
        <v>16.5444</v>
      </c>
      <c r="K23" s="77">
        <f t="shared" si="7"/>
        <v>16.8504</v>
      </c>
      <c r="L23" s="77">
        <f t="shared" si="7"/>
        <v>17.166599999999999</v>
      </c>
      <c r="M23" s="77">
        <f t="shared" si="7"/>
        <v>17.482800000000001</v>
      </c>
      <c r="N23" s="77">
        <f t="shared" si="7"/>
        <v>17.788800000000002</v>
      </c>
      <c r="O23" s="77">
        <f t="shared" si="7"/>
        <v>18.4008</v>
      </c>
      <c r="P23" s="77">
        <f t="shared" si="7"/>
        <v>18.717000000000002</v>
      </c>
      <c r="Q23" s="77">
        <f t="shared" si="7"/>
        <v>19.023</v>
      </c>
      <c r="R23" s="77">
        <f t="shared" si="7"/>
        <v>19.329000000000001</v>
      </c>
      <c r="S23" s="64"/>
      <c r="T23" s="92"/>
      <c r="U23" s="75"/>
      <c r="V23" s="80"/>
      <c r="W23" s="81"/>
      <c r="X23" s="81">
        <v>15</v>
      </c>
      <c r="Y23" s="81">
        <v>15.31</v>
      </c>
      <c r="Z23" s="81">
        <v>15.61</v>
      </c>
      <c r="AA23" s="81">
        <v>15.92</v>
      </c>
      <c r="AB23" s="81">
        <v>16.100000000000001</v>
      </c>
      <c r="AC23" s="81">
        <v>16.22</v>
      </c>
      <c r="AD23" s="81">
        <v>16.52</v>
      </c>
      <c r="AE23" s="81">
        <v>16.829999999999998</v>
      </c>
      <c r="AF23" s="81">
        <v>17.14</v>
      </c>
      <c r="AG23" s="81">
        <v>17.440000000000001</v>
      </c>
      <c r="AH23" s="81">
        <v>18.04</v>
      </c>
      <c r="AI23" s="81">
        <v>18.350000000000001</v>
      </c>
      <c r="AJ23" s="81">
        <v>18.649999999999999</v>
      </c>
      <c r="AK23" s="81">
        <v>18.95</v>
      </c>
    </row>
    <row r="24" spans="1:37" ht="23.25" customHeight="1" x14ac:dyDescent="0.25">
      <c r="A24" s="65"/>
      <c r="B24" s="75" t="s">
        <v>89</v>
      </c>
      <c r="C24" s="76">
        <v>187</v>
      </c>
      <c r="D24" s="77">
        <v>6</v>
      </c>
      <c r="E24" s="90">
        <f t="shared" ref="E24:R24" si="8">+X24*1.02</f>
        <v>17166.599999999999</v>
      </c>
      <c r="F24" s="90">
        <f t="shared" si="8"/>
        <v>17521.376400000001</v>
      </c>
      <c r="G24" s="90">
        <f t="shared" si="8"/>
        <v>17864.7084</v>
      </c>
      <c r="H24" s="90">
        <f t="shared" si="8"/>
        <v>18219.484800000002</v>
      </c>
      <c r="I24" s="90">
        <f t="shared" si="8"/>
        <v>18425.484</v>
      </c>
      <c r="J24" s="90">
        <f t="shared" si="8"/>
        <v>18562.816800000001</v>
      </c>
      <c r="K24" s="90">
        <f t="shared" si="8"/>
        <v>18906.148799999999</v>
      </c>
      <c r="L24" s="90">
        <f t="shared" si="8"/>
        <v>19260.925199999998</v>
      </c>
      <c r="M24" s="90">
        <f t="shared" si="8"/>
        <v>19615.7016</v>
      </c>
      <c r="N24" s="90">
        <f t="shared" si="8"/>
        <v>19959.033599999999</v>
      </c>
      <c r="O24" s="90">
        <f t="shared" si="8"/>
        <v>20645.697599999996</v>
      </c>
      <c r="P24" s="90">
        <f t="shared" si="8"/>
        <v>21000.474000000002</v>
      </c>
      <c r="Q24" s="90">
        <f t="shared" si="8"/>
        <v>21343.806</v>
      </c>
      <c r="R24" s="90">
        <f t="shared" si="8"/>
        <v>21687.137999999999</v>
      </c>
      <c r="S24" s="64"/>
      <c r="T24" s="65"/>
      <c r="U24" s="75" t="s">
        <v>89</v>
      </c>
      <c r="V24" s="80">
        <v>187</v>
      </c>
      <c r="W24" s="81">
        <v>6</v>
      </c>
      <c r="X24" s="91">
        <f t="shared" ref="X24:AK24" si="9">X25*1122</f>
        <v>16830</v>
      </c>
      <c r="Y24" s="91">
        <f t="shared" si="9"/>
        <v>17177.82</v>
      </c>
      <c r="Z24" s="91">
        <f t="shared" si="9"/>
        <v>17514.419999999998</v>
      </c>
      <c r="AA24" s="91">
        <f t="shared" si="9"/>
        <v>17862.240000000002</v>
      </c>
      <c r="AB24" s="91">
        <f t="shared" si="9"/>
        <v>18064.2</v>
      </c>
      <c r="AC24" s="91">
        <f t="shared" si="9"/>
        <v>18198.84</v>
      </c>
      <c r="AD24" s="91">
        <f t="shared" si="9"/>
        <v>18535.439999999999</v>
      </c>
      <c r="AE24" s="91">
        <f t="shared" si="9"/>
        <v>18883.259999999998</v>
      </c>
      <c r="AF24" s="91">
        <f t="shared" si="9"/>
        <v>19231.080000000002</v>
      </c>
      <c r="AG24" s="91">
        <f t="shared" si="9"/>
        <v>19567.68</v>
      </c>
      <c r="AH24" s="91">
        <f t="shared" si="9"/>
        <v>20240.879999999997</v>
      </c>
      <c r="AI24" s="91">
        <f t="shared" si="9"/>
        <v>20588.7</v>
      </c>
      <c r="AJ24" s="91">
        <f t="shared" si="9"/>
        <v>20925.3</v>
      </c>
      <c r="AK24" s="91">
        <f t="shared" si="9"/>
        <v>21261.899999999998</v>
      </c>
    </row>
    <row r="25" spans="1:37" ht="23.25" customHeight="1" x14ac:dyDescent="0.25">
      <c r="A25" s="102"/>
      <c r="B25" s="93"/>
      <c r="C25" s="94"/>
      <c r="D25" s="95"/>
      <c r="E25" s="77">
        <f t="shared" ref="E25:R25" si="10">+E24/$D24/$C24</f>
        <v>15.299999999999999</v>
      </c>
      <c r="F25" s="77">
        <f t="shared" si="10"/>
        <v>15.616200000000001</v>
      </c>
      <c r="G25" s="77">
        <f t="shared" si="10"/>
        <v>15.9222</v>
      </c>
      <c r="H25" s="77">
        <f t="shared" si="10"/>
        <v>16.238400000000002</v>
      </c>
      <c r="I25" s="77">
        <f t="shared" si="10"/>
        <v>16.422000000000001</v>
      </c>
      <c r="J25" s="77">
        <f t="shared" si="10"/>
        <v>16.5444</v>
      </c>
      <c r="K25" s="77">
        <f t="shared" si="10"/>
        <v>16.850399999999997</v>
      </c>
      <c r="L25" s="77">
        <f t="shared" si="10"/>
        <v>17.166599999999999</v>
      </c>
      <c r="M25" s="77">
        <f t="shared" si="10"/>
        <v>17.482800000000001</v>
      </c>
      <c r="N25" s="77">
        <f t="shared" si="10"/>
        <v>17.788799999999998</v>
      </c>
      <c r="O25" s="77">
        <f t="shared" si="10"/>
        <v>18.400799999999997</v>
      </c>
      <c r="P25" s="77">
        <f t="shared" si="10"/>
        <v>18.717000000000002</v>
      </c>
      <c r="Q25" s="77">
        <f t="shared" si="10"/>
        <v>19.023</v>
      </c>
      <c r="R25" s="77">
        <f t="shared" si="10"/>
        <v>19.328999999999997</v>
      </c>
      <c r="S25" s="64"/>
      <c r="T25" s="102"/>
      <c r="U25" s="93"/>
      <c r="V25" s="97"/>
      <c r="W25" s="98"/>
      <c r="X25" s="81">
        <v>15</v>
      </c>
      <c r="Y25" s="81">
        <v>15.31</v>
      </c>
      <c r="Z25" s="81">
        <v>15.61</v>
      </c>
      <c r="AA25" s="81">
        <v>15.92</v>
      </c>
      <c r="AB25" s="81">
        <v>16.100000000000001</v>
      </c>
      <c r="AC25" s="81">
        <v>16.22</v>
      </c>
      <c r="AD25" s="81">
        <v>16.52</v>
      </c>
      <c r="AE25" s="81">
        <v>16.829999999999998</v>
      </c>
      <c r="AF25" s="81">
        <v>17.14</v>
      </c>
      <c r="AG25" s="81">
        <v>17.440000000000001</v>
      </c>
      <c r="AH25" s="81">
        <v>18.04</v>
      </c>
      <c r="AI25" s="81">
        <v>18.350000000000001</v>
      </c>
      <c r="AJ25" s="81">
        <v>18.649999999999999</v>
      </c>
      <c r="AK25" s="81">
        <v>18.95</v>
      </c>
    </row>
    <row r="26" spans="1:37" ht="23.25" customHeight="1" x14ac:dyDescent="0.25">
      <c r="A26" s="144"/>
      <c r="B26" s="75" t="s">
        <v>89</v>
      </c>
      <c r="C26" s="76">
        <v>187</v>
      </c>
      <c r="D26" s="77">
        <v>4</v>
      </c>
      <c r="E26" s="90">
        <f t="shared" ref="E26:R26" si="11">+X26*1.02</f>
        <v>11444.4</v>
      </c>
      <c r="F26" s="90">
        <f t="shared" si="11"/>
        <v>11680.917600000001</v>
      </c>
      <c r="G26" s="90">
        <f t="shared" si="11"/>
        <v>11909.8056</v>
      </c>
      <c r="H26" s="90">
        <f t="shared" si="11"/>
        <v>12146.323200000001</v>
      </c>
      <c r="I26" s="90">
        <f t="shared" si="11"/>
        <v>12283.656000000001</v>
      </c>
      <c r="J26" s="90">
        <f t="shared" si="11"/>
        <v>12375.2112</v>
      </c>
      <c r="K26" s="90">
        <f t="shared" si="11"/>
        <v>12604.099199999999</v>
      </c>
      <c r="L26" s="90">
        <f t="shared" si="11"/>
        <v>12840.616799999998</v>
      </c>
      <c r="M26" s="90">
        <f t="shared" si="11"/>
        <v>13077.134400000001</v>
      </c>
      <c r="N26" s="90">
        <f t="shared" si="11"/>
        <v>13306.022400000002</v>
      </c>
      <c r="O26" s="90">
        <f t="shared" si="11"/>
        <v>13763.7984</v>
      </c>
      <c r="P26" s="90">
        <f t="shared" si="11"/>
        <v>14000.316000000001</v>
      </c>
      <c r="Q26" s="90">
        <f t="shared" si="11"/>
        <v>14229.204</v>
      </c>
      <c r="R26" s="90">
        <f t="shared" si="11"/>
        <v>14458.092000000001</v>
      </c>
      <c r="S26" s="64"/>
      <c r="T26" s="144"/>
      <c r="U26" s="75" t="s">
        <v>89</v>
      </c>
      <c r="V26" s="80">
        <v>187</v>
      </c>
      <c r="W26" s="81">
        <v>4</v>
      </c>
      <c r="X26" s="145">
        <f t="shared" ref="X26:AK26" si="12">X27*748</f>
        <v>11220</v>
      </c>
      <c r="Y26" s="91">
        <f t="shared" si="12"/>
        <v>11451.880000000001</v>
      </c>
      <c r="Z26" s="91">
        <f t="shared" si="12"/>
        <v>11676.279999999999</v>
      </c>
      <c r="AA26" s="91">
        <f t="shared" si="12"/>
        <v>11908.16</v>
      </c>
      <c r="AB26" s="91">
        <f t="shared" si="12"/>
        <v>12042.800000000001</v>
      </c>
      <c r="AC26" s="91">
        <f t="shared" si="12"/>
        <v>12132.56</v>
      </c>
      <c r="AD26" s="91">
        <f t="shared" si="12"/>
        <v>12356.96</v>
      </c>
      <c r="AE26" s="91">
        <f t="shared" si="12"/>
        <v>12588.839999999998</v>
      </c>
      <c r="AF26" s="91">
        <f t="shared" si="12"/>
        <v>12820.720000000001</v>
      </c>
      <c r="AG26" s="91">
        <f t="shared" si="12"/>
        <v>13045.12</v>
      </c>
      <c r="AH26" s="91">
        <f t="shared" si="12"/>
        <v>13493.92</v>
      </c>
      <c r="AI26" s="91">
        <f t="shared" si="12"/>
        <v>13725.800000000001</v>
      </c>
      <c r="AJ26" s="91">
        <f t="shared" si="12"/>
        <v>13950.199999999999</v>
      </c>
      <c r="AK26" s="91">
        <f t="shared" si="12"/>
        <v>14174.6</v>
      </c>
    </row>
    <row r="27" spans="1:37" ht="18" customHeight="1" x14ac:dyDescent="0.25">
      <c r="A27" s="146"/>
      <c r="B27" s="119"/>
      <c r="C27" s="119"/>
      <c r="D27" s="119"/>
      <c r="E27" s="77">
        <f t="shared" ref="E27:R27" si="13">+E26/$D26/$C26</f>
        <v>15.299999999999999</v>
      </c>
      <c r="F27" s="77">
        <f t="shared" si="13"/>
        <v>15.616200000000001</v>
      </c>
      <c r="G27" s="77">
        <f t="shared" si="13"/>
        <v>15.9222</v>
      </c>
      <c r="H27" s="77">
        <f t="shared" si="13"/>
        <v>16.238400000000002</v>
      </c>
      <c r="I27" s="77">
        <f t="shared" si="13"/>
        <v>16.422000000000001</v>
      </c>
      <c r="J27" s="77">
        <f t="shared" si="13"/>
        <v>16.5444</v>
      </c>
      <c r="K27" s="77">
        <f t="shared" si="13"/>
        <v>16.850399999999997</v>
      </c>
      <c r="L27" s="77">
        <f t="shared" si="13"/>
        <v>17.166599999999999</v>
      </c>
      <c r="M27" s="77">
        <f t="shared" si="13"/>
        <v>17.482800000000001</v>
      </c>
      <c r="N27" s="77">
        <f t="shared" si="13"/>
        <v>17.788800000000002</v>
      </c>
      <c r="O27" s="77">
        <f t="shared" si="13"/>
        <v>18.4008</v>
      </c>
      <c r="P27" s="77">
        <f t="shared" si="13"/>
        <v>18.717000000000002</v>
      </c>
      <c r="Q27" s="77">
        <f t="shared" si="13"/>
        <v>19.023</v>
      </c>
      <c r="R27" s="77">
        <f t="shared" si="13"/>
        <v>19.329000000000001</v>
      </c>
      <c r="S27" s="64"/>
      <c r="T27" s="146"/>
      <c r="U27" s="119"/>
      <c r="V27" s="121"/>
      <c r="W27" s="121"/>
      <c r="X27" s="101">
        <v>15</v>
      </c>
      <c r="Y27" s="81">
        <v>15.31</v>
      </c>
      <c r="Z27" s="81">
        <v>15.61</v>
      </c>
      <c r="AA27" s="81">
        <v>15.92</v>
      </c>
      <c r="AB27" s="81">
        <v>16.100000000000001</v>
      </c>
      <c r="AC27" s="81">
        <v>16.22</v>
      </c>
      <c r="AD27" s="81">
        <v>16.52</v>
      </c>
      <c r="AE27" s="81">
        <v>16.829999999999998</v>
      </c>
      <c r="AF27" s="81">
        <v>17.14</v>
      </c>
      <c r="AG27" s="81">
        <v>17.440000000000001</v>
      </c>
      <c r="AH27" s="81">
        <v>18.04</v>
      </c>
      <c r="AI27" s="81">
        <v>18.350000000000001</v>
      </c>
      <c r="AJ27" s="81">
        <v>18.649999999999999</v>
      </c>
      <c r="AK27" s="81">
        <v>18.95</v>
      </c>
    </row>
    <row r="28" spans="1:37" ht="18" customHeight="1" x14ac:dyDescent="0.25">
      <c r="A28" s="146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64"/>
      <c r="T28" s="146"/>
      <c r="U28" s="104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</row>
    <row r="29" spans="1:37" ht="18" customHeight="1" x14ac:dyDescent="0.25">
      <c r="A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64"/>
      <c r="T29" s="104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</row>
    <row r="30" spans="1:37" ht="24" customHeight="1" x14ac:dyDescent="0.25">
      <c r="A30" s="147"/>
      <c r="B30" s="5" t="s">
        <v>90</v>
      </c>
      <c r="C30" s="5"/>
      <c r="D30" s="5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04"/>
      <c r="T30" s="104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</row>
    <row r="31" spans="1:37" ht="7.5" customHeight="1" x14ac:dyDescent="0.2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04"/>
      <c r="T31" s="104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</row>
    <row r="32" spans="1:37" ht="24" customHeight="1" x14ac:dyDescent="0.25">
      <c r="A32" s="148" t="s">
        <v>32</v>
      </c>
      <c r="B32" s="168" t="s">
        <v>91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9"/>
      <c r="S32" s="104"/>
      <c r="T32" s="104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</row>
    <row r="33" spans="1:37" ht="7.5" customHeight="1" x14ac:dyDescent="0.2">
      <c r="A33" s="187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9"/>
      <c r="S33" s="104"/>
      <c r="T33" s="104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</row>
    <row r="34" spans="1:37" ht="24" customHeight="1" x14ac:dyDescent="0.25">
      <c r="A34" s="148" t="s">
        <v>34</v>
      </c>
      <c r="B34" s="168" t="s">
        <v>92</v>
      </c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9"/>
      <c r="S34" s="104"/>
      <c r="T34" s="104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</row>
    <row r="35" spans="1:37" ht="7.5" customHeight="1" x14ac:dyDescent="0.2">
      <c r="A35" s="187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9"/>
      <c r="S35" s="104"/>
      <c r="T35" s="104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</row>
    <row r="36" spans="1:37" ht="24" customHeight="1" x14ac:dyDescent="0.25">
      <c r="A36" s="148" t="s">
        <v>36</v>
      </c>
      <c r="B36" s="168" t="s">
        <v>37</v>
      </c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9"/>
      <c r="S36" s="104"/>
      <c r="T36" s="104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</row>
    <row r="37" spans="1:37" ht="18" customHeight="1" x14ac:dyDescent="0.25">
      <c r="A37" s="64"/>
      <c r="B37" s="64"/>
      <c r="C37" s="64"/>
      <c r="D37" s="64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64"/>
      <c r="T37" s="64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</row>
    <row r="38" spans="1:37" ht="18" customHeight="1" x14ac:dyDescent="0.25">
      <c r="A38" s="64"/>
      <c r="B38" s="64"/>
      <c r="C38" s="64"/>
      <c r="D38" s="64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64"/>
      <c r="T38" s="64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</row>
    <row r="39" spans="1:37" ht="18" customHeight="1" x14ac:dyDescent="0.25">
      <c r="A39" s="64"/>
      <c r="B39" s="64"/>
      <c r="C39" s="64"/>
      <c r="D39" s="64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64"/>
      <c r="T39" s="64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</row>
    <row r="40" spans="1:37" ht="18" customHeight="1" x14ac:dyDescent="0.25">
      <c r="A40" s="64"/>
      <c r="B40" s="64"/>
      <c r="C40" s="64"/>
      <c r="D40" s="64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64"/>
      <c r="T40" s="64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</row>
    <row r="41" spans="1:37" ht="18" customHeight="1" x14ac:dyDescent="0.25">
      <c r="A41" s="64"/>
      <c r="B41" s="64"/>
      <c r="C41" s="64"/>
      <c r="D41" s="64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64"/>
      <c r="T41" s="64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</row>
    <row r="42" spans="1:37" ht="18" customHeight="1" x14ac:dyDescent="0.25">
      <c r="A42" s="64"/>
      <c r="B42" s="64"/>
      <c r="C42" s="64"/>
      <c r="D42" s="64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64"/>
      <c r="T42" s="64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</row>
    <row r="43" spans="1:37" ht="18" customHeight="1" x14ac:dyDescent="0.25">
      <c r="A43" s="64"/>
      <c r="B43" s="64"/>
      <c r="C43" s="64"/>
      <c r="D43" s="64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64"/>
      <c r="T43" s="64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</row>
    <row r="44" spans="1:37" ht="18" customHeight="1" x14ac:dyDescent="0.25">
      <c r="A44" s="64"/>
      <c r="B44" s="64"/>
      <c r="C44" s="64"/>
      <c r="D44" s="64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64"/>
      <c r="T44" s="64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</row>
    <row r="45" spans="1:37" ht="18" customHeight="1" x14ac:dyDescent="0.25">
      <c r="A45" s="64"/>
      <c r="B45" s="64"/>
      <c r="C45" s="64"/>
      <c r="D45" s="64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64"/>
      <c r="T45" s="64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</row>
    <row r="46" spans="1:37" ht="18" customHeight="1" x14ac:dyDescent="0.25">
      <c r="A46" s="64"/>
      <c r="B46" s="64"/>
      <c r="C46" s="64"/>
      <c r="D46" s="64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64"/>
      <c r="T46" s="64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8" customHeight="1" x14ac:dyDescent="0.25">
      <c r="A47" s="64"/>
      <c r="B47" s="64"/>
      <c r="C47" s="64"/>
      <c r="D47" s="64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64"/>
      <c r="T47" s="64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</row>
    <row r="48" spans="1:37" ht="18" customHeight="1" x14ac:dyDescent="0.25">
      <c r="A48" s="64"/>
      <c r="B48" s="64"/>
      <c r="C48" s="64"/>
      <c r="D48" s="64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64"/>
      <c r="T48" s="64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</row>
    <row r="49" spans="1:37" ht="18" customHeight="1" x14ac:dyDescent="0.25">
      <c r="A49" s="64"/>
      <c r="B49" s="64"/>
      <c r="C49" s="64"/>
      <c r="D49" s="64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64"/>
      <c r="T49" s="64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</row>
    <row r="50" spans="1:37" ht="18" customHeight="1" x14ac:dyDescent="0.25">
      <c r="A50" s="64"/>
      <c r="B50" s="64"/>
      <c r="C50" s="64"/>
      <c r="D50" s="64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64"/>
      <c r="T50" s="64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</row>
    <row r="51" spans="1:37" ht="18" customHeight="1" x14ac:dyDescent="0.25">
      <c r="A51" s="64"/>
      <c r="B51" s="64"/>
      <c r="C51" s="64"/>
      <c r="D51" s="64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64"/>
      <c r="T51" s="64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</row>
    <row r="52" spans="1:37" ht="18" customHeight="1" x14ac:dyDescent="0.25">
      <c r="A52" s="64"/>
      <c r="B52" s="64"/>
      <c r="C52" s="64"/>
      <c r="D52" s="64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64"/>
      <c r="T52" s="64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</row>
    <row r="53" spans="1:37" ht="18" customHeight="1" x14ac:dyDescent="0.25">
      <c r="A53" s="64"/>
      <c r="B53" s="64"/>
      <c r="C53" s="64"/>
      <c r="D53" s="64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64"/>
      <c r="T53" s="64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</row>
    <row r="54" spans="1:37" ht="18" customHeight="1" x14ac:dyDescent="0.25">
      <c r="A54" s="64"/>
      <c r="B54" s="64"/>
      <c r="C54" s="64"/>
      <c r="D54" s="64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64"/>
      <c r="T54" s="64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</row>
    <row r="55" spans="1:37" ht="18" customHeight="1" x14ac:dyDescent="0.25">
      <c r="A55" s="64"/>
      <c r="B55" s="64"/>
      <c r="C55" s="64"/>
      <c r="D55" s="64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64"/>
      <c r="T55" s="64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</row>
    <row r="56" spans="1:37" ht="18" customHeight="1" x14ac:dyDescent="0.25">
      <c r="A56" s="64"/>
      <c r="B56" s="64"/>
      <c r="C56" s="64"/>
      <c r="D56" s="64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64"/>
      <c r="T56" s="64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</row>
    <row r="57" spans="1:37" ht="18" customHeight="1" x14ac:dyDescent="0.25">
      <c r="A57" s="64"/>
      <c r="B57" s="64"/>
      <c r="C57" s="64"/>
      <c r="D57" s="64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64"/>
      <c r="T57" s="64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</row>
    <row r="58" spans="1:37" ht="18" customHeight="1" x14ac:dyDescent="0.25">
      <c r="A58" s="64"/>
      <c r="B58" s="64"/>
      <c r="C58" s="64"/>
      <c r="D58" s="64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64"/>
      <c r="T58" s="64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</row>
    <row r="59" spans="1:37" ht="18" customHeight="1" x14ac:dyDescent="0.25">
      <c r="A59" s="64"/>
      <c r="B59" s="64"/>
      <c r="C59" s="64"/>
      <c r="D59" s="64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64"/>
      <c r="T59" s="64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</row>
    <row r="60" spans="1:37" ht="18" customHeight="1" x14ac:dyDescent="0.25">
      <c r="A60" s="64"/>
      <c r="B60" s="64"/>
      <c r="C60" s="64"/>
      <c r="D60" s="64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64"/>
      <c r="T60" s="64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</row>
    <row r="61" spans="1:37" ht="18" customHeight="1" x14ac:dyDescent="0.25">
      <c r="A61" s="64"/>
      <c r="B61" s="64"/>
      <c r="C61" s="64"/>
      <c r="D61" s="64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64"/>
      <c r="T61" s="64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</row>
    <row r="62" spans="1:37" ht="18" customHeight="1" x14ac:dyDescent="0.25">
      <c r="A62" s="64"/>
      <c r="B62" s="64"/>
      <c r="C62" s="64"/>
      <c r="D62" s="64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64"/>
      <c r="T62" s="64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</row>
    <row r="63" spans="1:37" ht="18" customHeight="1" x14ac:dyDescent="0.25">
      <c r="A63" s="64"/>
      <c r="B63" s="64"/>
      <c r="C63" s="64"/>
      <c r="D63" s="64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64"/>
      <c r="T63" s="64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</row>
    <row r="64" spans="1:37" ht="18" customHeight="1" x14ac:dyDescent="0.25">
      <c r="A64" s="64"/>
      <c r="B64" s="64"/>
      <c r="C64" s="64"/>
      <c r="D64" s="64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64"/>
      <c r="T64" s="64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</row>
    <row r="65" spans="1:37" ht="18" customHeight="1" x14ac:dyDescent="0.25">
      <c r="A65" s="64"/>
      <c r="B65" s="64"/>
      <c r="C65" s="64"/>
      <c r="D65" s="64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64"/>
      <c r="T65" s="64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</row>
    <row r="66" spans="1:37" ht="18" customHeight="1" x14ac:dyDescent="0.25">
      <c r="A66" s="64"/>
      <c r="B66" s="64"/>
      <c r="C66" s="64"/>
      <c r="D66" s="64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64"/>
      <c r="T66" s="64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</row>
    <row r="67" spans="1:37" ht="18" customHeight="1" x14ac:dyDescent="0.25">
      <c r="A67" s="64"/>
      <c r="B67" s="64"/>
      <c r="C67" s="64"/>
      <c r="D67" s="64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64"/>
      <c r="T67" s="64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</row>
    <row r="68" spans="1:37" ht="18" customHeight="1" x14ac:dyDescent="0.25">
      <c r="A68" s="64"/>
      <c r="B68" s="64"/>
      <c r="C68" s="64"/>
      <c r="D68" s="64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64"/>
      <c r="T68" s="64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</row>
    <row r="69" spans="1:37" ht="18" customHeight="1" x14ac:dyDescent="0.25">
      <c r="A69" s="64"/>
      <c r="B69" s="64"/>
      <c r="C69" s="64"/>
      <c r="D69" s="64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64"/>
      <c r="T69" s="64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</row>
    <row r="70" spans="1:37" ht="18" customHeight="1" x14ac:dyDescent="0.25">
      <c r="A70" s="64"/>
      <c r="B70" s="64"/>
      <c r="C70" s="64"/>
      <c r="D70" s="64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64"/>
      <c r="T70" s="64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</row>
    <row r="71" spans="1:37" ht="18" customHeight="1" x14ac:dyDescent="0.25">
      <c r="A71" s="64"/>
      <c r="B71" s="64"/>
      <c r="C71" s="64"/>
      <c r="D71" s="64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64"/>
      <c r="T71" s="64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</row>
    <row r="72" spans="1:37" ht="18" customHeight="1" x14ac:dyDescent="0.25">
      <c r="A72" s="64"/>
      <c r="B72" s="64"/>
      <c r="C72" s="64"/>
      <c r="D72" s="64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64"/>
      <c r="T72" s="64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</row>
    <row r="73" spans="1:37" ht="18" customHeight="1" x14ac:dyDescent="0.25">
      <c r="A73" s="64"/>
      <c r="B73" s="64"/>
      <c r="C73" s="64"/>
      <c r="D73" s="64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64"/>
      <c r="T73" s="64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</row>
    <row r="74" spans="1:37" ht="18" customHeight="1" x14ac:dyDescent="0.25">
      <c r="A74" s="64"/>
      <c r="B74" s="64"/>
      <c r="C74" s="64"/>
      <c r="D74" s="64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64"/>
      <c r="T74" s="64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</row>
    <row r="75" spans="1:37" ht="18" customHeight="1" x14ac:dyDescent="0.25">
      <c r="A75" s="64"/>
      <c r="B75" s="64"/>
      <c r="C75" s="64"/>
      <c r="D75" s="64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64"/>
      <c r="T75" s="64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</row>
    <row r="76" spans="1:37" ht="18" customHeight="1" x14ac:dyDescent="0.25">
      <c r="A76" s="64"/>
      <c r="B76" s="64"/>
      <c r="C76" s="64"/>
      <c r="D76" s="64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64"/>
      <c r="T76" s="64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</row>
    <row r="77" spans="1:37" ht="18" customHeight="1" x14ac:dyDescent="0.25">
      <c r="A77" s="64"/>
      <c r="B77" s="64"/>
      <c r="C77" s="64"/>
      <c r="D77" s="64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64"/>
      <c r="T77" s="64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</row>
    <row r="78" spans="1:37" ht="18" customHeight="1" x14ac:dyDescent="0.25">
      <c r="A78" s="64"/>
      <c r="B78" s="64"/>
      <c r="C78" s="64"/>
      <c r="D78" s="64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64"/>
      <c r="T78" s="64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</row>
    <row r="79" spans="1:37" ht="18" customHeight="1" x14ac:dyDescent="0.25">
      <c r="A79" s="64"/>
      <c r="B79" s="64"/>
      <c r="C79" s="64"/>
      <c r="D79" s="64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64"/>
      <c r="T79" s="64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</row>
    <row r="80" spans="1:37" ht="18" customHeight="1" x14ac:dyDescent="0.25">
      <c r="A80" s="64"/>
      <c r="B80" s="64"/>
      <c r="C80" s="64"/>
      <c r="D80" s="64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64"/>
      <c r="T80" s="64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</row>
    <row r="81" spans="1:37" ht="18" customHeight="1" x14ac:dyDescent="0.25">
      <c r="A81" s="64"/>
      <c r="B81" s="64"/>
      <c r="C81" s="64"/>
      <c r="D81" s="64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64"/>
      <c r="T81" s="64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</row>
    <row r="82" spans="1:37" ht="18" customHeight="1" x14ac:dyDescent="0.25">
      <c r="A82" s="64"/>
      <c r="B82" s="64"/>
      <c r="C82" s="64"/>
      <c r="D82" s="64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64"/>
      <c r="T82" s="64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</row>
    <row r="83" spans="1:37" ht="18" customHeight="1" x14ac:dyDescent="0.25">
      <c r="A83" s="64"/>
      <c r="B83" s="64"/>
      <c r="C83" s="64"/>
      <c r="D83" s="64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64"/>
      <c r="T83" s="64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</row>
    <row r="84" spans="1:37" ht="18" customHeight="1" x14ac:dyDescent="0.25">
      <c r="A84" s="64"/>
      <c r="B84" s="64"/>
      <c r="C84" s="64"/>
      <c r="D84" s="64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64"/>
      <c r="T84" s="64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</row>
    <row r="85" spans="1:37" ht="18" customHeight="1" x14ac:dyDescent="0.25">
      <c r="A85" s="64"/>
      <c r="B85" s="64"/>
      <c r="C85" s="64"/>
      <c r="D85" s="64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64"/>
      <c r="T85" s="64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</row>
    <row r="86" spans="1:37" ht="18" customHeight="1" x14ac:dyDescent="0.25">
      <c r="A86" s="64"/>
      <c r="B86" s="64"/>
      <c r="C86" s="64"/>
      <c r="D86" s="64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64"/>
      <c r="T86" s="64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</row>
    <row r="87" spans="1:37" ht="18" customHeight="1" x14ac:dyDescent="0.25">
      <c r="A87" s="64"/>
      <c r="B87" s="64"/>
      <c r="C87" s="64"/>
      <c r="D87" s="64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64"/>
      <c r="T87" s="64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</row>
    <row r="88" spans="1:37" ht="18" customHeight="1" x14ac:dyDescent="0.25">
      <c r="A88" s="64"/>
      <c r="B88" s="64"/>
      <c r="C88" s="64"/>
      <c r="D88" s="64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64"/>
      <c r="T88" s="64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</row>
    <row r="89" spans="1:37" ht="18" customHeight="1" x14ac:dyDescent="0.25">
      <c r="A89" s="64"/>
      <c r="B89" s="64"/>
      <c r="C89" s="64"/>
      <c r="D89" s="64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64"/>
      <c r="T89" s="64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</row>
    <row r="90" spans="1:37" ht="18" customHeight="1" x14ac:dyDescent="0.25">
      <c r="A90" s="64"/>
      <c r="B90" s="64"/>
      <c r="C90" s="64"/>
      <c r="D90" s="64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64"/>
      <c r="T90" s="64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</row>
    <row r="91" spans="1:37" ht="18" customHeight="1" x14ac:dyDescent="0.25">
      <c r="A91" s="64"/>
      <c r="B91" s="64"/>
      <c r="C91" s="64"/>
      <c r="D91" s="64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64"/>
      <c r="T91" s="64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</row>
    <row r="92" spans="1:37" ht="18" customHeight="1" x14ac:dyDescent="0.25">
      <c r="A92" s="64"/>
      <c r="B92" s="64"/>
      <c r="C92" s="64"/>
      <c r="D92" s="64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64"/>
      <c r="T92" s="64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</row>
    <row r="93" spans="1:37" ht="18" customHeight="1" x14ac:dyDescent="0.25">
      <c r="A93" s="64"/>
      <c r="B93" s="64"/>
      <c r="C93" s="64"/>
      <c r="D93" s="64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64"/>
      <c r="T93" s="64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</row>
    <row r="94" spans="1:37" ht="18" customHeight="1" x14ac:dyDescent="0.25">
      <c r="A94" s="64"/>
      <c r="B94" s="64"/>
      <c r="C94" s="64"/>
      <c r="D94" s="64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64"/>
      <c r="T94" s="64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</row>
    <row r="95" spans="1:37" ht="18" customHeight="1" x14ac:dyDescent="0.25">
      <c r="A95" s="64"/>
      <c r="B95" s="64"/>
      <c r="C95" s="64"/>
      <c r="D95" s="64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64"/>
      <c r="T95" s="64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</row>
    <row r="96" spans="1:37" ht="18" customHeight="1" x14ac:dyDescent="0.25">
      <c r="A96" s="64"/>
      <c r="B96" s="64"/>
      <c r="C96" s="64"/>
      <c r="D96" s="64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64"/>
      <c r="T96" s="64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</row>
    <row r="97" spans="1:37" ht="18" customHeight="1" x14ac:dyDescent="0.25">
      <c r="A97" s="64"/>
      <c r="B97" s="64"/>
      <c r="C97" s="64"/>
      <c r="D97" s="64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64"/>
      <c r="T97" s="64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</row>
    <row r="98" spans="1:37" ht="18" customHeight="1" x14ac:dyDescent="0.25">
      <c r="A98" s="64"/>
      <c r="B98" s="64"/>
      <c r="C98" s="64"/>
      <c r="D98" s="64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64"/>
      <c r="T98" s="64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</row>
    <row r="99" spans="1:37" ht="18" customHeight="1" x14ac:dyDescent="0.25">
      <c r="A99" s="64"/>
      <c r="B99" s="64"/>
      <c r="C99" s="64"/>
      <c r="D99" s="64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64"/>
      <c r="T99" s="64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</row>
    <row r="100" spans="1:37" ht="18" customHeight="1" x14ac:dyDescent="0.25">
      <c r="A100" s="64"/>
      <c r="B100" s="64"/>
      <c r="C100" s="64"/>
      <c r="D100" s="64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64"/>
      <c r="T100" s="64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</row>
    <row r="101" spans="1:37" ht="18" customHeight="1" x14ac:dyDescent="0.25">
      <c r="A101" s="64"/>
      <c r="B101" s="64"/>
      <c r="C101" s="64"/>
      <c r="D101" s="64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64"/>
      <c r="T101" s="64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</row>
    <row r="102" spans="1:37" ht="18" customHeight="1" x14ac:dyDescent="0.25">
      <c r="A102" s="64"/>
      <c r="B102" s="64"/>
      <c r="C102" s="64"/>
      <c r="D102" s="64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64"/>
      <c r="T102" s="64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</row>
    <row r="103" spans="1:37" ht="18" customHeight="1" x14ac:dyDescent="0.25">
      <c r="A103" s="64"/>
      <c r="B103" s="64"/>
      <c r="C103" s="64"/>
      <c r="D103" s="64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64"/>
      <c r="T103" s="64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</row>
    <row r="104" spans="1:37" ht="18" customHeight="1" x14ac:dyDescent="0.25">
      <c r="A104" s="64"/>
      <c r="B104" s="64"/>
      <c r="C104" s="64"/>
      <c r="D104" s="64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64"/>
      <c r="T104" s="64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</row>
    <row r="105" spans="1:37" ht="18" customHeight="1" x14ac:dyDescent="0.25">
      <c r="A105" s="64"/>
      <c r="B105" s="64"/>
      <c r="C105" s="64"/>
      <c r="D105" s="64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64"/>
      <c r="T105" s="64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</row>
    <row r="106" spans="1:37" ht="18" customHeight="1" x14ac:dyDescent="0.25">
      <c r="A106" s="64"/>
      <c r="B106" s="64"/>
      <c r="C106" s="64"/>
      <c r="D106" s="64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64"/>
      <c r="T106" s="64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</row>
    <row r="107" spans="1:37" ht="18" customHeight="1" x14ac:dyDescent="0.25">
      <c r="A107" s="64"/>
      <c r="B107" s="64"/>
      <c r="C107" s="64"/>
      <c r="D107" s="64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64"/>
      <c r="T107" s="64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</row>
    <row r="108" spans="1:37" ht="18" customHeight="1" x14ac:dyDescent="0.25">
      <c r="A108" s="64"/>
      <c r="B108" s="64"/>
      <c r="C108" s="64"/>
      <c r="D108" s="64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64"/>
      <c r="T108" s="64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</row>
    <row r="109" spans="1:37" ht="18" customHeight="1" x14ac:dyDescent="0.25">
      <c r="A109" s="64"/>
      <c r="B109" s="64"/>
      <c r="C109" s="64"/>
      <c r="D109" s="64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64"/>
      <c r="T109" s="64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</row>
    <row r="110" spans="1:37" ht="18" customHeight="1" x14ac:dyDescent="0.25">
      <c r="A110" s="64"/>
      <c r="B110" s="64"/>
      <c r="C110" s="64"/>
      <c r="D110" s="64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64"/>
      <c r="T110" s="64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</row>
    <row r="111" spans="1:37" ht="18" customHeight="1" x14ac:dyDescent="0.25">
      <c r="A111" s="64"/>
      <c r="B111" s="64"/>
      <c r="C111" s="64"/>
      <c r="D111" s="64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64"/>
      <c r="T111" s="64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</row>
    <row r="112" spans="1:37" ht="18" customHeight="1" x14ac:dyDescent="0.25">
      <c r="A112" s="64"/>
      <c r="B112" s="64"/>
      <c r="C112" s="64"/>
      <c r="D112" s="64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64"/>
      <c r="T112" s="64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</row>
    <row r="113" spans="1:37" ht="18" customHeight="1" x14ac:dyDescent="0.25">
      <c r="A113" s="64"/>
      <c r="B113" s="64"/>
      <c r="C113" s="64"/>
      <c r="D113" s="64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64"/>
      <c r="T113" s="64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</row>
    <row r="114" spans="1:37" ht="18" customHeight="1" x14ac:dyDescent="0.25">
      <c r="A114" s="64"/>
      <c r="B114" s="64"/>
      <c r="C114" s="64"/>
      <c r="D114" s="64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64"/>
      <c r="T114" s="64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</row>
    <row r="115" spans="1:37" ht="18" customHeight="1" x14ac:dyDescent="0.25">
      <c r="A115" s="64"/>
      <c r="B115" s="64"/>
      <c r="C115" s="64"/>
      <c r="D115" s="64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64"/>
      <c r="T115" s="64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</row>
    <row r="116" spans="1:37" ht="18" customHeight="1" x14ac:dyDescent="0.25">
      <c r="A116" s="64"/>
      <c r="B116" s="64"/>
      <c r="C116" s="64"/>
      <c r="D116" s="64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64"/>
      <c r="T116" s="64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</row>
    <row r="117" spans="1:37" ht="18" customHeight="1" x14ac:dyDescent="0.25">
      <c r="A117" s="64"/>
      <c r="B117" s="64"/>
      <c r="C117" s="64"/>
      <c r="D117" s="64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64"/>
      <c r="T117" s="64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</row>
    <row r="118" spans="1:37" ht="18" customHeight="1" x14ac:dyDescent="0.25">
      <c r="A118" s="64"/>
      <c r="B118" s="64"/>
      <c r="C118" s="64"/>
      <c r="D118" s="64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64"/>
      <c r="T118" s="64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</row>
    <row r="119" spans="1:37" ht="18" customHeight="1" x14ac:dyDescent="0.25">
      <c r="A119" s="64"/>
      <c r="B119" s="64"/>
      <c r="C119" s="64"/>
      <c r="D119" s="64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64"/>
      <c r="T119" s="64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</row>
    <row r="120" spans="1:37" ht="18" customHeight="1" x14ac:dyDescent="0.25">
      <c r="A120" s="64"/>
      <c r="B120" s="64"/>
      <c r="C120" s="64"/>
      <c r="D120" s="64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64"/>
      <c r="T120" s="64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</row>
    <row r="121" spans="1:37" ht="18" customHeight="1" x14ac:dyDescent="0.25">
      <c r="A121" s="64"/>
      <c r="B121" s="64"/>
      <c r="C121" s="64"/>
      <c r="D121" s="64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64"/>
      <c r="T121" s="64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</row>
    <row r="122" spans="1:37" ht="18" customHeight="1" x14ac:dyDescent="0.25">
      <c r="A122" s="64"/>
      <c r="B122" s="64"/>
      <c r="C122" s="64"/>
      <c r="D122" s="64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64"/>
      <c r="T122" s="64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</row>
    <row r="123" spans="1:37" ht="18" customHeight="1" x14ac:dyDescent="0.25">
      <c r="A123" s="64"/>
      <c r="B123" s="64"/>
      <c r="C123" s="64"/>
      <c r="D123" s="64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64"/>
      <c r="T123" s="64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</row>
    <row r="124" spans="1:37" ht="18" customHeight="1" x14ac:dyDescent="0.25">
      <c r="A124" s="64"/>
      <c r="B124" s="64"/>
      <c r="C124" s="64"/>
      <c r="D124" s="64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64"/>
      <c r="T124" s="64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</row>
    <row r="125" spans="1:37" ht="18" customHeight="1" x14ac:dyDescent="0.25">
      <c r="A125" s="64"/>
      <c r="B125" s="64"/>
      <c r="C125" s="64"/>
      <c r="D125" s="64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64"/>
      <c r="T125" s="64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</row>
    <row r="126" spans="1:37" ht="18" customHeight="1" x14ac:dyDescent="0.25">
      <c r="A126" s="64"/>
      <c r="B126" s="64"/>
      <c r="C126" s="64"/>
      <c r="D126" s="64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64"/>
      <c r="T126" s="64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</row>
    <row r="127" spans="1:37" ht="18" customHeight="1" x14ac:dyDescent="0.25">
      <c r="A127" s="64"/>
      <c r="B127" s="64"/>
      <c r="C127" s="64"/>
      <c r="D127" s="64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64"/>
      <c r="T127" s="64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</row>
    <row r="128" spans="1:37" ht="18" customHeight="1" x14ac:dyDescent="0.25">
      <c r="A128" s="64"/>
      <c r="B128" s="64"/>
      <c r="C128" s="64"/>
      <c r="D128" s="64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64"/>
      <c r="T128" s="64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</row>
    <row r="129" spans="1:37" ht="18" customHeight="1" x14ac:dyDescent="0.25">
      <c r="A129" s="64"/>
      <c r="B129" s="64"/>
      <c r="C129" s="64"/>
      <c r="D129" s="64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64"/>
      <c r="T129" s="64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</row>
    <row r="130" spans="1:37" ht="18" customHeight="1" x14ac:dyDescent="0.25">
      <c r="A130" s="64"/>
      <c r="B130" s="64"/>
      <c r="C130" s="64"/>
      <c r="D130" s="64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64"/>
      <c r="T130" s="64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</row>
    <row r="131" spans="1:37" ht="18" customHeight="1" x14ac:dyDescent="0.25">
      <c r="A131" s="64"/>
      <c r="B131" s="64"/>
      <c r="C131" s="64"/>
      <c r="D131" s="64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64"/>
      <c r="T131" s="64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</row>
    <row r="132" spans="1:37" ht="18" customHeight="1" x14ac:dyDescent="0.25">
      <c r="A132" s="64"/>
      <c r="B132" s="64"/>
      <c r="C132" s="64"/>
      <c r="D132" s="64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64"/>
      <c r="T132" s="64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</row>
    <row r="133" spans="1:37" ht="18" customHeight="1" x14ac:dyDescent="0.25">
      <c r="A133" s="64"/>
      <c r="B133" s="64"/>
      <c r="C133" s="64"/>
      <c r="D133" s="64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64"/>
      <c r="T133" s="64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</row>
    <row r="134" spans="1:37" ht="18" customHeight="1" x14ac:dyDescent="0.25">
      <c r="A134" s="64"/>
      <c r="B134" s="64"/>
      <c r="C134" s="64"/>
      <c r="D134" s="64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64"/>
      <c r="T134" s="64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</row>
    <row r="135" spans="1:37" ht="18" customHeight="1" x14ac:dyDescent="0.25">
      <c r="A135" s="64"/>
      <c r="B135" s="64"/>
      <c r="C135" s="64"/>
      <c r="D135" s="64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64"/>
      <c r="T135" s="64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</row>
    <row r="136" spans="1:37" ht="18" customHeight="1" x14ac:dyDescent="0.25">
      <c r="A136" s="64"/>
      <c r="B136" s="64"/>
      <c r="C136" s="64"/>
      <c r="D136" s="64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64"/>
      <c r="T136" s="64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</row>
    <row r="137" spans="1:37" ht="18" customHeight="1" x14ac:dyDescent="0.25">
      <c r="A137" s="64"/>
      <c r="B137" s="64"/>
      <c r="C137" s="64"/>
      <c r="D137" s="64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64"/>
      <c r="T137" s="64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</row>
    <row r="138" spans="1:37" ht="18" customHeight="1" x14ac:dyDescent="0.25">
      <c r="A138" s="64"/>
      <c r="B138" s="64"/>
      <c r="C138" s="64"/>
      <c r="D138" s="64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64"/>
      <c r="T138" s="64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</row>
    <row r="139" spans="1:37" ht="18" customHeight="1" x14ac:dyDescent="0.25">
      <c r="A139" s="64"/>
      <c r="B139" s="64"/>
      <c r="C139" s="64"/>
      <c r="D139" s="64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64"/>
      <c r="T139" s="64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</row>
    <row r="140" spans="1:37" ht="18" customHeight="1" x14ac:dyDescent="0.25">
      <c r="A140" s="64"/>
      <c r="B140" s="64"/>
      <c r="C140" s="64"/>
      <c r="D140" s="64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64"/>
      <c r="T140" s="64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</row>
    <row r="141" spans="1:37" ht="18" customHeight="1" x14ac:dyDescent="0.25">
      <c r="A141" s="64"/>
      <c r="B141" s="64"/>
      <c r="C141" s="64"/>
      <c r="D141" s="64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64"/>
      <c r="T141" s="64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</row>
    <row r="142" spans="1:37" ht="18" customHeight="1" x14ac:dyDescent="0.25">
      <c r="A142" s="64"/>
      <c r="B142" s="64"/>
      <c r="C142" s="64"/>
      <c r="D142" s="64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64"/>
      <c r="T142" s="64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</row>
    <row r="143" spans="1:37" ht="18" customHeight="1" x14ac:dyDescent="0.25">
      <c r="A143" s="64"/>
      <c r="B143" s="64"/>
      <c r="C143" s="64"/>
      <c r="D143" s="64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64"/>
      <c r="T143" s="64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</row>
    <row r="144" spans="1:37" ht="18" customHeight="1" x14ac:dyDescent="0.25">
      <c r="A144" s="64"/>
      <c r="B144" s="64"/>
      <c r="C144" s="64"/>
      <c r="D144" s="64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64"/>
      <c r="T144" s="64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</row>
    <row r="145" spans="1:37" ht="18" customHeight="1" x14ac:dyDescent="0.25">
      <c r="A145" s="64"/>
      <c r="B145" s="64"/>
      <c r="C145" s="64"/>
      <c r="D145" s="64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64"/>
      <c r="T145" s="64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</row>
    <row r="146" spans="1:37" ht="18" customHeight="1" x14ac:dyDescent="0.25">
      <c r="A146" s="64"/>
      <c r="B146" s="64"/>
      <c r="C146" s="64"/>
      <c r="D146" s="64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64"/>
      <c r="T146" s="64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</row>
    <row r="147" spans="1:37" ht="18" customHeight="1" x14ac:dyDescent="0.25">
      <c r="A147" s="64"/>
      <c r="B147" s="64"/>
      <c r="C147" s="64"/>
      <c r="D147" s="64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64"/>
      <c r="T147" s="64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</row>
    <row r="148" spans="1:37" ht="18" customHeight="1" x14ac:dyDescent="0.25">
      <c r="A148" s="64"/>
      <c r="B148" s="64"/>
      <c r="C148" s="64"/>
      <c r="D148" s="64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64"/>
      <c r="T148" s="64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</row>
    <row r="149" spans="1:37" ht="18" customHeight="1" x14ac:dyDescent="0.25">
      <c r="A149" s="64"/>
      <c r="B149" s="64"/>
      <c r="C149" s="64"/>
      <c r="D149" s="64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64"/>
      <c r="T149" s="64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</row>
    <row r="150" spans="1:37" ht="18" customHeight="1" x14ac:dyDescent="0.25">
      <c r="A150" s="64"/>
      <c r="B150" s="64"/>
      <c r="C150" s="64"/>
      <c r="D150" s="64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64"/>
      <c r="T150" s="64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</row>
    <row r="151" spans="1:37" ht="18" customHeight="1" x14ac:dyDescent="0.25">
      <c r="A151" s="64"/>
      <c r="B151" s="64"/>
      <c r="C151" s="64"/>
      <c r="D151" s="64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64"/>
      <c r="T151" s="64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</row>
    <row r="152" spans="1:37" ht="18" customHeight="1" x14ac:dyDescent="0.25">
      <c r="A152" s="64"/>
      <c r="B152" s="64"/>
      <c r="C152" s="64"/>
      <c r="D152" s="64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64"/>
      <c r="T152" s="64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</row>
    <row r="153" spans="1:37" ht="18" customHeight="1" x14ac:dyDescent="0.25">
      <c r="A153" s="64"/>
      <c r="B153" s="64"/>
      <c r="C153" s="64"/>
      <c r="D153" s="64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64"/>
      <c r="T153" s="64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</row>
    <row r="154" spans="1:37" ht="18" customHeight="1" x14ac:dyDescent="0.25">
      <c r="A154" s="64"/>
      <c r="B154" s="64"/>
      <c r="C154" s="64"/>
      <c r="D154" s="64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64"/>
      <c r="T154" s="64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</row>
    <row r="155" spans="1:37" ht="18" customHeight="1" x14ac:dyDescent="0.25">
      <c r="A155" s="64"/>
      <c r="B155" s="64"/>
      <c r="C155" s="64"/>
      <c r="D155" s="6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64"/>
      <c r="T155" s="64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</row>
    <row r="156" spans="1:37" ht="18" customHeight="1" x14ac:dyDescent="0.25">
      <c r="A156" s="64"/>
      <c r="B156" s="64"/>
      <c r="C156" s="64"/>
      <c r="D156" s="6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64"/>
      <c r="T156" s="64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</row>
    <row r="157" spans="1:37" ht="18" customHeight="1" x14ac:dyDescent="0.25">
      <c r="A157" s="64"/>
      <c r="B157" s="64"/>
      <c r="C157" s="64"/>
      <c r="D157" s="64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64"/>
      <c r="T157" s="64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</row>
    <row r="158" spans="1:37" ht="18" customHeight="1" x14ac:dyDescent="0.25">
      <c r="A158" s="64"/>
      <c r="B158" s="64"/>
      <c r="C158" s="64"/>
      <c r="D158" s="6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64"/>
      <c r="T158" s="64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</row>
    <row r="159" spans="1:37" ht="18" customHeight="1" x14ac:dyDescent="0.25">
      <c r="A159" s="64"/>
      <c r="B159" s="64"/>
      <c r="C159" s="64"/>
      <c r="D159" s="64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64"/>
      <c r="T159" s="64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</row>
    <row r="160" spans="1:37" ht="18" customHeight="1" x14ac:dyDescent="0.25">
      <c r="A160" s="64"/>
      <c r="B160" s="64"/>
      <c r="C160" s="64"/>
      <c r="D160" s="6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64"/>
      <c r="T160" s="64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</row>
    <row r="161" spans="1:37" ht="18" customHeight="1" x14ac:dyDescent="0.25">
      <c r="A161" s="64"/>
      <c r="B161" s="64"/>
      <c r="C161" s="64"/>
      <c r="D161" s="64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64"/>
      <c r="T161" s="64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</row>
    <row r="162" spans="1:37" ht="18" customHeight="1" x14ac:dyDescent="0.25">
      <c r="A162" s="64"/>
      <c r="B162" s="64"/>
      <c r="C162" s="64"/>
      <c r="D162" s="6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64"/>
      <c r="T162" s="64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</row>
    <row r="163" spans="1:37" ht="18" customHeight="1" x14ac:dyDescent="0.25">
      <c r="A163" s="64"/>
      <c r="B163" s="64"/>
      <c r="C163" s="64"/>
      <c r="D163" s="6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64"/>
      <c r="T163" s="64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</row>
    <row r="164" spans="1:37" ht="18" customHeight="1" x14ac:dyDescent="0.25">
      <c r="A164" s="64"/>
      <c r="B164" s="64"/>
      <c r="C164" s="64"/>
      <c r="D164" s="6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64"/>
      <c r="T164" s="64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</row>
    <row r="165" spans="1:37" ht="18" customHeight="1" x14ac:dyDescent="0.25">
      <c r="A165" s="64"/>
      <c r="B165" s="64"/>
      <c r="C165" s="64"/>
      <c r="D165" s="6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64"/>
      <c r="T165" s="64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</row>
    <row r="166" spans="1:37" ht="18" customHeight="1" x14ac:dyDescent="0.25">
      <c r="A166" s="64"/>
      <c r="B166" s="64"/>
      <c r="C166" s="64"/>
      <c r="D166" s="64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64"/>
      <c r="T166" s="64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</row>
    <row r="167" spans="1:37" ht="18" customHeight="1" x14ac:dyDescent="0.25">
      <c r="A167" s="64"/>
      <c r="B167" s="64"/>
      <c r="C167" s="64"/>
      <c r="D167" s="64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64"/>
      <c r="T167" s="64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</row>
    <row r="168" spans="1:37" ht="18" customHeight="1" x14ac:dyDescent="0.25">
      <c r="A168" s="64"/>
      <c r="B168" s="64"/>
      <c r="C168" s="64"/>
      <c r="D168" s="6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64"/>
      <c r="T168" s="64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</row>
    <row r="169" spans="1:37" ht="18" customHeight="1" x14ac:dyDescent="0.25">
      <c r="A169" s="64"/>
      <c r="B169" s="64"/>
      <c r="C169" s="64"/>
      <c r="D169" s="6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64"/>
      <c r="T169" s="64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</row>
    <row r="170" spans="1:37" ht="18" customHeight="1" x14ac:dyDescent="0.25">
      <c r="A170" s="64"/>
      <c r="B170" s="64"/>
      <c r="C170" s="64"/>
      <c r="D170" s="6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64"/>
      <c r="T170" s="64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</row>
    <row r="171" spans="1:37" ht="18" customHeight="1" x14ac:dyDescent="0.25">
      <c r="A171" s="64"/>
      <c r="B171" s="64"/>
      <c r="C171" s="64"/>
      <c r="D171" s="64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64"/>
      <c r="T171" s="64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</row>
    <row r="172" spans="1:37" ht="18" customHeight="1" x14ac:dyDescent="0.25">
      <c r="A172" s="64"/>
      <c r="B172" s="64"/>
      <c r="C172" s="64"/>
      <c r="D172" s="64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64"/>
      <c r="T172" s="64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</row>
    <row r="173" spans="1:37" ht="18" customHeight="1" x14ac:dyDescent="0.25">
      <c r="A173" s="64"/>
      <c r="B173" s="64"/>
      <c r="C173" s="64"/>
      <c r="D173" s="64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64"/>
      <c r="T173" s="64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</row>
    <row r="174" spans="1:37" ht="18" customHeight="1" x14ac:dyDescent="0.25">
      <c r="A174" s="64"/>
      <c r="B174" s="64"/>
      <c r="C174" s="64"/>
      <c r="D174" s="64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64"/>
      <c r="T174" s="64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</row>
    <row r="175" spans="1:37" ht="18" customHeight="1" x14ac:dyDescent="0.25">
      <c r="A175" s="64"/>
      <c r="B175" s="64"/>
      <c r="C175" s="64"/>
      <c r="D175" s="64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64"/>
      <c r="T175" s="64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</row>
    <row r="176" spans="1:37" ht="18" customHeight="1" x14ac:dyDescent="0.25">
      <c r="A176" s="64"/>
      <c r="B176" s="64"/>
      <c r="C176" s="64"/>
      <c r="D176" s="64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64"/>
      <c r="T176" s="64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</row>
    <row r="177" spans="1:37" ht="18" customHeight="1" x14ac:dyDescent="0.25">
      <c r="A177" s="64"/>
      <c r="B177" s="64"/>
      <c r="C177" s="64"/>
      <c r="D177" s="64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64"/>
      <c r="T177" s="64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</row>
    <row r="178" spans="1:37" ht="18" customHeight="1" x14ac:dyDescent="0.25">
      <c r="A178" s="64"/>
      <c r="B178" s="64"/>
      <c r="C178" s="64"/>
      <c r="D178" s="64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64"/>
      <c r="T178" s="64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</row>
    <row r="179" spans="1:37" ht="18" customHeight="1" x14ac:dyDescent="0.25">
      <c r="A179" s="64"/>
      <c r="B179" s="64"/>
      <c r="C179" s="64"/>
      <c r="D179" s="64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64"/>
      <c r="T179" s="64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</row>
    <row r="180" spans="1:37" ht="18" customHeight="1" x14ac:dyDescent="0.25">
      <c r="A180" s="64"/>
      <c r="B180" s="64"/>
      <c r="C180" s="64"/>
      <c r="D180" s="64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64"/>
      <c r="T180" s="64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</row>
    <row r="181" spans="1:37" ht="18" customHeight="1" x14ac:dyDescent="0.25">
      <c r="A181" s="64"/>
      <c r="B181" s="64"/>
      <c r="C181" s="64"/>
      <c r="D181" s="64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64"/>
      <c r="T181" s="64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</row>
    <row r="182" spans="1:37" ht="18" customHeight="1" x14ac:dyDescent="0.25">
      <c r="A182" s="64"/>
      <c r="B182" s="64"/>
      <c r="C182" s="64"/>
      <c r="D182" s="64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64"/>
      <c r="T182" s="64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</row>
    <row r="183" spans="1:37" ht="18" customHeight="1" x14ac:dyDescent="0.25">
      <c r="A183" s="64"/>
      <c r="B183" s="64"/>
      <c r="C183" s="64"/>
      <c r="D183" s="64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64"/>
      <c r="T183" s="64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</row>
    <row r="184" spans="1:37" ht="18" customHeight="1" x14ac:dyDescent="0.25">
      <c r="A184" s="64"/>
      <c r="B184" s="64"/>
      <c r="C184" s="64"/>
      <c r="D184" s="64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64"/>
      <c r="T184" s="64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</row>
    <row r="185" spans="1:37" ht="18" customHeight="1" x14ac:dyDescent="0.25">
      <c r="A185" s="64"/>
      <c r="B185" s="64"/>
      <c r="C185" s="64"/>
      <c r="D185" s="64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64"/>
      <c r="T185" s="64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</row>
    <row r="186" spans="1:37" ht="18" customHeight="1" x14ac:dyDescent="0.25">
      <c r="A186" s="64"/>
      <c r="B186" s="64"/>
      <c r="C186" s="64"/>
      <c r="D186" s="64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64"/>
      <c r="T186" s="64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</row>
    <row r="187" spans="1:37" ht="18" customHeight="1" x14ac:dyDescent="0.25">
      <c r="A187" s="64"/>
      <c r="B187" s="64"/>
      <c r="C187" s="64"/>
      <c r="D187" s="64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64"/>
      <c r="T187" s="64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</row>
    <row r="188" spans="1:37" ht="18" customHeight="1" x14ac:dyDescent="0.25">
      <c r="A188" s="64"/>
      <c r="B188" s="64"/>
      <c r="C188" s="64"/>
      <c r="D188" s="64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64"/>
      <c r="T188" s="64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</row>
    <row r="189" spans="1:37" ht="18" customHeight="1" x14ac:dyDescent="0.25">
      <c r="A189" s="64"/>
      <c r="B189" s="64"/>
      <c r="C189" s="64"/>
      <c r="D189" s="64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64"/>
      <c r="T189" s="64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</row>
    <row r="190" spans="1:37" ht="18" customHeight="1" x14ac:dyDescent="0.25">
      <c r="A190" s="64"/>
      <c r="B190" s="64"/>
      <c r="C190" s="64"/>
      <c r="D190" s="64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64"/>
      <c r="T190" s="64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</row>
    <row r="191" spans="1:37" ht="18" customHeight="1" x14ac:dyDescent="0.25">
      <c r="A191" s="64"/>
      <c r="B191" s="64"/>
      <c r="C191" s="64"/>
      <c r="D191" s="64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64"/>
      <c r="T191" s="64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</row>
    <row r="192" spans="1:37" ht="18" customHeight="1" x14ac:dyDescent="0.25">
      <c r="A192" s="64"/>
      <c r="B192" s="64"/>
      <c r="C192" s="64"/>
      <c r="D192" s="64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64"/>
      <c r="T192" s="64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</row>
    <row r="193" spans="1:37" ht="18" customHeight="1" x14ac:dyDescent="0.25">
      <c r="A193" s="64"/>
      <c r="B193" s="64"/>
      <c r="C193" s="64"/>
      <c r="D193" s="64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64"/>
      <c r="T193" s="64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</row>
    <row r="194" spans="1:37" ht="18" customHeight="1" x14ac:dyDescent="0.25">
      <c r="A194" s="64"/>
      <c r="B194" s="64"/>
      <c r="C194" s="64"/>
      <c r="D194" s="64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64"/>
      <c r="T194" s="64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</row>
    <row r="195" spans="1:37" ht="18" customHeight="1" x14ac:dyDescent="0.25">
      <c r="A195" s="64"/>
      <c r="B195" s="64"/>
      <c r="C195" s="64"/>
      <c r="D195" s="64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64"/>
      <c r="T195" s="64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</row>
    <row r="196" spans="1:37" ht="18" customHeight="1" x14ac:dyDescent="0.25">
      <c r="A196" s="64"/>
      <c r="B196" s="64"/>
      <c r="C196" s="64"/>
      <c r="D196" s="64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64"/>
      <c r="T196" s="64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</row>
    <row r="197" spans="1:37" ht="18" customHeight="1" x14ac:dyDescent="0.25">
      <c r="A197" s="64"/>
      <c r="B197" s="64"/>
      <c r="C197" s="64"/>
      <c r="D197" s="64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64"/>
      <c r="T197" s="64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</row>
    <row r="198" spans="1:37" ht="18" customHeight="1" x14ac:dyDescent="0.25">
      <c r="A198" s="64"/>
      <c r="B198" s="64"/>
      <c r="C198" s="64"/>
      <c r="D198" s="64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64"/>
      <c r="T198" s="64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</row>
    <row r="199" spans="1:37" ht="18" customHeight="1" x14ac:dyDescent="0.25">
      <c r="A199" s="64"/>
      <c r="B199" s="64"/>
      <c r="C199" s="64"/>
      <c r="D199" s="64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64"/>
      <c r="T199" s="64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</row>
    <row r="200" spans="1:37" ht="18" customHeight="1" x14ac:dyDescent="0.25">
      <c r="A200" s="64"/>
      <c r="B200" s="64"/>
      <c r="C200" s="64"/>
      <c r="D200" s="64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64"/>
      <c r="T200" s="64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</row>
    <row r="201" spans="1:37" ht="18" customHeight="1" x14ac:dyDescent="0.25">
      <c r="A201" s="64"/>
      <c r="B201" s="64"/>
      <c r="C201" s="64"/>
      <c r="D201" s="64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64"/>
      <c r="T201" s="64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</row>
    <row r="202" spans="1:37" ht="18" customHeight="1" x14ac:dyDescent="0.25">
      <c r="A202" s="64"/>
      <c r="B202" s="64"/>
      <c r="C202" s="64"/>
      <c r="D202" s="64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64"/>
      <c r="T202" s="64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</row>
    <row r="203" spans="1:37" ht="18" customHeight="1" x14ac:dyDescent="0.25">
      <c r="A203" s="64"/>
      <c r="B203" s="64"/>
      <c r="C203" s="64"/>
      <c r="D203" s="64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64"/>
      <c r="T203" s="64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</row>
    <row r="204" spans="1:37" ht="18" customHeight="1" x14ac:dyDescent="0.25">
      <c r="A204" s="64"/>
      <c r="B204" s="64"/>
      <c r="C204" s="64"/>
      <c r="D204" s="64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64"/>
      <c r="T204" s="64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</row>
    <row r="205" spans="1:37" ht="18" customHeight="1" x14ac:dyDescent="0.25">
      <c r="A205" s="64"/>
      <c r="B205" s="64"/>
      <c r="C205" s="64"/>
      <c r="D205" s="64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64"/>
      <c r="T205" s="64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</row>
    <row r="206" spans="1:37" ht="18" customHeight="1" x14ac:dyDescent="0.25">
      <c r="A206" s="64"/>
      <c r="B206" s="64"/>
      <c r="C206" s="64"/>
      <c r="D206" s="64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64"/>
      <c r="T206" s="64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</row>
    <row r="207" spans="1:37" ht="18" customHeight="1" x14ac:dyDescent="0.25">
      <c r="A207" s="64"/>
      <c r="B207" s="64"/>
      <c r="C207" s="64"/>
      <c r="D207" s="64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64"/>
      <c r="T207" s="64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</row>
    <row r="208" spans="1:37" ht="18" customHeight="1" x14ac:dyDescent="0.25">
      <c r="A208" s="64"/>
      <c r="B208" s="64"/>
      <c r="C208" s="64"/>
      <c r="D208" s="64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64"/>
      <c r="T208" s="64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</row>
    <row r="209" spans="1:37" ht="18" customHeight="1" x14ac:dyDescent="0.25">
      <c r="A209" s="64"/>
      <c r="B209" s="64"/>
      <c r="C209" s="64"/>
      <c r="D209" s="64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64"/>
      <c r="T209" s="64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</row>
    <row r="210" spans="1:37" ht="18" customHeight="1" x14ac:dyDescent="0.25">
      <c r="A210" s="64"/>
      <c r="B210" s="64"/>
      <c r="C210" s="64"/>
      <c r="D210" s="64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64"/>
      <c r="T210" s="64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</row>
    <row r="211" spans="1:37" ht="18" customHeight="1" x14ac:dyDescent="0.25">
      <c r="A211" s="64"/>
      <c r="B211" s="64"/>
      <c r="C211" s="64"/>
      <c r="D211" s="64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64"/>
      <c r="T211" s="64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</row>
    <row r="212" spans="1:37" ht="18" customHeight="1" x14ac:dyDescent="0.25">
      <c r="A212" s="64"/>
      <c r="B212" s="64"/>
      <c r="C212" s="64"/>
      <c r="D212" s="64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64"/>
      <c r="T212" s="64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</row>
    <row r="213" spans="1:37" ht="18" customHeight="1" x14ac:dyDescent="0.25">
      <c r="A213" s="64"/>
      <c r="B213" s="64"/>
      <c r="C213" s="64"/>
      <c r="D213" s="64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64"/>
      <c r="T213" s="64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</row>
    <row r="214" spans="1:37" ht="18" customHeight="1" x14ac:dyDescent="0.25">
      <c r="A214" s="64"/>
      <c r="B214" s="64"/>
      <c r="C214" s="64"/>
      <c r="D214" s="64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64"/>
      <c r="T214" s="64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</row>
    <row r="215" spans="1:37" ht="18" customHeight="1" x14ac:dyDescent="0.25">
      <c r="A215" s="64"/>
      <c r="B215" s="64"/>
      <c r="C215" s="64"/>
      <c r="D215" s="64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64"/>
      <c r="T215" s="64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</row>
    <row r="216" spans="1:37" ht="18" customHeight="1" x14ac:dyDescent="0.25">
      <c r="A216" s="64"/>
      <c r="B216" s="64"/>
      <c r="C216" s="64"/>
      <c r="D216" s="64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64"/>
      <c r="T216" s="64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</row>
    <row r="217" spans="1:37" ht="18" customHeight="1" x14ac:dyDescent="0.25">
      <c r="A217" s="64"/>
      <c r="B217" s="64"/>
      <c r="C217" s="64"/>
      <c r="D217" s="64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64"/>
      <c r="T217" s="64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</row>
    <row r="218" spans="1:37" ht="18" customHeight="1" x14ac:dyDescent="0.25">
      <c r="A218" s="64"/>
      <c r="B218" s="64"/>
      <c r="C218" s="64"/>
      <c r="D218" s="64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64"/>
      <c r="T218" s="64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</row>
    <row r="219" spans="1:37" ht="18" customHeight="1" x14ac:dyDescent="0.25">
      <c r="A219" s="64"/>
      <c r="B219" s="64"/>
      <c r="C219" s="64"/>
      <c r="D219" s="64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64"/>
      <c r="T219" s="64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</row>
    <row r="220" spans="1:37" ht="18" customHeight="1" x14ac:dyDescent="0.25">
      <c r="A220" s="64"/>
      <c r="B220" s="64"/>
      <c r="C220" s="64"/>
      <c r="D220" s="64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64"/>
      <c r="T220" s="64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</row>
    <row r="221" spans="1:37" ht="18" customHeight="1" x14ac:dyDescent="0.25">
      <c r="A221" s="64"/>
      <c r="B221" s="64"/>
      <c r="C221" s="64"/>
      <c r="D221" s="64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64"/>
      <c r="T221" s="64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</row>
    <row r="222" spans="1:37" ht="18" customHeight="1" x14ac:dyDescent="0.25">
      <c r="A222" s="64"/>
      <c r="B222" s="64"/>
      <c r="C222" s="64"/>
      <c r="D222" s="64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64"/>
      <c r="T222" s="64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</row>
    <row r="223" spans="1:37" ht="18" customHeight="1" x14ac:dyDescent="0.25">
      <c r="A223" s="64"/>
      <c r="B223" s="64"/>
      <c r="C223" s="64"/>
      <c r="D223" s="64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64"/>
      <c r="T223" s="64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</row>
    <row r="224" spans="1:37" ht="18" customHeight="1" x14ac:dyDescent="0.25">
      <c r="A224" s="64"/>
      <c r="B224" s="64"/>
      <c r="C224" s="64"/>
      <c r="D224" s="64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64"/>
      <c r="T224" s="64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</row>
    <row r="225" spans="1:37" ht="18" customHeight="1" x14ac:dyDescent="0.25">
      <c r="A225" s="64"/>
      <c r="B225" s="64"/>
      <c r="C225" s="64"/>
      <c r="D225" s="64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64"/>
      <c r="T225" s="64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</row>
    <row r="226" spans="1:37" ht="18" customHeight="1" x14ac:dyDescent="0.25">
      <c r="A226" s="64"/>
      <c r="B226" s="64"/>
      <c r="C226" s="64"/>
      <c r="D226" s="64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64"/>
      <c r="T226" s="64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</row>
    <row r="227" spans="1:37" ht="18" customHeight="1" x14ac:dyDescent="0.25">
      <c r="A227" s="64"/>
      <c r="B227" s="64"/>
      <c r="C227" s="64"/>
      <c r="D227" s="64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64"/>
      <c r="T227" s="64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</row>
    <row r="228" spans="1:37" ht="18" customHeight="1" x14ac:dyDescent="0.25">
      <c r="A228" s="64"/>
      <c r="B228" s="64"/>
      <c r="C228" s="64"/>
      <c r="D228" s="64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64"/>
      <c r="T228" s="64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</row>
    <row r="229" spans="1:37" ht="18" customHeight="1" x14ac:dyDescent="0.25">
      <c r="A229" s="64"/>
      <c r="B229" s="64"/>
      <c r="C229" s="64"/>
      <c r="D229" s="64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64"/>
      <c r="T229" s="64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</row>
    <row r="230" spans="1:37" ht="18" customHeight="1" x14ac:dyDescent="0.25">
      <c r="A230" s="64"/>
      <c r="B230" s="64"/>
      <c r="C230" s="64"/>
      <c r="D230" s="64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64"/>
      <c r="T230" s="64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</row>
    <row r="231" spans="1:37" ht="18" customHeight="1" x14ac:dyDescent="0.25">
      <c r="A231" s="64"/>
      <c r="B231" s="64"/>
      <c r="C231" s="64"/>
      <c r="D231" s="64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64"/>
      <c r="T231" s="64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</row>
    <row r="232" spans="1:37" ht="18" customHeight="1" x14ac:dyDescent="0.25">
      <c r="A232" s="64"/>
      <c r="B232" s="64"/>
      <c r="C232" s="64"/>
      <c r="D232" s="64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64"/>
      <c r="T232" s="64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</row>
    <row r="233" spans="1:37" ht="18" customHeight="1" x14ac:dyDescent="0.25">
      <c r="A233" s="64"/>
      <c r="B233" s="64"/>
      <c r="C233" s="64"/>
      <c r="D233" s="64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64"/>
      <c r="T233" s="64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</row>
    <row r="234" spans="1:37" ht="18" customHeight="1" x14ac:dyDescent="0.25">
      <c r="A234" s="64"/>
      <c r="B234" s="64"/>
      <c r="C234" s="64"/>
      <c r="D234" s="64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64"/>
      <c r="T234" s="64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</row>
    <row r="235" spans="1:37" ht="18" customHeight="1" x14ac:dyDescent="0.25">
      <c r="A235" s="64"/>
      <c r="B235" s="64"/>
      <c r="C235" s="64"/>
      <c r="D235" s="64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64"/>
      <c r="T235" s="64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</row>
    <row r="236" spans="1:37" ht="18" customHeight="1" x14ac:dyDescent="0.25">
      <c r="A236" s="64"/>
      <c r="B236" s="64"/>
      <c r="C236" s="64"/>
      <c r="D236" s="64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64"/>
      <c r="T236" s="64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</row>
    <row r="237" spans="1:37" ht="15.75" customHeight="1" x14ac:dyDescent="0.2"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</row>
    <row r="238" spans="1:37" ht="15.75" customHeight="1" x14ac:dyDescent="0.2"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</row>
    <row r="239" spans="1:37" ht="15.75" customHeight="1" x14ac:dyDescent="0.2"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</row>
    <row r="240" spans="1:37" ht="15.75" customHeight="1" x14ac:dyDescent="0.2"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</row>
    <row r="241" spans="22:37" ht="15.75" customHeight="1" x14ac:dyDescent="0.2"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</row>
    <row r="242" spans="22:37" ht="15.75" customHeight="1" x14ac:dyDescent="0.2"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</row>
    <row r="243" spans="22:37" ht="15.75" customHeight="1" x14ac:dyDescent="0.2"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</row>
    <row r="244" spans="22:37" ht="15.75" customHeight="1" x14ac:dyDescent="0.2"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</row>
    <row r="245" spans="22:37" ht="15.75" customHeight="1" x14ac:dyDescent="0.2"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</row>
    <row r="246" spans="22:37" ht="15.75" customHeight="1" x14ac:dyDescent="0.2"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</row>
    <row r="247" spans="22:37" ht="15.75" customHeight="1" x14ac:dyDescent="0.2"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</row>
    <row r="248" spans="22:37" ht="15.75" customHeight="1" x14ac:dyDescent="0.2"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</row>
    <row r="249" spans="22:37" ht="15.75" customHeight="1" x14ac:dyDescent="0.2"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</row>
    <row r="250" spans="22:37" ht="15.75" customHeight="1" x14ac:dyDescent="0.2"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</row>
    <row r="251" spans="22:37" ht="15.75" customHeight="1" x14ac:dyDescent="0.2"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</row>
    <row r="252" spans="22:37" ht="15.75" customHeight="1" x14ac:dyDescent="0.2"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</row>
    <row r="253" spans="22:37" ht="15.75" customHeight="1" x14ac:dyDescent="0.2"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</row>
    <row r="254" spans="22:37" ht="15.75" customHeight="1" x14ac:dyDescent="0.2"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</row>
    <row r="255" spans="22:37" ht="15.75" customHeight="1" x14ac:dyDescent="0.2"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</row>
    <row r="256" spans="22:37" ht="15.75" customHeight="1" x14ac:dyDescent="0.2"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</row>
    <row r="257" spans="22:37" ht="15.75" customHeight="1" x14ac:dyDescent="0.2"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</row>
    <row r="258" spans="22:37" ht="15.75" customHeight="1" x14ac:dyDescent="0.2"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</row>
    <row r="259" spans="22:37" ht="15.75" customHeight="1" x14ac:dyDescent="0.2"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</row>
    <row r="260" spans="22:37" ht="15.75" customHeight="1" x14ac:dyDescent="0.2"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</row>
    <row r="261" spans="22:37" ht="15.75" customHeight="1" x14ac:dyDescent="0.2"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</row>
    <row r="262" spans="22:37" ht="15.75" customHeight="1" x14ac:dyDescent="0.2"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</row>
    <row r="263" spans="22:37" ht="15.75" customHeight="1" x14ac:dyDescent="0.2"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</row>
    <row r="264" spans="22:37" ht="15.75" customHeight="1" x14ac:dyDescent="0.2"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</row>
    <row r="265" spans="22:37" ht="15.75" customHeight="1" x14ac:dyDescent="0.2"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</row>
    <row r="266" spans="22:37" ht="15.75" customHeight="1" x14ac:dyDescent="0.2"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</row>
    <row r="267" spans="22:37" ht="15.75" customHeight="1" x14ac:dyDescent="0.2"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</row>
    <row r="268" spans="22:37" ht="15.75" customHeight="1" x14ac:dyDescent="0.2"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</row>
    <row r="269" spans="22:37" ht="15.75" customHeight="1" x14ac:dyDescent="0.2"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</row>
    <row r="270" spans="22:37" ht="15.75" customHeight="1" x14ac:dyDescent="0.2"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</row>
    <row r="271" spans="22:37" ht="15.75" customHeight="1" x14ac:dyDescent="0.2"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</row>
    <row r="272" spans="22:37" ht="15.75" customHeight="1" x14ac:dyDescent="0.2"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</row>
    <row r="273" spans="22:37" ht="15.75" customHeight="1" x14ac:dyDescent="0.2"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</row>
    <row r="274" spans="22:37" ht="15.75" customHeight="1" x14ac:dyDescent="0.2"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</row>
    <row r="275" spans="22:37" ht="15.75" customHeight="1" x14ac:dyDescent="0.2"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</row>
    <row r="276" spans="22:37" ht="15.75" customHeight="1" x14ac:dyDescent="0.2"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</row>
    <row r="277" spans="22:37" ht="15.75" customHeight="1" x14ac:dyDescent="0.2"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</row>
    <row r="278" spans="22:37" ht="15.75" customHeight="1" x14ac:dyDescent="0.2"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</row>
    <row r="279" spans="22:37" ht="15.75" customHeight="1" x14ac:dyDescent="0.2"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</row>
    <row r="280" spans="22:37" ht="15.75" customHeight="1" x14ac:dyDescent="0.2"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</row>
    <row r="281" spans="22:37" ht="15.75" customHeight="1" x14ac:dyDescent="0.2"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</row>
    <row r="282" spans="22:37" ht="15.75" customHeight="1" x14ac:dyDescent="0.2"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</row>
    <row r="283" spans="22:37" ht="15.75" customHeight="1" x14ac:dyDescent="0.2"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</row>
    <row r="284" spans="22:37" ht="15.75" customHeight="1" x14ac:dyDescent="0.2"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</row>
    <row r="285" spans="22:37" ht="15.75" customHeight="1" x14ac:dyDescent="0.2"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</row>
    <row r="286" spans="22:37" ht="15.75" customHeight="1" x14ac:dyDescent="0.2"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</row>
    <row r="287" spans="22:37" ht="15.75" customHeight="1" x14ac:dyDescent="0.2"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</row>
    <row r="288" spans="22:37" ht="15.75" customHeight="1" x14ac:dyDescent="0.2"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</row>
    <row r="289" spans="22:37" ht="15.75" customHeight="1" x14ac:dyDescent="0.2"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</row>
    <row r="290" spans="22:37" ht="15.75" customHeight="1" x14ac:dyDescent="0.2"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</row>
    <row r="291" spans="22:37" ht="15.75" customHeight="1" x14ac:dyDescent="0.2"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</row>
    <row r="292" spans="22:37" ht="15.75" customHeight="1" x14ac:dyDescent="0.2"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</row>
    <row r="293" spans="22:37" ht="15.75" customHeight="1" x14ac:dyDescent="0.2"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</row>
    <row r="294" spans="22:37" ht="15.75" customHeight="1" x14ac:dyDescent="0.2"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</row>
    <row r="295" spans="22:37" ht="15.75" customHeight="1" x14ac:dyDescent="0.2"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</row>
    <row r="296" spans="22:37" ht="15.75" customHeight="1" x14ac:dyDescent="0.2"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</row>
    <row r="297" spans="22:37" ht="15.75" customHeight="1" x14ac:dyDescent="0.2"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</row>
    <row r="298" spans="22:37" ht="15.75" customHeight="1" x14ac:dyDescent="0.2"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</row>
    <row r="299" spans="22:37" ht="15.75" customHeight="1" x14ac:dyDescent="0.2"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</row>
    <row r="300" spans="22:37" ht="15.75" customHeight="1" x14ac:dyDescent="0.2"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</row>
    <row r="301" spans="22:37" ht="15.75" customHeight="1" x14ac:dyDescent="0.2"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</row>
    <row r="302" spans="22:37" ht="15.75" customHeight="1" x14ac:dyDescent="0.2"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</row>
    <row r="303" spans="22:37" ht="15.75" customHeight="1" x14ac:dyDescent="0.2"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</row>
    <row r="304" spans="22:37" ht="15.75" customHeight="1" x14ac:dyDescent="0.2"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</row>
    <row r="305" spans="22:37" ht="15.75" customHeight="1" x14ac:dyDescent="0.2"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</row>
    <row r="306" spans="22:37" ht="15.75" customHeight="1" x14ac:dyDescent="0.2"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</row>
    <row r="307" spans="22:37" ht="15.75" customHeight="1" x14ac:dyDescent="0.2"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</row>
    <row r="308" spans="22:37" ht="15.75" customHeight="1" x14ac:dyDescent="0.2"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</row>
    <row r="309" spans="22:37" ht="15.75" customHeight="1" x14ac:dyDescent="0.2"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</row>
    <row r="310" spans="22:37" ht="15.75" customHeight="1" x14ac:dyDescent="0.2"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</row>
    <row r="311" spans="22:37" ht="15.75" customHeight="1" x14ac:dyDescent="0.2"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</row>
    <row r="312" spans="22:37" ht="15.75" customHeight="1" x14ac:dyDescent="0.2"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</row>
    <row r="313" spans="22:37" ht="15.75" customHeight="1" x14ac:dyDescent="0.2"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</row>
    <row r="314" spans="22:37" ht="15.75" customHeight="1" x14ac:dyDescent="0.2"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</row>
    <row r="315" spans="22:37" ht="15.75" customHeight="1" x14ac:dyDescent="0.2"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</row>
    <row r="316" spans="22:37" ht="15.75" customHeight="1" x14ac:dyDescent="0.2"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</row>
    <row r="317" spans="22:37" ht="15.75" customHeight="1" x14ac:dyDescent="0.2"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</row>
    <row r="318" spans="22:37" ht="15.75" customHeight="1" x14ac:dyDescent="0.2"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</row>
    <row r="319" spans="22:37" ht="15.75" customHeight="1" x14ac:dyDescent="0.2"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</row>
    <row r="320" spans="22:37" ht="15.75" customHeight="1" x14ac:dyDescent="0.2"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</row>
    <row r="321" spans="22:37" ht="15.75" customHeight="1" x14ac:dyDescent="0.2"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</row>
    <row r="322" spans="22:37" ht="15.75" customHeight="1" x14ac:dyDescent="0.2"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</row>
    <row r="323" spans="22:37" ht="15.75" customHeight="1" x14ac:dyDescent="0.2"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</row>
    <row r="324" spans="22:37" ht="15.75" customHeight="1" x14ac:dyDescent="0.2"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</row>
    <row r="325" spans="22:37" ht="15.75" customHeight="1" x14ac:dyDescent="0.2"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</row>
    <row r="326" spans="22:37" ht="15.75" customHeight="1" x14ac:dyDescent="0.2"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</row>
    <row r="327" spans="22:37" ht="15.75" customHeight="1" x14ac:dyDescent="0.2"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</row>
    <row r="328" spans="22:37" ht="15.75" customHeight="1" x14ac:dyDescent="0.2"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</row>
    <row r="329" spans="22:37" ht="15.75" customHeight="1" x14ac:dyDescent="0.2"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</row>
    <row r="330" spans="22:37" ht="15.75" customHeight="1" x14ac:dyDescent="0.2"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</row>
    <row r="331" spans="22:37" ht="15.75" customHeight="1" x14ac:dyDescent="0.2"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</row>
    <row r="332" spans="22:37" ht="15.75" customHeight="1" x14ac:dyDescent="0.2"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</row>
    <row r="333" spans="22:37" ht="15.75" customHeight="1" x14ac:dyDescent="0.2"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</row>
    <row r="334" spans="22:37" ht="15.75" customHeight="1" x14ac:dyDescent="0.2"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</row>
    <row r="335" spans="22:37" ht="15.75" customHeight="1" x14ac:dyDescent="0.2"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</row>
    <row r="336" spans="22:37" ht="15.75" customHeight="1" x14ac:dyDescent="0.2"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</row>
    <row r="337" spans="22:37" ht="15.75" customHeight="1" x14ac:dyDescent="0.2"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</row>
    <row r="338" spans="22:37" ht="15.75" customHeight="1" x14ac:dyDescent="0.2"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</row>
    <row r="339" spans="22:37" ht="15.75" customHeight="1" x14ac:dyDescent="0.2"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</row>
    <row r="340" spans="22:37" ht="15.75" customHeight="1" x14ac:dyDescent="0.2"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</row>
    <row r="341" spans="22:37" ht="15.75" customHeight="1" x14ac:dyDescent="0.2"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</row>
    <row r="342" spans="22:37" ht="15.75" customHeight="1" x14ac:dyDescent="0.2"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</row>
    <row r="343" spans="22:37" ht="15.75" customHeight="1" x14ac:dyDescent="0.2"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</row>
    <row r="344" spans="22:37" ht="15.75" customHeight="1" x14ac:dyDescent="0.2"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</row>
    <row r="345" spans="22:37" ht="15.75" customHeight="1" x14ac:dyDescent="0.2"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</row>
    <row r="346" spans="22:37" ht="15.75" customHeight="1" x14ac:dyDescent="0.2"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</row>
    <row r="347" spans="22:37" ht="15.75" customHeight="1" x14ac:dyDescent="0.2"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</row>
    <row r="348" spans="22:37" ht="15.75" customHeight="1" x14ac:dyDescent="0.2"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</row>
    <row r="349" spans="22:37" ht="15.75" customHeight="1" x14ac:dyDescent="0.2"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</row>
    <row r="350" spans="22:37" ht="15.75" customHeight="1" x14ac:dyDescent="0.2"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</row>
    <row r="351" spans="22:37" ht="15.75" customHeight="1" x14ac:dyDescent="0.2"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</row>
    <row r="352" spans="22:37" ht="15.75" customHeight="1" x14ac:dyDescent="0.2"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</row>
    <row r="353" spans="22:37" ht="15.75" customHeight="1" x14ac:dyDescent="0.2"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</row>
    <row r="354" spans="22:37" ht="15.75" customHeight="1" x14ac:dyDescent="0.2"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</row>
    <row r="355" spans="22:37" ht="15.75" customHeight="1" x14ac:dyDescent="0.2"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</row>
    <row r="356" spans="22:37" ht="15.75" customHeight="1" x14ac:dyDescent="0.2"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</row>
    <row r="357" spans="22:37" ht="15.75" customHeight="1" x14ac:dyDescent="0.2"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</row>
    <row r="358" spans="22:37" ht="15.75" customHeight="1" x14ac:dyDescent="0.2"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</row>
    <row r="359" spans="22:37" ht="15.75" customHeight="1" x14ac:dyDescent="0.2"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</row>
    <row r="360" spans="22:37" ht="15.75" customHeight="1" x14ac:dyDescent="0.2"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</row>
    <row r="361" spans="22:37" ht="15.75" customHeight="1" x14ac:dyDescent="0.2"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</row>
    <row r="362" spans="22:37" ht="15.75" customHeight="1" x14ac:dyDescent="0.2"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</row>
    <row r="363" spans="22:37" ht="15.75" customHeight="1" x14ac:dyDescent="0.2"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</row>
    <row r="364" spans="22:37" ht="15.75" customHeight="1" x14ac:dyDescent="0.2"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</row>
    <row r="365" spans="22:37" ht="15.75" customHeight="1" x14ac:dyDescent="0.2"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</row>
    <row r="366" spans="22:37" ht="15.75" customHeight="1" x14ac:dyDescent="0.2"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</row>
    <row r="367" spans="22:37" ht="15.75" customHeight="1" x14ac:dyDescent="0.2"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</row>
    <row r="368" spans="22:37" ht="15.75" customHeight="1" x14ac:dyDescent="0.2"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</row>
    <row r="369" spans="22:37" ht="15.75" customHeight="1" x14ac:dyDescent="0.2">
      <c r="V369" s="103"/>
      <c r="W369" s="103"/>
      <c r="X369" s="103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</row>
    <row r="370" spans="22:37" ht="15.75" customHeight="1" x14ac:dyDescent="0.2"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</row>
    <row r="371" spans="22:37" ht="15.75" customHeight="1" x14ac:dyDescent="0.2"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</row>
    <row r="372" spans="22:37" ht="15.75" customHeight="1" x14ac:dyDescent="0.2">
      <c r="V372" s="103"/>
      <c r="W372" s="103"/>
      <c r="X372" s="103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</row>
    <row r="373" spans="22:37" ht="15.75" customHeight="1" x14ac:dyDescent="0.2">
      <c r="V373" s="103"/>
      <c r="W373" s="103"/>
      <c r="X373" s="103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</row>
    <row r="374" spans="22:37" ht="15.75" customHeight="1" x14ac:dyDescent="0.2">
      <c r="V374" s="103"/>
      <c r="W374" s="103"/>
      <c r="X374" s="103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</row>
    <row r="375" spans="22:37" ht="15.75" customHeight="1" x14ac:dyDescent="0.2">
      <c r="V375" s="103"/>
      <c r="W375" s="103"/>
      <c r="X375" s="103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</row>
    <row r="376" spans="22:37" ht="15.75" customHeight="1" x14ac:dyDescent="0.2"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</row>
    <row r="377" spans="22:37" ht="15.75" customHeight="1" x14ac:dyDescent="0.2"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</row>
    <row r="378" spans="22:37" ht="15.75" customHeight="1" x14ac:dyDescent="0.2"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</row>
    <row r="379" spans="22:37" ht="15.75" customHeight="1" x14ac:dyDescent="0.2"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</row>
    <row r="380" spans="22:37" ht="15.75" customHeight="1" x14ac:dyDescent="0.2"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</row>
    <row r="381" spans="22:37" ht="15.75" customHeight="1" x14ac:dyDescent="0.2"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</row>
    <row r="382" spans="22:37" ht="15.75" customHeight="1" x14ac:dyDescent="0.2"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</row>
    <row r="383" spans="22:37" ht="15.75" customHeight="1" x14ac:dyDescent="0.2"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</row>
    <row r="384" spans="22:37" ht="15.75" customHeight="1" x14ac:dyDescent="0.2"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</row>
    <row r="385" spans="22:37" ht="15.75" customHeight="1" x14ac:dyDescent="0.2"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</row>
    <row r="386" spans="22:37" ht="15.75" customHeight="1" x14ac:dyDescent="0.2">
      <c r="V386" s="103"/>
      <c r="W386" s="103"/>
      <c r="X386" s="103"/>
      <c r="Y386" s="103"/>
      <c r="Z386" s="103"/>
      <c r="AA386" s="103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</row>
    <row r="387" spans="22:37" ht="15.75" customHeight="1" x14ac:dyDescent="0.2">
      <c r="V387" s="103"/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</row>
    <row r="388" spans="22:37" ht="15.75" customHeight="1" x14ac:dyDescent="0.2">
      <c r="V388" s="103"/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</row>
    <row r="389" spans="22:37" ht="15.75" customHeight="1" x14ac:dyDescent="0.2">
      <c r="V389" s="103"/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</row>
    <row r="390" spans="22:37" ht="15.75" customHeight="1" x14ac:dyDescent="0.2">
      <c r="V390" s="103"/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</row>
    <row r="391" spans="22:37" ht="15.75" customHeight="1" x14ac:dyDescent="0.2"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</row>
    <row r="392" spans="22:37" ht="15.75" customHeight="1" x14ac:dyDescent="0.2"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</row>
    <row r="393" spans="22:37" ht="15.75" customHeight="1" x14ac:dyDescent="0.2"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</row>
    <row r="394" spans="22:37" ht="15.75" customHeight="1" x14ac:dyDescent="0.2"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</row>
    <row r="395" spans="22:37" ht="15.75" customHeight="1" x14ac:dyDescent="0.2"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</row>
    <row r="396" spans="22:37" ht="15.75" customHeight="1" x14ac:dyDescent="0.2"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</row>
    <row r="397" spans="22:37" ht="15.75" customHeight="1" x14ac:dyDescent="0.2"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</row>
    <row r="398" spans="22:37" ht="15.75" customHeight="1" x14ac:dyDescent="0.2"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</row>
    <row r="399" spans="22:37" ht="15.75" customHeight="1" x14ac:dyDescent="0.2"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</row>
    <row r="400" spans="22:37" ht="15.75" customHeight="1" x14ac:dyDescent="0.2"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</row>
    <row r="401" spans="22:37" ht="15.75" customHeight="1" x14ac:dyDescent="0.2"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</row>
    <row r="402" spans="22:37" ht="15.75" customHeight="1" x14ac:dyDescent="0.2">
      <c r="V402" s="103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</row>
    <row r="403" spans="22:37" ht="15.75" customHeight="1" x14ac:dyDescent="0.2">
      <c r="V403" s="103"/>
      <c r="W403" s="103"/>
      <c r="X403" s="103"/>
      <c r="Y403" s="103"/>
      <c r="Z403" s="103"/>
      <c r="AA403" s="103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</row>
    <row r="404" spans="22:37" ht="15.75" customHeight="1" x14ac:dyDescent="0.2"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</row>
    <row r="405" spans="22:37" ht="15.75" customHeight="1" x14ac:dyDescent="0.2">
      <c r="V405" s="103"/>
      <c r="W405" s="103"/>
      <c r="X405" s="103"/>
      <c r="Y405" s="103"/>
      <c r="Z405" s="103"/>
      <c r="AA405" s="103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</row>
    <row r="406" spans="22:37" ht="15.75" customHeight="1" x14ac:dyDescent="0.2">
      <c r="V406" s="103"/>
      <c r="W406" s="103"/>
      <c r="X406" s="103"/>
      <c r="Y406" s="103"/>
      <c r="Z406" s="103"/>
      <c r="AA406" s="103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</row>
    <row r="407" spans="22:37" ht="15.75" customHeight="1" x14ac:dyDescent="0.2"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</row>
    <row r="408" spans="22:37" ht="15.75" customHeight="1" x14ac:dyDescent="0.2">
      <c r="V408" s="103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</row>
    <row r="409" spans="22:37" ht="15.75" customHeight="1" x14ac:dyDescent="0.2">
      <c r="V409" s="103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</row>
    <row r="410" spans="22:37" ht="15.75" customHeight="1" x14ac:dyDescent="0.2">
      <c r="V410" s="103"/>
      <c r="W410" s="103"/>
      <c r="X410" s="103"/>
      <c r="Y410" s="103"/>
      <c r="Z410" s="103"/>
      <c r="AA410" s="103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</row>
    <row r="411" spans="22:37" ht="15.75" customHeight="1" x14ac:dyDescent="0.2">
      <c r="V411" s="103"/>
      <c r="W411" s="103"/>
      <c r="X411" s="103"/>
      <c r="Y411" s="103"/>
      <c r="Z411" s="103"/>
      <c r="AA411" s="103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</row>
    <row r="412" spans="22:37" ht="15.75" customHeight="1" x14ac:dyDescent="0.2">
      <c r="V412" s="103"/>
      <c r="W412" s="103"/>
      <c r="X412" s="103"/>
      <c r="Y412" s="103"/>
      <c r="Z412" s="103"/>
      <c r="AA412" s="103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</row>
    <row r="413" spans="22:37" ht="15.75" customHeight="1" x14ac:dyDescent="0.2">
      <c r="V413" s="103"/>
      <c r="W413" s="103"/>
      <c r="X413" s="103"/>
      <c r="Y413" s="103"/>
      <c r="Z413" s="103"/>
      <c r="AA413" s="103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</row>
    <row r="414" spans="22:37" ht="15.75" customHeight="1" x14ac:dyDescent="0.2">
      <c r="V414" s="103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</row>
    <row r="415" spans="22:37" ht="15.75" customHeight="1" x14ac:dyDescent="0.2"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</row>
    <row r="416" spans="22:37" ht="15.75" customHeight="1" x14ac:dyDescent="0.2"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</row>
    <row r="417" spans="22:37" ht="15.75" customHeight="1" x14ac:dyDescent="0.2"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</row>
    <row r="418" spans="22:37" ht="15.75" customHeight="1" x14ac:dyDescent="0.2"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</row>
    <row r="419" spans="22:37" ht="15.75" customHeight="1" x14ac:dyDescent="0.2"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</row>
    <row r="420" spans="22:37" ht="15.75" customHeight="1" x14ac:dyDescent="0.2"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</row>
    <row r="421" spans="22:37" ht="15.75" customHeight="1" x14ac:dyDescent="0.2"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</row>
    <row r="422" spans="22:37" ht="15.75" customHeight="1" x14ac:dyDescent="0.2"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</row>
    <row r="423" spans="22:37" ht="15.75" customHeight="1" x14ac:dyDescent="0.2"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</row>
    <row r="424" spans="22:37" ht="15.75" customHeight="1" x14ac:dyDescent="0.2"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</row>
    <row r="425" spans="22:37" ht="15.75" customHeight="1" x14ac:dyDescent="0.2"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</row>
    <row r="426" spans="22:37" ht="15.75" customHeight="1" x14ac:dyDescent="0.2"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</row>
    <row r="427" spans="22:37" ht="15.75" customHeight="1" x14ac:dyDescent="0.2"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</row>
    <row r="428" spans="22:37" ht="15.75" customHeight="1" x14ac:dyDescent="0.2"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</row>
    <row r="429" spans="22:37" ht="15.75" customHeight="1" x14ac:dyDescent="0.2"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</row>
    <row r="430" spans="22:37" ht="15.75" customHeight="1" x14ac:dyDescent="0.2"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</row>
    <row r="431" spans="22:37" ht="15.75" customHeight="1" x14ac:dyDescent="0.2">
      <c r="V431" s="103"/>
      <c r="W431" s="103"/>
      <c r="X431" s="103"/>
      <c r="Y431" s="103"/>
      <c r="Z431" s="103"/>
      <c r="AA431" s="103"/>
      <c r="AB431" s="103"/>
      <c r="AC431" s="103"/>
      <c r="AD431" s="103"/>
      <c r="AE431" s="103"/>
      <c r="AF431" s="103"/>
      <c r="AG431" s="103"/>
      <c r="AH431" s="103"/>
      <c r="AI431" s="103"/>
      <c r="AJ431" s="103"/>
      <c r="AK431" s="103"/>
    </row>
    <row r="432" spans="22:37" ht="15.75" customHeight="1" x14ac:dyDescent="0.2">
      <c r="V432" s="103"/>
      <c r="W432" s="103"/>
      <c r="X432" s="103"/>
      <c r="Y432" s="103"/>
      <c r="Z432" s="103"/>
      <c r="AA432" s="103"/>
      <c r="AB432" s="103"/>
      <c r="AC432" s="103"/>
      <c r="AD432" s="103"/>
      <c r="AE432" s="103"/>
      <c r="AF432" s="103"/>
      <c r="AG432" s="103"/>
      <c r="AH432" s="103"/>
      <c r="AI432" s="103"/>
      <c r="AJ432" s="103"/>
      <c r="AK432" s="103"/>
    </row>
    <row r="433" spans="22:37" ht="15.75" customHeight="1" x14ac:dyDescent="0.2">
      <c r="V433" s="103"/>
      <c r="W433" s="103"/>
      <c r="X433" s="103"/>
      <c r="Y433" s="103"/>
      <c r="Z433" s="103"/>
      <c r="AA433" s="103"/>
      <c r="AB433" s="103"/>
      <c r="AC433" s="103"/>
      <c r="AD433" s="103"/>
      <c r="AE433" s="103"/>
      <c r="AF433" s="103"/>
      <c r="AG433" s="103"/>
      <c r="AH433" s="103"/>
      <c r="AI433" s="103"/>
      <c r="AJ433" s="103"/>
      <c r="AK433" s="103"/>
    </row>
    <row r="434" spans="22:37" ht="15.75" customHeight="1" x14ac:dyDescent="0.2">
      <c r="V434" s="103"/>
      <c r="W434" s="103"/>
      <c r="X434" s="103"/>
      <c r="Y434" s="103"/>
      <c r="Z434" s="103"/>
      <c r="AA434" s="103"/>
      <c r="AB434" s="103"/>
      <c r="AC434" s="103"/>
      <c r="AD434" s="103"/>
      <c r="AE434" s="103"/>
      <c r="AF434" s="103"/>
      <c r="AG434" s="103"/>
      <c r="AH434" s="103"/>
      <c r="AI434" s="103"/>
      <c r="AJ434" s="103"/>
      <c r="AK434" s="103"/>
    </row>
    <row r="435" spans="22:37" ht="15.75" customHeight="1" x14ac:dyDescent="0.2">
      <c r="V435" s="103"/>
      <c r="W435" s="103"/>
      <c r="X435" s="103"/>
      <c r="Y435" s="103"/>
      <c r="Z435" s="103"/>
      <c r="AA435" s="103"/>
      <c r="AB435" s="103"/>
      <c r="AC435" s="103"/>
      <c r="AD435" s="103"/>
      <c r="AE435" s="103"/>
      <c r="AF435" s="103"/>
      <c r="AG435" s="103"/>
      <c r="AH435" s="103"/>
      <c r="AI435" s="103"/>
      <c r="AJ435" s="103"/>
      <c r="AK435" s="103"/>
    </row>
    <row r="436" spans="22:37" ht="15.75" customHeight="1" x14ac:dyDescent="0.2">
      <c r="V436" s="103"/>
      <c r="W436" s="103"/>
      <c r="X436" s="103"/>
      <c r="Y436" s="103"/>
      <c r="Z436" s="103"/>
      <c r="AA436" s="103"/>
      <c r="AB436" s="103"/>
      <c r="AC436" s="103"/>
      <c r="AD436" s="103"/>
      <c r="AE436" s="103"/>
      <c r="AF436" s="103"/>
      <c r="AG436" s="103"/>
      <c r="AH436" s="103"/>
      <c r="AI436" s="103"/>
      <c r="AJ436" s="103"/>
      <c r="AK436" s="103"/>
    </row>
    <row r="437" spans="22:37" ht="15.75" customHeight="1" x14ac:dyDescent="0.2">
      <c r="V437" s="103"/>
      <c r="W437" s="103"/>
      <c r="X437" s="103"/>
      <c r="Y437" s="103"/>
      <c r="Z437" s="103"/>
      <c r="AA437" s="103"/>
      <c r="AB437" s="103"/>
      <c r="AC437" s="103"/>
      <c r="AD437" s="103"/>
      <c r="AE437" s="103"/>
      <c r="AF437" s="103"/>
      <c r="AG437" s="103"/>
      <c r="AH437" s="103"/>
      <c r="AI437" s="103"/>
      <c r="AJ437" s="103"/>
      <c r="AK437" s="103"/>
    </row>
    <row r="438" spans="22:37" ht="15.75" customHeight="1" x14ac:dyDescent="0.2">
      <c r="V438" s="103"/>
      <c r="W438" s="103"/>
      <c r="X438" s="103"/>
      <c r="Y438" s="103"/>
      <c r="Z438" s="103"/>
      <c r="AA438" s="103"/>
      <c r="AB438" s="103"/>
      <c r="AC438" s="103"/>
      <c r="AD438" s="103"/>
      <c r="AE438" s="103"/>
      <c r="AF438" s="103"/>
      <c r="AG438" s="103"/>
      <c r="AH438" s="103"/>
      <c r="AI438" s="103"/>
      <c r="AJ438" s="103"/>
      <c r="AK438" s="103"/>
    </row>
    <row r="439" spans="22:37" ht="15.75" customHeight="1" x14ac:dyDescent="0.2">
      <c r="V439" s="103"/>
      <c r="W439" s="103"/>
      <c r="X439" s="103"/>
      <c r="Y439" s="103"/>
      <c r="Z439" s="103"/>
      <c r="AA439" s="103"/>
      <c r="AB439" s="103"/>
      <c r="AC439" s="103"/>
      <c r="AD439" s="103"/>
      <c r="AE439" s="103"/>
      <c r="AF439" s="103"/>
      <c r="AG439" s="103"/>
      <c r="AH439" s="103"/>
      <c r="AI439" s="103"/>
      <c r="AJ439" s="103"/>
      <c r="AK439" s="103"/>
    </row>
    <row r="440" spans="22:37" ht="15.75" customHeight="1" x14ac:dyDescent="0.2">
      <c r="V440" s="103"/>
      <c r="W440" s="103"/>
      <c r="X440" s="103"/>
      <c r="Y440" s="103"/>
      <c r="Z440" s="103"/>
      <c r="AA440" s="103"/>
      <c r="AB440" s="103"/>
      <c r="AC440" s="103"/>
      <c r="AD440" s="103"/>
      <c r="AE440" s="103"/>
      <c r="AF440" s="103"/>
      <c r="AG440" s="103"/>
      <c r="AH440" s="103"/>
      <c r="AI440" s="103"/>
      <c r="AJ440" s="103"/>
      <c r="AK440" s="103"/>
    </row>
    <row r="441" spans="22:37" ht="15.75" customHeight="1" x14ac:dyDescent="0.2">
      <c r="V441" s="103"/>
      <c r="W441" s="103"/>
      <c r="X441" s="103"/>
      <c r="Y441" s="103"/>
      <c r="Z441" s="103"/>
      <c r="AA441" s="103"/>
      <c r="AB441" s="103"/>
      <c r="AC441" s="103"/>
      <c r="AD441" s="103"/>
      <c r="AE441" s="103"/>
      <c r="AF441" s="103"/>
      <c r="AG441" s="103"/>
      <c r="AH441" s="103"/>
      <c r="AI441" s="103"/>
      <c r="AJ441" s="103"/>
      <c r="AK441" s="103"/>
    </row>
    <row r="442" spans="22:37" ht="15.75" customHeight="1" x14ac:dyDescent="0.2">
      <c r="V442" s="103"/>
      <c r="W442" s="103"/>
      <c r="X442" s="103"/>
      <c r="Y442" s="103"/>
      <c r="Z442" s="103"/>
      <c r="AA442" s="103"/>
      <c r="AB442" s="103"/>
      <c r="AC442" s="103"/>
      <c r="AD442" s="103"/>
      <c r="AE442" s="103"/>
      <c r="AF442" s="103"/>
      <c r="AG442" s="103"/>
      <c r="AH442" s="103"/>
      <c r="AI442" s="103"/>
      <c r="AJ442" s="103"/>
      <c r="AK442" s="103"/>
    </row>
    <row r="443" spans="22:37" ht="15.75" customHeight="1" x14ac:dyDescent="0.2">
      <c r="V443" s="103"/>
      <c r="W443" s="103"/>
      <c r="X443" s="103"/>
      <c r="Y443" s="103"/>
      <c r="Z443" s="103"/>
      <c r="AA443" s="103"/>
      <c r="AB443" s="103"/>
      <c r="AC443" s="103"/>
      <c r="AD443" s="103"/>
      <c r="AE443" s="103"/>
      <c r="AF443" s="103"/>
      <c r="AG443" s="103"/>
      <c r="AH443" s="103"/>
      <c r="AI443" s="103"/>
      <c r="AJ443" s="103"/>
      <c r="AK443" s="103"/>
    </row>
    <row r="444" spans="22:37" ht="15.75" customHeight="1" x14ac:dyDescent="0.2"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</row>
    <row r="445" spans="22:37" ht="15.75" customHeight="1" x14ac:dyDescent="0.2">
      <c r="V445" s="103"/>
      <c r="W445" s="103"/>
      <c r="X445" s="103"/>
      <c r="Y445" s="103"/>
      <c r="Z445" s="103"/>
      <c r="AA445" s="103"/>
      <c r="AB445" s="103"/>
      <c r="AC445" s="103"/>
      <c r="AD445" s="103"/>
      <c r="AE445" s="103"/>
      <c r="AF445" s="103"/>
      <c r="AG445" s="103"/>
      <c r="AH445" s="103"/>
      <c r="AI445" s="103"/>
      <c r="AJ445" s="103"/>
      <c r="AK445" s="103"/>
    </row>
    <row r="446" spans="22:37" ht="15.75" customHeight="1" x14ac:dyDescent="0.2">
      <c r="V446" s="103"/>
      <c r="W446" s="103"/>
      <c r="X446" s="103"/>
      <c r="Y446" s="103"/>
      <c r="Z446" s="103"/>
      <c r="AA446" s="103"/>
      <c r="AB446" s="103"/>
      <c r="AC446" s="103"/>
      <c r="AD446" s="103"/>
      <c r="AE446" s="103"/>
      <c r="AF446" s="103"/>
      <c r="AG446" s="103"/>
      <c r="AH446" s="103"/>
      <c r="AI446" s="103"/>
      <c r="AJ446" s="103"/>
      <c r="AK446" s="103"/>
    </row>
    <row r="447" spans="22:37" ht="15.75" customHeight="1" x14ac:dyDescent="0.2">
      <c r="V447" s="103"/>
      <c r="W447" s="103"/>
      <c r="X447" s="103"/>
      <c r="Y447" s="103"/>
      <c r="Z447" s="103"/>
      <c r="AA447" s="103"/>
      <c r="AB447" s="103"/>
      <c r="AC447" s="103"/>
      <c r="AD447" s="103"/>
      <c r="AE447" s="103"/>
      <c r="AF447" s="103"/>
      <c r="AG447" s="103"/>
      <c r="AH447" s="103"/>
      <c r="AI447" s="103"/>
      <c r="AJ447" s="103"/>
      <c r="AK447" s="103"/>
    </row>
    <row r="448" spans="22:37" ht="15.75" customHeight="1" x14ac:dyDescent="0.2">
      <c r="V448" s="103"/>
      <c r="W448" s="103"/>
      <c r="X448" s="103"/>
      <c r="Y448" s="103"/>
      <c r="Z448" s="103"/>
      <c r="AA448" s="103"/>
      <c r="AB448" s="103"/>
      <c r="AC448" s="103"/>
      <c r="AD448" s="103"/>
      <c r="AE448" s="103"/>
      <c r="AF448" s="103"/>
      <c r="AG448" s="103"/>
      <c r="AH448" s="103"/>
      <c r="AI448" s="103"/>
      <c r="AJ448" s="103"/>
      <c r="AK448" s="103"/>
    </row>
    <row r="449" spans="22:37" ht="15.75" customHeight="1" x14ac:dyDescent="0.2">
      <c r="V449" s="103"/>
      <c r="W449" s="103"/>
      <c r="X449" s="103"/>
      <c r="Y449" s="103"/>
      <c r="Z449" s="103"/>
      <c r="AA449" s="103"/>
      <c r="AB449" s="103"/>
      <c r="AC449" s="103"/>
      <c r="AD449" s="103"/>
      <c r="AE449" s="103"/>
      <c r="AF449" s="103"/>
      <c r="AG449" s="103"/>
      <c r="AH449" s="103"/>
      <c r="AI449" s="103"/>
      <c r="AJ449" s="103"/>
      <c r="AK449" s="103"/>
    </row>
    <row r="450" spans="22:37" ht="15.75" customHeight="1" x14ac:dyDescent="0.2">
      <c r="V450" s="103"/>
      <c r="W450" s="103"/>
      <c r="X450" s="103"/>
      <c r="Y450" s="103"/>
      <c r="Z450" s="103"/>
      <c r="AA450" s="103"/>
      <c r="AB450" s="103"/>
      <c r="AC450" s="103"/>
      <c r="AD450" s="103"/>
      <c r="AE450" s="103"/>
      <c r="AF450" s="103"/>
      <c r="AG450" s="103"/>
      <c r="AH450" s="103"/>
      <c r="AI450" s="103"/>
      <c r="AJ450" s="103"/>
      <c r="AK450" s="103"/>
    </row>
    <row r="451" spans="22:37" ht="15.75" customHeight="1" x14ac:dyDescent="0.2">
      <c r="V451" s="103"/>
      <c r="W451" s="103"/>
      <c r="X451" s="103"/>
      <c r="Y451" s="103"/>
      <c r="Z451" s="103"/>
      <c r="AA451" s="103"/>
      <c r="AB451" s="103"/>
      <c r="AC451" s="103"/>
      <c r="AD451" s="103"/>
      <c r="AE451" s="103"/>
      <c r="AF451" s="103"/>
      <c r="AG451" s="103"/>
      <c r="AH451" s="103"/>
      <c r="AI451" s="103"/>
      <c r="AJ451" s="103"/>
      <c r="AK451" s="103"/>
    </row>
    <row r="452" spans="22:37" ht="15.75" customHeight="1" x14ac:dyDescent="0.2">
      <c r="V452" s="103"/>
      <c r="W452" s="103"/>
      <c r="X452" s="103"/>
      <c r="Y452" s="103"/>
      <c r="Z452" s="103"/>
      <c r="AA452" s="103"/>
      <c r="AB452" s="103"/>
      <c r="AC452" s="103"/>
      <c r="AD452" s="103"/>
      <c r="AE452" s="103"/>
      <c r="AF452" s="103"/>
      <c r="AG452" s="103"/>
      <c r="AH452" s="103"/>
      <c r="AI452" s="103"/>
      <c r="AJ452" s="103"/>
      <c r="AK452" s="103"/>
    </row>
    <row r="453" spans="22:37" ht="15.75" customHeight="1" x14ac:dyDescent="0.2">
      <c r="V453" s="103"/>
      <c r="W453" s="103"/>
      <c r="X453" s="103"/>
      <c r="Y453" s="103"/>
      <c r="Z453" s="103"/>
      <c r="AA453" s="103"/>
      <c r="AB453" s="103"/>
      <c r="AC453" s="103"/>
      <c r="AD453" s="103"/>
      <c r="AE453" s="103"/>
      <c r="AF453" s="103"/>
      <c r="AG453" s="103"/>
      <c r="AH453" s="103"/>
      <c r="AI453" s="103"/>
      <c r="AJ453" s="103"/>
      <c r="AK453" s="103"/>
    </row>
    <row r="454" spans="22:37" ht="15.75" customHeight="1" x14ac:dyDescent="0.2">
      <c r="V454" s="103"/>
      <c r="W454" s="103"/>
      <c r="X454" s="103"/>
      <c r="Y454" s="103"/>
      <c r="Z454" s="103"/>
      <c r="AA454" s="103"/>
      <c r="AB454" s="103"/>
      <c r="AC454" s="103"/>
      <c r="AD454" s="103"/>
      <c r="AE454" s="103"/>
      <c r="AF454" s="103"/>
      <c r="AG454" s="103"/>
      <c r="AH454" s="103"/>
      <c r="AI454" s="103"/>
      <c r="AJ454" s="103"/>
      <c r="AK454" s="103"/>
    </row>
    <row r="455" spans="22:37" ht="15.75" customHeight="1" x14ac:dyDescent="0.2">
      <c r="V455" s="103"/>
      <c r="W455" s="103"/>
      <c r="X455" s="103"/>
      <c r="Y455" s="103"/>
      <c r="Z455" s="103"/>
      <c r="AA455" s="103"/>
      <c r="AB455" s="103"/>
      <c r="AC455" s="103"/>
      <c r="AD455" s="103"/>
      <c r="AE455" s="103"/>
      <c r="AF455" s="103"/>
      <c r="AG455" s="103"/>
      <c r="AH455" s="103"/>
      <c r="AI455" s="103"/>
      <c r="AJ455" s="103"/>
      <c r="AK455" s="103"/>
    </row>
    <row r="456" spans="22:37" ht="15.75" customHeight="1" x14ac:dyDescent="0.2">
      <c r="V456" s="103"/>
      <c r="W456" s="103"/>
      <c r="X456" s="103"/>
      <c r="Y456" s="103"/>
      <c r="Z456" s="103"/>
      <c r="AA456" s="103"/>
      <c r="AB456" s="103"/>
      <c r="AC456" s="103"/>
      <c r="AD456" s="103"/>
      <c r="AE456" s="103"/>
      <c r="AF456" s="103"/>
      <c r="AG456" s="103"/>
      <c r="AH456" s="103"/>
      <c r="AI456" s="103"/>
      <c r="AJ456" s="103"/>
      <c r="AK456" s="103"/>
    </row>
    <row r="457" spans="22:37" ht="15.75" customHeight="1" x14ac:dyDescent="0.2">
      <c r="V457" s="103"/>
      <c r="W457" s="103"/>
      <c r="X457" s="103"/>
      <c r="Y457" s="103"/>
      <c r="Z457" s="103"/>
      <c r="AA457" s="103"/>
      <c r="AB457" s="103"/>
      <c r="AC457" s="103"/>
      <c r="AD457" s="103"/>
      <c r="AE457" s="103"/>
      <c r="AF457" s="103"/>
      <c r="AG457" s="103"/>
      <c r="AH457" s="103"/>
      <c r="AI457" s="103"/>
      <c r="AJ457" s="103"/>
      <c r="AK457" s="103"/>
    </row>
    <row r="458" spans="22:37" ht="15.75" customHeight="1" x14ac:dyDescent="0.2">
      <c r="V458" s="103"/>
      <c r="W458" s="103"/>
      <c r="X458" s="103"/>
      <c r="Y458" s="103"/>
      <c r="Z458" s="103"/>
      <c r="AA458" s="103"/>
      <c r="AB458" s="103"/>
      <c r="AC458" s="103"/>
      <c r="AD458" s="103"/>
      <c r="AE458" s="103"/>
      <c r="AF458" s="103"/>
      <c r="AG458" s="103"/>
      <c r="AH458" s="103"/>
      <c r="AI458" s="103"/>
      <c r="AJ458" s="103"/>
      <c r="AK458" s="103"/>
    </row>
    <row r="459" spans="22:37" ht="15.75" customHeight="1" x14ac:dyDescent="0.2">
      <c r="V459" s="103"/>
      <c r="W459" s="103"/>
      <c r="X459" s="103"/>
      <c r="Y459" s="103"/>
      <c r="Z459" s="103"/>
      <c r="AA459" s="103"/>
      <c r="AB459" s="103"/>
      <c r="AC459" s="103"/>
      <c r="AD459" s="103"/>
      <c r="AE459" s="103"/>
      <c r="AF459" s="103"/>
      <c r="AG459" s="103"/>
      <c r="AH459" s="103"/>
      <c r="AI459" s="103"/>
      <c r="AJ459" s="103"/>
      <c r="AK459" s="103"/>
    </row>
    <row r="460" spans="22:37" ht="15.75" customHeight="1" x14ac:dyDescent="0.2">
      <c r="V460" s="103"/>
      <c r="W460" s="103"/>
      <c r="X460" s="103"/>
      <c r="Y460" s="103"/>
      <c r="Z460" s="103"/>
      <c r="AA460" s="103"/>
      <c r="AB460" s="103"/>
      <c r="AC460" s="103"/>
      <c r="AD460" s="103"/>
      <c r="AE460" s="103"/>
      <c r="AF460" s="103"/>
      <c r="AG460" s="103"/>
      <c r="AH460" s="103"/>
      <c r="AI460" s="103"/>
      <c r="AJ460" s="103"/>
      <c r="AK460" s="103"/>
    </row>
    <row r="461" spans="22:37" ht="15.75" customHeight="1" x14ac:dyDescent="0.2">
      <c r="V461" s="103"/>
      <c r="W461" s="103"/>
      <c r="X461" s="103"/>
      <c r="Y461" s="103"/>
      <c r="Z461" s="103"/>
      <c r="AA461" s="103"/>
      <c r="AB461" s="103"/>
      <c r="AC461" s="103"/>
      <c r="AD461" s="103"/>
      <c r="AE461" s="103"/>
      <c r="AF461" s="103"/>
      <c r="AG461" s="103"/>
      <c r="AH461" s="103"/>
      <c r="AI461" s="103"/>
      <c r="AJ461" s="103"/>
      <c r="AK461" s="103"/>
    </row>
    <row r="462" spans="22:37" ht="15.75" customHeight="1" x14ac:dyDescent="0.2">
      <c r="V462" s="103"/>
      <c r="W462" s="103"/>
      <c r="X462" s="103"/>
      <c r="Y462" s="103"/>
      <c r="Z462" s="103"/>
      <c r="AA462" s="103"/>
      <c r="AB462" s="103"/>
      <c r="AC462" s="103"/>
      <c r="AD462" s="103"/>
      <c r="AE462" s="103"/>
      <c r="AF462" s="103"/>
      <c r="AG462" s="103"/>
      <c r="AH462" s="103"/>
      <c r="AI462" s="103"/>
      <c r="AJ462" s="103"/>
      <c r="AK462" s="103"/>
    </row>
    <row r="463" spans="22:37" ht="15.75" customHeight="1" x14ac:dyDescent="0.2">
      <c r="V463" s="103"/>
      <c r="W463" s="103"/>
      <c r="X463" s="103"/>
      <c r="Y463" s="103"/>
      <c r="Z463" s="103"/>
      <c r="AA463" s="103"/>
      <c r="AB463" s="103"/>
      <c r="AC463" s="103"/>
      <c r="AD463" s="103"/>
      <c r="AE463" s="103"/>
      <c r="AF463" s="103"/>
      <c r="AG463" s="103"/>
      <c r="AH463" s="103"/>
      <c r="AI463" s="103"/>
      <c r="AJ463" s="103"/>
      <c r="AK463" s="103"/>
    </row>
    <row r="464" spans="22:37" ht="15.75" customHeight="1" x14ac:dyDescent="0.2">
      <c r="V464" s="103"/>
      <c r="W464" s="103"/>
      <c r="X464" s="103"/>
      <c r="Y464" s="103"/>
      <c r="Z464" s="103"/>
      <c r="AA464" s="103"/>
      <c r="AB464" s="103"/>
      <c r="AC464" s="103"/>
      <c r="AD464" s="103"/>
      <c r="AE464" s="103"/>
      <c r="AF464" s="103"/>
      <c r="AG464" s="103"/>
      <c r="AH464" s="103"/>
      <c r="AI464" s="103"/>
      <c r="AJ464" s="103"/>
      <c r="AK464" s="103"/>
    </row>
    <row r="465" spans="22:37" ht="15.75" customHeight="1" x14ac:dyDescent="0.2">
      <c r="V465" s="103"/>
      <c r="W465" s="103"/>
      <c r="X465" s="103"/>
      <c r="Y465" s="103"/>
      <c r="Z465" s="103"/>
      <c r="AA465" s="103"/>
      <c r="AB465" s="103"/>
      <c r="AC465" s="103"/>
      <c r="AD465" s="103"/>
      <c r="AE465" s="103"/>
      <c r="AF465" s="103"/>
      <c r="AG465" s="103"/>
      <c r="AH465" s="103"/>
      <c r="AI465" s="103"/>
      <c r="AJ465" s="103"/>
      <c r="AK465" s="103"/>
    </row>
    <row r="466" spans="22:37" ht="15.75" customHeight="1" x14ac:dyDescent="0.2">
      <c r="V466" s="103"/>
      <c r="W466" s="103"/>
      <c r="X466" s="103"/>
      <c r="Y466" s="103"/>
      <c r="Z466" s="103"/>
      <c r="AA466" s="103"/>
      <c r="AB466" s="103"/>
      <c r="AC466" s="103"/>
      <c r="AD466" s="103"/>
      <c r="AE466" s="103"/>
      <c r="AF466" s="103"/>
      <c r="AG466" s="103"/>
      <c r="AH466" s="103"/>
      <c r="AI466" s="103"/>
      <c r="AJ466" s="103"/>
      <c r="AK466" s="103"/>
    </row>
    <row r="467" spans="22:37" ht="15.75" customHeight="1" x14ac:dyDescent="0.2">
      <c r="V467" s="103"/>
      <c r="W467" s="103"/>
      <c r="X467" s="103"/>
      <c r="Y467" s="103"/>
      <c r="Z467" s="103"/>
      <c r="AA467" s="103"/>
      <c r="AB467" s="103"/>
      <c r="AC467" s="103"/>
      <c r="AD467" s="103"/>
      <c r="AE467" s="103"/>
      <c r="AF467" s="103"/>
      <c r="AG467" s="103"/>
      <c r="AH467" s="103"/>
      <c r="AI467" s="103"/>
      <c r="AJ467" s="103"/>
      <c r="AK467" s="103"/>
    </row>
    <row r="468" spans="22:37" ht="15.75" customHeight="1" x14ac:dyDescent="0.2">
      <c r="V468" s="103"/>
      <c r="W468" s="103"/>
      <c r="X468" s="103"/>
      <c r="Y468" s="103"/>
      <c r="Z468" s="103"/>
      <c r="AA468" s="103"/>
      <c r="AB468" s="103"/>
      <c r="AC468" s="103"/>
      <c r="AD468" s="103"/>
      <c r="AE468" s="103"/>
      <c r="AF468" s="103"/>
      <c r="AG468" s="103"/>
      <c r="AH468" s="103"/>
      <c r="AI468" s="103"/>
      <c r="AJ468" s="103"/>
      <c r="AK468" s="103"/>
    </row>
    <row r="469" spans="22:37" ht="15.75" customHeight="1" x14ac:dyDescent="0.2">
      <c r="V469" s="103"/>
      <c r="W469" s="103"/>
      <c r="X469" s="103"/>
      <c r="Y469" s="103"/>
      <c r="Z469" s="103"/>
      <c r="AA469" s="103"/>
      <c r="AB469" s="103"/>
      <c r="AC469" s="103"/>
      <c r="AD469" s="103"/>
      <c r="AE469" s="103"/>
      <c r="AF469" s="103"/>
      <c r="AG469" s="103"/>
      <c r="AH469" s="103"/>
      <c r="AI469" s="103"/>
      <c r="AJ469" s="103"/>
      <c r="AK469" s="103"/>
    </row>
    <row r="470" spans="22:37" ht="15.75" customHeight="1" x14ac:dyDescent="0.2">
      <c r="V470" s="103"/>
      <c r="W470" s="103"/>
      <c r="X470" s="103"/>
      <c r="Y470" s="103"/>
      <c r="Z470" s="103"/>
      <c r="AA470" s="103"/>
      <c r="AB470" s="103"/>
      <c r="AC470" s="103"/>
      <c r="AD470" s="103"/>
      <c r="AE470" s="103"/>
      <c r="AF470" s="103"/>
      <c r="AG470" s="103"/>
      <c r="AH470" s="103"/>
      <c r="AI470" s="103"/>
      <c r="AJ470" s="103"/>
      <c r="AK470" s="103"/>
    </row>
    <row r="471" spans="22:37" ht="15.75" customHeight="1" x14ac:dyDescent="0.2">
      <c r="V471" s="103"/>
      <c r="W471" s="103"/>
      <c r="X471" s="103"/>
      <c r="Y471" s="103"/>
      <c r="Z471" s="103"/>
      <c r="AA471" s="103"/>
      <c r="AB471" s="103"/>
      <c r="AC471" s="103"/>
      <c r="AD471" s="103"/>
      <c r="AE471" s="103"/>
      <c r="AF471" s="103"/>
      <c r="AG471" s="103"/>
      <c r="AH471" s="103"/>
      <c r="AI471" s="103"/>
      <c r="AJ471" s="103"/>
      <c r="AK471" s="103"/>
    </row>
    <row r="472" spans="22:37" ht="15.75" customHeight="1" x14ac:dyDescent="0.2"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  <c r="AF472" s="103"/>
      <c r="AG472" s="103"/>
      <c r="AH472" s="103"/>
      <c r="AI472" s="103"/>
      <c r="AJ472" s="103"/>
      <c r="AK472" s="103"/>
    </row>
    <row r="473" spans="22:37" ht="15.75" customHeight="1" x14ac:dyDescent="0.2"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  <c r="AF473" s="103"/>
      <c r="AG473" s="103"/>
      <c r="AH473" s="103"/>
      <c r="AI473" s="103"/>
      <c r="AJ473" s="103"/>
      <c r="AK473" s="103"/>
    </row>
    <row r="474" spans="22:37" ht="15.75" customHeight="1" x14ac:dyDescent="0.2"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  <c r="AF474" s="103"/>
      <c r="AG474" s="103"/>
      <c r="AH474" s="103"/>
      <c r="AI474" s="103"/>
      <c r="AJ474" s="103"/>
      <c r="AK474" s="103"/>
    </row>
    <row r="475" spans="22:37" ht="15.75" customHeight="1" x14ac:dyDescent="0.2">
      <c r="V475" s="103"/>
      <c r="W475" s="103"/>
      <c r="X475" s="103"/>
      <c r="Y475" s="103"/>
      <c r="Z475" s="103"/>
      <c r="AA475" s="103"/>
      <c r="AB475" s="103"/>
      <c r="AC475" s="103"/>
      <c r="AD475" s="103"/>
      <c r="AE475" s="103"/>
      <c r="AF475" s="103"/>
      <c r="AG475" s="103"/>
      <c r="AH475" s="103"/>
      <c r="AI475" s="103"/>
      <c r="AJ475" s="103"/>
      <c r="AK475" s="103"/>
    </row>
    <row r="476" spans="22:37" ht="15.75" customHeight="1" x14ac:dyDescent="0.2">
      <c r="V476" s="103"/>
      <c r="W476" s="103"/>
      <c r="X476" s="103"/>
      <c r="Y476" s="103"/>
      <c r="Z476" s="103"/>
      <c r="AA476" s="103"/>
      <c r="AB476" s="103"/>
      <c r="AC476" s="103"/>
      <c r="AD476" s="103"/>
      <c r="AE476" s="103"/>
      <c r="AF476" s="103"/>
      <c r="AG476" s="103"/>
      <c r="AH476" s="103"/>
      <c r="AI476" s="103"/>
      <c r="AJ476" s="103"/>
      <c r="AK476" s="103"/>
    </row>
    <row r="477" spans="22:37" ht="15.75" customHeight="1" x14ac:dyDescent="0.2">
      <c r="V477" s="103"/>
      <c r="W477" s="103"/>
      <c r="X477" s="103"/>
      <c r="Y477" s="103"/>
      <c r="Z477" s="103"/>
      <c r="AA477" s="103"/>
      <c r="AB477" s="103"/>
      <c r="AC477" s="103"/>
      <c r="AD477" s="103"/>
      <c r="AE477" s="103"/>
      <c r="AF477" s="103"/>
      <c r="AG477" s="103"/>
      <c r="AH477" s="103"/>
      <c r="AI477" s="103"/>
      <c r="AJ477" s="103"/>
      <c r="AK477" s="103"/>
    </row>
    <row r="478" spans="22:37" ht="15.75" customHeight="1" x14ac:dyDescent="0.2">
      <c r="V478" s="103"/>
      <c r="W478" s="103"/>
      <c r="X478" s="103"/>
      <c r="Y478" s="103"/>
      <c r="Z478" s="103"/>
      <c r="AA478" s="103"/>
      <c r="AB478" s="103"/>
      <c r="AC478" s="103"/>
      <c r="AD478" s="103"/>
      <c r="AE478" s="103"/>
      <c r="AF478" s="103"/>
      <c r="AG478" s="103"/>
      <c r="AH478" s="103"/>
      <c r="AI478" s="103"/>
      <c r="AJ478" s="103"/>
      <c r="AK478" s="103"/>
    </row>
    <row r="479" spans="22:37" ht="15.75" customHeight="1" x14ac:dyDescent="0.2">
      <c r="V479" s="103"/>
      <c r="W479" s="103"/>
      <c r="X479" s="103"/>
      <c r="Y479" s="103"/>
      <c r="Z479" s="103"/>
      <c r="AA479" s="103"/>
      <c r="AB479" s="103"/>
      <c r="AC479" s="103"/>
      <c r="AD479" s="103"/>
      <c r="AE479" s="103"/>
      <c r="AF479" s="103"/>
      <c r="AG479" s="103"/>
      <c r="AH479" s="103"/>
      <c r="AI479" s="103"/>
      <c r="AJ479" s="103"/>
      <c r="AK479" s="103"/>
    </row>
    <row r="480" spans="22:37" ht="15.75" customHeight="1" x14ac:dyDescent="0.2">
      <c r="V480" s="103"/>
      <c r="W480" s="103"/>
      <c r="X480" s="103"/>
      <c r="Y480" s="103"/>
      <c r="Z480" s="103"/>
      <c r="AA480" s="103"/>
      <c r="AB480" s="103"/>
      <c r="AC480" s="103"/>
      <c r="AD480" s="103"/>
      <c r="AE480" s="103"/>
      <c r="AF480" s="103"/>
      <c r="AG480" s="103"/>
      <c r="AH480" s="103"/>
      <c r="AI480" s="103"/>
      <c r="AJ480" s="103"/>
      <c r="AK480" s="103"/>
    </row>
    <row r="481" spans="22:37" ht="15.75" customHeight="1" x14ac:dyDescent="0.2">
      <c r="V481" s="103"/>
      <c r="W481" s="103"/>
      <c r="X481" s="103"/>
      <c r="Y481" s="103"/>
      <c r="Z481" s="103"/>
      <c r="AA481" s="103"/>
      <c r="AB481" s="103"/>
      <c r="AC481" s="103"/>
      <c r="AD481" s="103"/>
      <c r="AE481" s="103"/>
      <c r="AF481" s="103"/>
      <c r="AG481" s="103"/>
      <c r="AH481" s="103"/>
      <c r="AI481" s="103"/>
      <c r="AJ481" s="103"/>
      <c r="AK481" s="103"/>
    </row>
    <row r="482" spans="22:37" ht="15.75" customHeight="1" x14ac:dyDescent="0.2">
      <c r="V482" s="103"/>
      <c r="W482" s="103"/>
      <c r="X482" s="103"/>
      <c r="Y482" s="103"/>
      <c r="Z482" s="103"/>
      <c r="AA482" s="103"/>
      <c r="AB482" s="103"/>
      <c r="AC482" s="103"/>
      <c r="AD482" s="103"/>
      <c r="AE482" s="103"/>
      <c r="AF482" s="103"/>
      <c r="AG482" s="103"/>
      <c r="AH482" s="103"/>
      <c r="AI482" s="103"/>
      <c r="AJ482" s="103"/>
      <c r="AK482" s="103"/>
    </row>
    <row r="483" spans="22:37" ht="15.75" customHeight="1" x14ac:dyDescent="0.2">
      <c r="V483" s="103"/>
      <c r="W483" s="103"/>
      <c r="X483" s="103"/>
      <c r="Y483" s="103"/>
      <c r="Z483" s="103"/>
      <c r="AA483" s="103"/>
      <c r="AB483" s="103"/>
      <c r="AC483" s="103"/>
      <c r="AD483" s="103"/>
      <c r="AE483" s="103"/>
      <c r="AF483" s="103"/>
      <c r="AG483" s="103"/>
      <c r="AH483" s="103"/>
      <c r="AI483" s="103"/>
      <c r="AJ483" s="103"/>
      <c r="AK483" s="103"/>
    </row>
    <row r="484" spans="22:37" ht="15.75" customHeight="1" x14ac:dyDescent="0.2">
      <c r="V484" s="103"/>
      <c r="W484" s="103"/>
      <c r="X484" s="103"/>
      <c r="Y484" s="103"/>
      <c r="Z484" s="103"/>
      <c r="AA484" s="103"/>
      <c r="AB484" s="103"/>
      <c r="AC484" s="103"/>
      <c r="AD484" s="103"/>
      <c r="AE484" s="103"/>
      <c r="AF484" s="103"/>
      <c r="AG484" s="103"/>
      <c r="AH484" s="103"/>
      <c r="AI484" s="103"/>
      <c r="AJ484" s="103"/>
      <c r="AK484" s="103"/>
    </row>
    <row r="485" spans="22:37" ht="15.75" customHeight="1" x14ac:dyDescent="0.2">
      <c r="V485" s="103"/>
      <c r="W485" s="103"/>
      <c r="X485" s="103"/>
      <c r="Y485" s="103"/>
      <c r="Z485" s="103"/>
      <c r="AA485" s="103"/>
      <c r="AB485" s="103"/>
      <c r="AC485" s="103"/>
      <c r="AD485" s="103"/>
      <c r="AE485" s="103"/>
      <c r="AF485" s="103"/>
      <c r="AG485" s="103"/>
      <c r="AH485" s="103"/>
      <c r="AI485" s="103"/>
      <c r="AJ485" s="103"/>
      <c r="AK485" s="103"/>
    </row>
    <row r="486" spans="22:37" ht="15.75" customHeight="1" x14ac:dyDescent="0.2">
      <c r="V486" s="103"/>
      <c r="W486" s="103"/>
      <c r="X486" s="103"/>
      <c r="Y486" s="103"/>
      <c r="Z486" s="103"/>
      <c r="AA486" s="103"/>
      <c r="AB486" s="103"/>
      <c r="AC486" s="103"/>
      <c r="AD486" s="103"/>
      <c r="AE486" s="103"/>
      <c r="AF486" s="103"/>
      <c r="AG486" s="103"/>
      <c r="AH486" s="103"/>
      <c r="AI486" s="103"/>
      <c r="AJ486" s="103"/>
      <c r="AK486" s="103"/>
    </row>
    <row r="487" spans="22:37" ht="15.75" customHeight="1" x14ac:dyDescent="0.2">
      <c r="V487" s="103"/>
      <c r="W487" s="103"/>
      <c r="X487" s="103"/>
      <c r="Y487" s="103"/>
      <c r="Z487" s="103"/>
      <c r="AA487" s="103"/>
      <c r="AB487" s="103"/>
      <c r="AC487" s="103"/>
      <c r="AD487" s="103"/>
      <c r="AE487" s="103"/>
      <c r="AF487" s="103"/>
      <c r="AG487" s="103"/>
      <c r="AH487" s="103"/>
      <c r="AI487" s="103"/>
      <c r="AJ487" s="103"/>
      <c r="AK487" s="103"/>
    </row>
    <row r="488" spans="22:37" ht="15.75" customHeight="1" x14ac:dyDescent="0.2">
      <c r="V488" s="103"/>
      <c r="W488" s="103"/>
      <c r="X488" s="103"/>
      <c r="Y488" s="103"/>
      <c r="Z488" s="103"/>
      <c r="AA488" s="103"/>
      <c r="AB488" s="103"/>
      <c r="AC488" s="103"/>
      <c r="AD488" s="103"/>
      <c r="AE488" s="103"/>
      <c r="AF488" s="103"/>
      <c r="AG488" s="103"/>
      <c r="AH488" s="103"/>
      <c r="AI488" s="103"/>
      <c r="AJ488" s="103"/>
      <c r="AK488" s="103"/>
    </row>
    <row r="489" spans="22:37" ht="15.75" customHeight="1" x14ac:dyDescent="0.2">
      <c r="V489" s="103"/>
      <c r="W489" s="103"/>
      <c r="X489" s="103"/>
      <c r="Y489" s="103"/>
      <c r="Z489" s="103"/>
      <c r="AA489" s="103"/>
      <c r="AB489" s="103"/>
      <c r="AC489" s="103"/>
      <c r="AD489" s="103"/>
      <c r="AE489" s="103"/>
      <c r="AF489" s="103"/>
      <c r="AG489" s="103"/>
      <c r="AH489" s="103"/>
      <c r="AI489" s="103"/>
      <c r="AJ489" s="103"/>
      <c r="AK489" s="103"/>
    </row>
    <row r="490" spans="22:37" ht="15.75" customHeight="1" x14ac:dyDescent="0.2">
      <c r="V490" s="103"/>
      <c r="W490" s="103"/>
      <c r="X490" s="103"/>
      <c r="Y490" s="103"/>
      <c r="Z490" s="103"/>
      <c r="AA490" s="103"/>
      <c r="AB490" s="103"/>
      <c r="AC490" s="103"/>
      <c r="AD490" s="103"/>
      <c r="AE490" s="103"/>
      <c r="AF490" s="103"/>
      <c r="AG490" s="103"/>
      <c r="AH490" s="103"/>
      <c r="AI490" s="103"/>
      <c r="AJ490" s="103"/>
      <c r="AK490" s="103"/>
    </row>
    <row r="491" spans="22:37" ht="15.75" customHeight="1" x14ac:dyDescent="0.2">
      <c r="V491" s="103"/>
      <c r="W491" s="103"/>
      <c r="X491" s="103"/>
      <c r="Y491" s="103"/>
      <c r="Z491" s="103"/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</row>
    <row r="492" spans="22:37" ht="15.75" customHeight="1" x14ac:dyDescent="0.2">
      <c r="V492" s="103"/>
      <c r="W492" s="103"/>
      <c r="X492" s="103"/>
      <c r="Y492" s="103"/>
      <c r="Z492" s="103"/>
      <c r="AA492" s="103"/>
      <c r="AB492" s="103"/>
      <c r="AC492" s="103"/>
      <c r="AD492" s="103"/>
      <c r="AE492" s="103"/>
      <c r="AF492" s="103"/>
      <c r="AG492" s="103"/>
      <c r="AH492" s="103"/>
      <c r="AI492" s="103"/>
      <c r="AJ492" s="103"/>
      <c r="AK492" s="103"/>
    </row>
    <row r="493" spans="22:37" ht="15.75" customHeight="1" x14ac:dyDescent="0.2">
      <c r="V493" s="103"/>
      <c r="W493" s="103"/>
      <c r="X493" s="103"/>
      <c r="Y493" s="103"/>
      <c r="Z493" s="103"/>
      <c r="AA493" s="103"/>
      <c r="AB493" s="103"/>
      <c r="AC493" s="103"/>
      <c r="AD493" s="103"/>
      <c r="AE493" s="103"/>
      <c r="AF493" s="103"/>
      <c r="AG493" s="103"/>
      <c r="AH493" s="103"/>
      <c r="AI493" s="103"/>
      <c r="AJ493" s="103"/>
      <c r="AK493" s="103"/>
    </row>
    <row r="494" spans="22:37" ht="15.75" customHeight="1" x14ac:dyDescent="0.2">
      <c r="V494" s="103"/>
      <c r="W494" s="103"/>
      <c r="X494" s="103"/>
      <c r="Y494" s="103"/>
      <c r="Z494" s="103"/>
      <c r="AA494" s="103"/>
      <c r="AB494" s="103"/>
      <c r="AC494" s="103"/>
      <c r="AD494" s="103"/>
      <c r="AE494" s="103"/>
      <c r="AF494" s="103"/>
      <c r="AG494" s="103"/>
      <c r="AH494" s="103"/>
      <c r="AI494" s="103"/>
      <c r="AJ494" s="103"/>
      <c r="AK494" s="103"/>
    </row>
    <row r="495" spans="22:37" ht="15.75" customHeight="1" x14ac:dyDescent="0.2">
      <c r="V495" s="103"/>
      <c r="W495" s="103"/>
      <c r="X495" s="103"/>
      <c r="Y495" s="103"/>
      <c r="Z495" s="103"/>
      <c r="AA495" s="103"/>
      <c r="AB495" s="103"/>
      <c r="AC495" s="103"/>
      <c r="AD495" s="103"/>
      <c r="AE495" s="103"/>
      <c r="AF495" s="103"/>
      <c r="AG495" s="103"/>
      <c r="AH495" s="103"/>
      <c r="AI495" s="103"/>
      <c r="AJ495" s="103"/>
      <c r="AK495" s="103"/>
    </row>
    <row r="496" spans="22:37" ht="15.75" customHeight="1" x14ac:dyDescent="0.2">
      <c r="V496" s="103"/>
      <c r="W496" s="103"/>
      <c r="X496" s="103"/>
      <c r="Y496" s="103"/>
      <c r="Z496" s="103"/>
      <c r="AA496" s="103"/>
      <c r="AB496" s="103"/>
      <c r="AC496" s="103"/>
      <c r="AD496" s="103"/>
      <c r="AE496" s="103"/>
      <c r="AF496" s="103"/>
      <c r="AG496" s="103"/>
      <c r="AH496" s="103"/>
      <c r="AI496" s="103"/>
      <c r="AJ496" s="103"/>
      <c r="AK496" s="103"/>
    </row>
    <row r="497" spans="22:37" ht="15.75" customHeight="1" x14ac:dyDescent="0.2">
      <c r="V497" s="103"/>
      <c r="W497" s="103"/>
      <c r="X497" s="103"/>
      <c r="Y497" s="103"/>
      <c r="Z497" s="103"/>
      <c r="AA497" s="103"/>
      <c r="AB497" s="103"/>
      <c r="AC497" s="103"/>
      <c r="AD497" s="103"/>
      <c r="AE497" s="103"/>
      <c r="AF497" s="103"/>
      <c r="AG497" s="103"/>
      <c r="AH497" s="103"/>
      <c r="AI497" s="103"/>
      <c r="AJ497" s="103"/>
      <c r="AK497" s="103"/>
    </row>
    <row r="498" spans="22:37" ht="15.75" customHeight="1" x14ac:dyDescent="0.2">
      <c r="V498" s="103"/>
      <c r="W498" s="103"/>
      <c r="X498" s="103"/>
      <c r="Y498" s="103"/>
      <c r="Z498" s="103"/>
      <c r="AA498" s="103"/>
      <c r="AB498" s="103"/>
      <c r="AC498" s="103"/>
      <c r="AD498" s="103"/>
      <c r="AE498" s="103"/>
      <c r="AF498" s="103"/>
      <c r="AG498" s="103"/>
      <c r="AH498" s="103"/>
      <c r="AI498" s="103"/>
      <c r="AJ498" s="103"/>
      <c r="AK498" s="103"/>
    </row>
    <row r="499" spans="22:37" ht="15.75" customHeight="1" x14ac:dyDescent="0.2">
      <c r="V499" s="103"/>
      <c r="W499" s="103"/>
      <c r="X499" s="103"/>
      <c r="Y499" s="103"/>
      <c r="Z499" s="103"/>
      <c r="AA499" s="103"/>
      <c r="AB499" s="103"/>
      <c r="AC499" s="103"/>
      <c r="AD499" s="103"/>
      <c r="AE499" s="103"/>
      <c r="AF499" s="103"/>
      <c r="AG499" s="103"/>
      <c r="AH499" s="103"/>
      <c r="AI499" s="103"/>
      <c r="AJ499" s="103"/>
      <c r="AK499" s="103"/>
    </row>
    <row r="500" spans="22:37" ht="15.75" customHeight="1" x14ac:dyDescent="0.2">
      <c r="V500" s="103"/>
      <c r="W500" s="103"/>
      <c r="X500" s="103"/>
      <c r="Y500" s="103"/>
      <c r="Z500" s="103"/>
      <c r="AA500" s="103"/>
      <c r="AB500" s="103"/>
      <c r="AC500" s="103"/>
      <c r="AD500" s="103"/>
      <c r="AE500" s="103"/>
      <c r="AF500" s="103"/>
      <c r="AG500" s="103"/>
      <c r="AH500" s="103"/>
      <c r="AI500" s="103"/>
      <c r="AJ500" s="103"/>
      <c r="AK500" s="103"/>
    </row>
    <row r="501" spans="22:37" ht="15.75" customHeight="1" x14ac:dyDescent="0.2">
      <c r="V501" s="103"/>
      <c r="W501" s="103"/>
      <c r="X501" s="103"/>
      <c r="Y501" s="103"/>
      <c r="Z501" s="103"/>
      <c r="AA501" s="103"/>
      <c r="AB501" s="103"/>
      <c r="AC501" s="103"/>
      <c r="AD501" s="103"/>
      <c r="AE501" s="103"/>
      <c r="AF501" s="103"/>
      <c r="AG501" s="103"/>
      <c r="AH501" s="103"/>
      <c r="AI501" s="103"/>
      <c r="AJ501" s="103"/>
      <c r="AK501" s="103"/>
    </row>
    <row r="502" spans="22:37" ht="15.75" customHeight="1" x14ac:dyDescent="0.2">
      <c r="V502" s="103"/>
      <c r="W502" s="103"/>
      <c r="X502" s="103"/>
      <c r="Y502" s="103"/>
      <c r="Z502" s="103"/>
      <c r="AA502" s="103"/>
      <c r="AB502" s="103"/>
      <c r="AC502" s="103"/>
      <c r="AD502" s="103"/>
      <c r="AE502" s="103"/>
      <c r="AF502" s="103"/>
      <c r="AG502" s="103"/>
      <c r="AH502" s="103"/>
      <c r="AI502" s="103"/>
      <c r="AJ502" s="103"/>
      <c r="AK502" s="103"/>
    </row>
    <row r="503" spans="22:37" ht="15.75" customHeight="1" x14ac:dyDescent="0.2">
      <c r="V503" s="103"/>
      <c r="W503" s="103"/>
      <c r="X503" s="103"/>
      <c r="Y503" s="103"/>
      <c r="Z503" s="103"/>
      <c r="AA503" s="103"/>
      <c r="AB503" s="103"/>
      <c r="AC503" s="103"/>
      <c r="AD503" s="103"/>
      <c r="AE503" s="103"/>
      <c r="AF503" s="103"/>
      <c r="AG503" s="103"/>
      <c r="AH503" s="103"/>
      <c r="AI503" s="103"/>
      <c r="AJ503" s="103"/>
      <c r="AK503" s="103"/>
    </row>
    <row r="504" spans="22:37" ht="15.75" customHeight="1" x14ac:dyDescent="0.2">
      <c r="V504" s="103"/>
      <c r="W504" s="103"/>
      <c r="X504" s="103"/>
      <c r="Y504" s="103"/>
      <c r="Z504" s="103"/>
      <c r="AA504" s="103"/>
      <c r="AB504" s="103"/>
      <c r="AC504" s="103"/>
      <c r="AD504" s="103"/>
      <c r="AE504" s="103"/>
      <c r="AF504" s="103"/>
      <c r="AG504" s="103"/>
      <c r="AH504" s="103"/>
      <c r="AI504" s="103"/>
      <c r="AJ504" s="103"/>
      <c r="AK504" s="103"/>
    </row>
    <row r="505" spans="22:37" ht="15.75" customHeight="1" x14ac:dyDescent="0.2">
      <c r="V505" s="103"/>
      <c r="W505" s="103"/>
      <c r="X505" s="103"/>
      <c r="Y505" s="103"/>
      <c r="Z505" s="103"/>
      <c r="AA505" s="103"/>
      <c r="AB505" s="103"/>
      <c r="AC505" s="103"/>
      <c r="AD505" s="103"/>
      <c r="AE505" s="103"/>
      <c r="AF505" s="103"/>
      <c r="AG505" s="103"/>
      <c r="AH505" s="103"/>
      <c r="AI505" s="103"/>
      <c r="AJ505" s="103"/>
      <c r="AK505" s="103"/>
    </row>
    <row r="506" spans="22:37" ht="15.75" customHeight="1" x14ac:dyDescent="0.2">
      <c r="V506" s="103"/>
      <c r="W506" s="103"/>
      <c r="X506" s="103"/>
      <c r="Y506" s="103"/>
      <c r="Z506" s="103"/>
      <c r="AA506" s="103"/>
      <c r="AB506" s="103"/>
      <c r="AC506" s="103"/>
      <c r="AD506" s="103"/>
      <c r="AE506" s="103"/>
      <c r="AF506" s="103"/>
      <c r="AG506" s="103"/>
      <c r="AH506" s="103"/>
      <c r="AI506" s="103"/>
      <c r="AJ506" s="103"/>
      <c r="AK506" s="103"/>
    </row>
    <row r="507" spans="22:37" ht="15.75" customHeight="1" x14ac:dyDescent="0.2">
      <c r="V507" s="103"/>
      <c r="W507" s="103"/>
      <c r="X507" s="103"/>
      <c r="Y507" s="103"/>
      <c r="Z507" s="103"/>
      <c r="AA507" s="103"/>
      <c r="AB507" s="103"/>
      <c r="AC507" s="103"/>
      <c r="AD507" s="103"/>
      <c r="AE507" s="103"/>
      <c r="AF507" s="103"/>
      <c r="AG507" s="103"/>
      <c r="AH507" s="103"/>
      <c r="AI507" s="103"/>
      <c r="AJ507" s="103"/>
      <c r="AK507" s="103"/>
    </row>
    <row r="508" spans="22:37" ht="15.75" customHeight="1" x14ac:dyDescent="0.2">
      <c r="V508" s="103"/>
      <c r="W508" s="103"/>
      <c r="X508" s="103"/>
      <c r="Y508" s="103"/>
      <c r="Z508" s="103"/>
      <c r="AA508" s="103"/>
      <c r="AB508" s="103"/>
      <c r="AC508" s="103"/>
      <c r="AD508" s="103"/>
      <c r="AE508" s="103"/>
      <c r="AF508" s="103"/>
      <c r="AG508" s="103"/>
      <c r="AH508" s="103"/>
      <c r="AI508" s="103"/>
      <c r="AJ508" s="103"/>
      <c r="AK508" s="103"/>
    </row>
    <row r="509" spans="22:37" ht="15.75" customHeight="1" x14ac:dyDescent="0.2">
      <c r="V509" s="103"/>
      <c r="W509" s="103"/>
      <c r="X509" s="103"/>
      <c r="Y509" s="103"/>
      <c r="Z509" s="103"/>
      <c r="AA509" s="103"/>
      <c r="AB509" s="103"/>
      <c r="AC509" s="103"/>
      <c r="AD509" s="103"/>
      <c r="AE509" s="103"/>
      <c r="AF509" s="103"/>
      <c r="AG509" s="103"/>
      <c r="AH509" s="103"/>
      <c r="AI509" s="103"/>
      <c r="AJ509" s="103"/>
      <c r="AK509" s="103"/>
    </row>
    <row r="510" spans="22:37" ht="15.75" customHeight="1" x14ac:dyDescent="0.2">
      <c r="V510" s="103"/>
      <c r="W510" s="103"/>
      <c r="X510" s="103"/>
      <c r="Y510" s="103"/>
      <c r="Z510" s="103"/>
      <c r="AA510" s="103"/>
      <c r="AB510" s="103"/>
      <c r="AC510" s="103"/>
      <c r="AD510" s="103"/>
      <c r="AE510" s="103"/>
      <c r="AF510" s="103"/>
      <c r="AG510" s="103"/>
      <c r="AH510" s="103"/>
      <c r="AI510" s="103"/>
      <c r="AJ510" s="103"/>
      <c r="AK510" s="103"/>
    </row>
    <row r="511" spans="22:37" ht="15.75" customHeight="1" x14ac:dyDescent="0.2">
      <c r="V511" s="103"/>
      <c r="W511" s="103"/>
      <c r="X511" s="103"/>
      <c r="Y511" s="103"/>
      <c r="Z511" s="103"/>
      <c r="AA511" s="103"/>
      <c r="AB511" s="103"/>
      <c r="AC511" s="103"/>
      <c r="AD511" s="103"/>
      <c r="AE511" s="103"/>
      <c r="AF511" s="103"/>
      <c r="AG511" s="103"/>
      <c r="AH511" s="103"/>
      <c r="AI511" s="103"/>
      <c r="AJ511" s="103"/>
      <c r="AK511" s="103"/>
    </row>
    <row r="512" spans="22:37" ht="15.75" customHeight="1" x14ac:dyDescent="0.2">
      <c r="V512" s="103"/>
      <c r="W512" s="103"/>
      <c r="X512" s="103"/>
      <c r="Y512" s="103"/>
      <c r="Z512" s="103"/>
      <c r="AA512" s="103"/>
      <c r="AB512" s="103"/>
      <c r="AC512" s="103"/>
      <c r="AD512" s="103"/>
      <c r="AE512" s="103"/>
      <c r="AF512" s="103"/>
      <c r="AG512" s="103"/>
      <c r="AH512" s="103"/>
      <c r="AI512" s="103"/>
      <c r="AJ512" s="103"/>
      <c r="AK512" s="103"/>
    </row>
    <row r="513" spans="22:37" ht="15.75" customHeight="1" x14ac:dyDescent="0.2">
      <c r="V513" s="103"/>
      <c r="W513" s="103"/>
      <c r="X513" s="103"/>
      <c r="Y513" s="103"/>
      <c r="Z513" s="103"/>
      <c r="AA513" s="103"/>
      <c r="AB513" s="103"/>
      <c r="AC513" s="103"/>
      <c r="AD513" s="103"/>
      <c r="AE513" s="103"/>
      <c r="AF513" s="103"/>
      <c r="AG513" s="103"/>
      <c r="AH513" s="103"/>
      <c r="AI513" s="103"/>
      <c r="AJ513" s="103"/>
      <c r="AK513" s="103"/>
    </row>
    <row r="514" spans="22:37" ht="15.75" customHeight="1" x14ac:dyDescent="0.2">
      <c r="V514" s="103"/>
      <c r="W514" s="103"/>
      <c r="X514" s="103"/>
      <c r="Y514" s="103"/>
      <c r="Z514" s="103"/>
      <c r="AA514" s="103"/>
      <c r="AB514" s="103"/>
      <c r="AC514" s="103"/>
      <c r="AD514" s="103"/>
      <c r="AE514" s="103"/>
      <c r="AF514" s="103"/>
      <c r="AG514" s="103"/>
      <c r="AH514" s="103"/>
      <c r="AI514" s="103"/>
      <c r="AJ514" s="103"/>
      <c r="AK514" s="103"/>
    </row>
    <row r="515" spans="22:37" ht="15.75" customHeight="1" x14ac:dyDescent="0.2">
      <c r="V515" s="103"/>
      <c r="W515" s="103"/>
      <c r="X515" s="103"/>
      <c r="Y515" s="103"/>
      <c r="Z515" s="103"/>
      <c r="AA515" s="103"/>
      <c r="AB515" s="103"/>
      <c r="AC515" s="103"/>
      <c r="AD515" s="103"/>
      <c r="AE515" s="103"/>
      <c r="AF515" s="103"/>
      <c r="AG515" s="103"/>
      <c r="AH515" s="103"/>
      <c r="AI515" s="103"/>
      <c r="AJ515" s="103"/>
      <c r="AK515" s="103"/>
    </row>
    <row r="516" spans="22:37" ht="15.75" customHeight="1" x14ac:dyDescent="0.2">
      <c r="V516" s="103"/>
      <c r="W516" s="103"/>
      <c r="X516" s="103"/>
      <c r="Y516" s="103"/>
      <c r="Z516" s="103"/>
      <c r="AA516" s="103"/>
      <c r="AB516" s="103"/>
      <c r="AC516" s="103"/>
      <c r="AD516" s="103"/>
      <c r="AE516" s="103"/>
      <c r="AF516" s="103"/>
      <c r="AG516" s="103"/>
      <c r="AH516" s="103"/>
      <c r="AI516" s="103"/>
      <c r="AJ516" s="103"/>
      <c r="AK516" s="103"/>
    </row>
    <row r="517" spans="22:37" ht="15.75" customHeight="1" x14ac:dyDescent="0.2">
      <c r="V517" s="103"/>
      <c r="W517" s="103"/>
      <c r="X517" s="103"/>
      <c r="Y517" s="103"/>
      <c r="Z517" s="103"/>
      <c r="AA517" s="103"/>
      <c r="AB517" s="103"/>
      <c r="AC517" s="103"/>
      <c r="AD517" s="103"/>
      <c r="AE517" s="103"/>
      <c r="AF517" s="103"/>
      <c r="AG517" s="103"/>
      <c r="AH517" s="103"/>
      <c r="AI517" s="103"/>
      <c r="AJ517" s="103"/>
      <c r="AK517" s="103"/>
    </row>
    <row r="518" spans="22:37" ht="15.75" customHeight="1" x14ac:dyDescent="0.2">
      <c r="V518" s="103"/>
      <c r="W518" s="103"/>
      <c r="X518" s="103"/>
      <c r="Y518" s="103"/>
      <c r="Z518" s="103"/>
      <c r="AA518" s="103"/>
      <c r="AB518" s="103"/>
      <c r="AC518" s="103"/>
      <c r="AD518" s="103"/>
      <c r="AE518" s="103"/>
      <c r="AF518" s="103"/>
      <c r="AG518" s="103"/>
      <c r="AH518" s="103"/>
      <c r="AI518" s="103"/>
      <c r="AJ518" s="103"/>
      <c r="AK518" s="103"/>
    </row>
    <row r="519" spans="22:37" ht="15.75" customHeight="1" x14ac:dyDescent="0.2">
      <c r="V519" s="103"/>
      <c r="W519" s="103"/>
      <c r="X519" s="103"/>
      <c r="Y519" s="103"/>
      <c r="Z519" s="103"/>
      <c r="AA519" s="103"/>
      <c r="AB519" s="103"/>
      <c r="AC519" s="103"/>
      <c r="AD519" s="103"/>
      <c r="AE519" s="103"/>
      <c r="AF519" s="103"/>
      <c r="AG519" s="103"/>
      <c r="AH519" s="103"/>
      <c r="AI519" s="103"/>
      <c r="AJ519" s="103"/>
      <c r="AK519" s="103"/>
    </row>
    <row r="520" spans="22:37" ht="15.75" customHeight="1" x14ac:dyDescent="0.2">
      <c r="V520" s="103"/>
      <c r="W520" s="103"/>
      <c r="X520" s="103"/>
      <c r="Y520" s="103"/>
      <c r="Z520" s="103"/>
      <c r="AA520" s="103"/>
      <c r="AB520" s="103"/>
      <c r="AC520" s="103"/>
      <c r="AD520" s="103"/>
      <c r="AE520" s="103"/>
      <c r="AF520" s="103"/>
      <c r="AG520" s="103"/>
      <c r="AH520" s="103"/>
      <c r="AI520" s="103"/>
      <c r="AJ520" s="103"/>
      <c r="AK520" s="103"/>
    </row>
    <row r="521" spans="22:37" ht="15.75" customHeight="1" x14ac:dyDescent="0.2">
      <c r="V521" s="103"/>
      <c r="W521" s="103"/>
      <c r="X521" s="103"/>
      <c r="Y521" s="103"/>
      <c r="Z521" s="103"/>
      <c r="AA521" s="103"/>
      <c r="AB521" s="103"/>
      <c r="AC521" s="103"/>
      <c r="AD521" s="103"/>
      <c r="AE521" s="103"/>
      <c r="AF521" s="103"/>
      <c r="AG521" s="103"/>
      <c r="AH521" s="103"/>
      <c r="AI521" s="103"/>
      <c r="AJ521" s="103"/>
      <c r="AK521" s="103"/>
    </row>
    <row r="522" spans="22:37" ht="15.75" customHeight="1" x14ac:dyDescent="0.2">
      <c r="V522" s="103"/>
      <c r="W522" s="103"/>
      <c r="X522" s="103"/>
      <c r="Y522" s="103"/>
      <c r="Z522" s="103"/>
      <c r="AA522" s="103"/>
      <c r="AB522" s="103"/>
      <c r="AC522" s="103"/>
      <c r="AD522" s="103"/>
      <c r="AE522" s="103"/>
      <c r="AF522" s="103"/>
      <c r="AG522" s="103"/>
      <c r="AH522" s="103"/>
      <c r="AI522" s="103"/>
      <c r="AJ522" s="103"/>
      <c r="AK522" s="103"/>
    </row>
    <row r="523" spans="22:37" ht="15.75" customHeight="1" x14ac:dyDescent="0.2">
      <c r="V523" s="103"/>
      <c r="W523" s="103"/>
      <c r="X523" s="103"/>
      <c r="Y523" s="103"/>
      <c r="Z523" s="103"/>
      <c r="AA523" s="103"/>
      <c r="AB523" s="103"/>
      <c r="AC523" s="103"/>
      <c r="AD523" s="103"/>
      <c r="AE523" s="103"/>
      <c r="AF523" s="103"/>
      <c r="AG523" s="103"/>
      <c r="AH523" s="103"/>
      <c r="AI523" s="103"/>
      <c r="AJ523" s="103"/>
      <c r="AK523" s="103"/>
    </row>
    <row r="524" spans="22:37" ht="15.75" customHeight="1" x14ac:dyDescent="0.2">
      <c r="V524" s="103"/>
      <c r="W524" s="103"/>
      <c r="X524" s="103"/>
      <c r="Y524" s="103"/>
      <c r="Z524" s="103"/>
      <c r="AA524" s="103"/>
      <c r="AB524" s="103"/>
      <c r="AC524" s="103"/>
      <c r="AD524" s="103"/>
      <c r="AE524" s="103"/>
      <c r="AF524" s="103"/>
      <c r="AG524" s="103"/>
      <c r="AH524" s="103"/>
      <c r="AI524" s="103"/>
      <c r="AJ524" s="103"/>
      <c r="AK524" s="103"/>
    </row>
    <row r="525" spans="22:37" ht="15.75" customHeight="1" x14ac:dyDescent="0.2">
      <c r="V525" s="103"/>
      <c r="W525" s="103"/>
      <c r="X525" s="103"/>
      <c r="Y525" s="103"/>
      <c r="Z525" s="103"/>
      <c r="AA525" s="103"/>
      <c r="AB525" s="103"/>
      <c r="AC525" s="103"/>
      <c r="AD525" s="103"/>
      <c r="AE525" s="103"/>
      <c r="AF525" s="103"/>
      <c r="AG525" s="103"/>
      <c r="AH525" s="103"/>
      <c r="AI525" s="103"/>
      <c r="AJ525" s="103"/>
      <c r="AK525" s="103"/>
    </row>
    <row r="526" spans="22:37" ht="15.75" customHeight="1" x14ac:dyDescent="0.2">
      <c r="V526" s="103"/>
      <c r="W526" s="103"/>
      <c r="X526" s="103"/>
      <c r="Y526" s="103"/>
      <c r="Z526" s="103"/>
      <c r="AA526" s="103"/>
      <c r="AB526" s="103"/>
      <c r="AC526" s="103"/>
      <c r="AD526" s="103"/>
      <c r="AE526" s="103"/>
      <c r="AF526" s="103"/>
      <c r="AG526" s="103"/>
      <c r="AH526" s="103"/>
      <c r="AI526" s="103"/>
      <c r="AJ526" s="103"/>
      <c r="AK526" s="103"/>
    </row>
    <row r="527" spans="22:37" ht="15.75" customHeight="1" x14ac:dyDescent="0.2">
      <c r="V527" s="103"/>
      <c r="W527" s="103"/>
      <c r="X527" s="103"/>
      <c r="Y527" s="103"/>
      <c r="Z527" s="103"/>
      <c r="AA527" s="103"/>
      <c r="AB527" s="103"/>
      <c r="AC527" s="103"/>
      <c r="AD527" s="103"/>
      <c r="AE527" s="103"/>
      <c r="AF527" s="103"/>
      <c r="AG527" s="103"/>
      <c r="AH527" s="103"/>
      <c r="AI527" s="103"/>
      <c r="AJ527" s="103"/>
      <c r="AK527" s="103"/>
    </row>
    <row r="528" spans="22:37" ht="15.75" customHeight="1" x14ac:dyDescent="0.2">
      <c r="V528" s="103"/>
      <c r="W528" s="103"/>
      <c r="X528" s="103"/>
      <c r="Y528" s="103"/>
      <c r="Z528" s="103"/>
      <c r="AA528" s="103"/>
      <c r="AB528" s="103"/>
      <c r="AC528" s="103"/>
      <c r="AD528" s="103"/>
      <c r="AE528" s="103"/>
      <c r="AF528" s="103"/>
      <c r="AG528" s="103"/>
      <c r="AH528" s="103"/>
      <c r="AI528" s="103"/>
      <c r="AJ528" s="103"/>
      <c r="AK528" s="103"/>
    </row>
    <row r="529" spans="22:37" ht="15.75" customHeight="1" x14ac:dyDescent="0.2">
      <c r="V529" s="103"/>
      <c r="W529" s="103"/>
      <c r="X529" s="103"/>
      <c r="Y529" s="103"/>
      <c r="Z529" s="103"/>
      <c r="AA529" s="103"/>
      <c r="AB529" s="103"/>
      <c r="AC529" s="103"/>
      <c r="AD529" s="103"/>
      <c r="AE529" s="103"/>
      <c r="AF529" s="103"/>
      <c r="AG529" s="103"/>
      <c r="AH529" s="103"/>
      <c r="AI529" s="103"/>
      <c r="AJ529" s="103"/>
      <c r="AK529" s="103"/>
    </row>
    <row r="530" spans="22:37" ht="15.75" customHeight="1" x14ac:dyDescent="0.2">
      <c r="V530" s="103"/>
      <c r="W530" s="103"/>
      <c r="X530" s="103"/>
      <c r="Y530" s="103"/>
      <c r="Z530" s="103"/>
      <c r="AA530" s="103"/>
      <c r="AB530" s="103"/>
      <c r="AC530" s="103"/>
      <c r="AD530" s="103"/>
      <c r="AE530" s="103"/>
      <c r="AF530" s="103"/>
      <c r="AG530" s="103"/>
      <c r="AH530" s="103"/>
      <c r="AI530" s="103"/>
      <c r="AJ530" s="103"/>
      <c r="AK530" s="103"/>
    </row>
    <row r="531" spans="22:37" ht="15.75" customHeight="1" x14ac:dyDescent="0.2">
      <c r="V531" s="103"/>
      <c r="W531" s="103"/>
      <c r="X531" s="103"/>
      <c r="Y531" s="103"/>
      <c r="Z531" s="103"/>
      <c r="AA531" s="103"/>
      <c r="AB531" s="103"/>
      <c r="AC531" s="103"/>
      <c r="AD531" s="103"/>
      <c r="AE531" s="103"/>
      <c r="AF531" s="103"/>
      <c r="AG531" s="103"/>
      <c r="AH531" s="103"/>
      <c r="AI531" s="103"/>
      <c r="AJ531" s="103"/>
      <c r="AK531" s="103"/>
    </row>
    <row r="532" spans="22:37" ht="15.75" customHeight="1" x14ac:dyDescent="0.2">
      <c r="V532" s="103"/>
      <c r="W532" s="103"/>
      <c r="X532" s="103"/>
      <c r="Y532" s="103"/>
      <c r="Z532" s="103"/>
      <c r="AA532" s="103"/>
      <c r="AB532" s="103"/>
      <c r="AC532" s="103"/>
      <c r="AD532" s="103"/>
      <c r="AE532" s="103"/>
      <c r="AF532" s="103"/>
      <c r="AG532" s="103"/>
      <c r="AH532" s="103"/>
      <c r="AI532" s="103"/>
      <c r="AJ532" s="103"/>
      <c r="AK532" s="103"/>
    </row>
    <row r="533" spans="22:37" ht="15.75" customHeight="1" x14ac:dyDescent="0.2">
      <c r="V533" s="103"/>
      <c r="W533" s="103"/>
      <c r="X533" s="103"/>
      <c r="Y533" s="103"/>
      <c r="Z533" s="103"/>
      <c r="AA533" s="103"/>
      <c r="AB533" s="103"/>
      <c r="AC533" s="103"/>
      <c r="AD533" s="103"/>
      <c r="AE533" s="103"/>
      <c r="AF533" s="103"/>
      <c r="AG533" s="103"/>
      <c r="AH533" s="103"/>
      <c r="AI533" s="103"/>
      <c r="AJ533" s="103"/>
      <c r="AK533" s="103"/>
    </row>
    <row r="534" spans="22:37" ht="15.75" customHeight="1" x14ac:dyDescent="0.2">
      <c r="V534" s="103"/>
      <c r="W534" s="103"/>
      <c r="X534" s="103"/>
      <c r="Y534" s="103"/>
      <c r="Z534" s="103"/>
      <c r="AA534" s="103"/>
      <c r="AB534" s="103"/>
      <c r="AC534" s="103"/>
      <c r="AD534" s="103"/>
      <c r="AE534" s="103"/>
      <c r="AF534" s="103"/>
      <c r="AG534" s="103"/>
      <c r="AH534" s="103"/>
      <c r="AI534" s="103"/>
      <c r="AJ534" s="103"/>
      <c r="AK534" s="103"/>
    </row>
    <row r="535" spans="22:37" ht="15.75" customHeight="1" x14ac:dyDescent="0.2">
      <c r="V535" s="103"/>
      <c r="W535" s="103"/>
      <c r="X535" s="103"/>
      <c r="Y535" s="103"/>
      <c r="Z535" s="103"/>
      <c r="AA535" s="103"/>
      <c r="AB535" s="103"/>
      <c r="AC535" s="103"/>
      <c r="AD535" s="103"/>
      <c r="AE535" s="103"/>
      <c r="AF535" s="103"/>
      <c r="AG535" s="103"/>
      <c r="AH535" s="103"/>
      <c r="AI535" s="103"/>
      <c r="AJ535" s="103"/>
      <c r="AK535" s="103"/>
    </row>
    <row r="536" spans="22:37" ht="15.75" customHeight="1" x14ac:dyDescent="0.2">
      <c r="V536" s="103"/>
      <c r="W536" s="103"/>
      <c r="X536" s="103"/>
      <c r="Y536" s="103"/>
      <c r="Z536" s="103"/>
      <c r="AA536" s="103"/>
      <c r="AB536" s="103"/>
      <c r="AC536" s="103"/>
      <c r="AD536" s="103"/>
      <c r="AE536" s="103"/>
      <c r="AF536" s="103"/>
      <c r="AG536" s="103"/>
      <c r="AH536" s="103"/>
      <c r="AI536" s="103"/>
      <c r="AJ536" s="103"/>
      <c r="AK536" s="103"/>
    </row>
    <row r="537" spans="22:37" ht="15.75" customHeight="1" x14ac:dyDescent="0.2">
      <c r="V537" s="103"/>
      <c r="W537" s="103"/>
      <c r="X537" s="103"/>
      <c r="Y537" s="103"/>
      <c r="Z537" s="103"/>
      <c r="AA537" s="103"/>
      <c r="AB537" s="103"/>
      <c r="AC537" s="103"/>
      <c r="AD537" s="103"/>
      <c r="AE537" s="103"/>
      <c r="AF537" s="103"/>
      <c r="AG537" s="103"/>
      <c r="AH537" s="103"/>
      <c r="AI537" s="103"/>
      <c r="AJ537" s="103"/>
      <c r="AK537" s="103"/>
    </row>
    <row r="538" spans="22:37" ht="15.75" customHeight="1" x14ac:dyDescent="0.2">
      <c r="V538" s="103"/>
      <c r="W538" s="103"/>
      <c r="X538" s="103"/>
      <c r="Y538" s="103"/>
      <c r="Z538" s="103"/>
      <c r="AA538" s="103"/>
      <c r="AB538" s="103"/>
      <c r="AC538" s="103"/>
      <c r="AD538" s="103"/>
      <c r="AE538" s="103"/>
      <c r="AF538" s="103"/>
      <c r="AG538" s="103"/>
      <c r="AH538" s="103"/>
      <c r="AI538" s="103"/>
      <c r="AJ538" s="103"/>
      <c r="AK538" s="103"/>
    </row>
    <row r="539" spans="22:37" ht="15.75" customHeight="1" x14ac:dyDescent="0.2">
      <c r="V539" s="103"/>
      <c r="W539" s="103"/>
      <c r="X539" s="103"/>
      <c r="Y539" s="103"/>
      <c r="Z539" s="103"/>
      <c r="AA539" s="103"/>
      <c r="AB539" s="103"/>
      <c r="AC539" s="103"/>
      <c r="AD539" s="103"/>
      <c r="AE539" s="103"/>
      <c r="AF539" s="103"/>
      <c r="AG539" s="103"/>
      <c r="AH539" s="103"/>
      <c r="AI539" s="103"/>
      <c r="AJ539" s="103"/>
      <c r="AK539" s="103"/>
    </row>
    <row r="540" spans="22:37" ht="15.75" customHeight="1" x14ac:dyDescent="0.2">
      <c r="V540" s="103"/>
      <c r="W540" s="103"/>
      <c r="X540" s="103"/>
      <c r="Y540" s="103"/>
      <c r="Z540" s="103"/>
      <c r="AA540" s="103"/>
      <c r="AB540" s="103"/>
      <c r="AC540" s="103"/>
      <c r="AD540" s="103"/>
      <c r="AE540" s="103"/>
      <c r="AF540" s="103"/>
      <c r="AG540" s="103"/>
      <c r="AH540" s="103"/>
      <c r="AI540" s="103"/>
      <c r="AJ540" s="103"/>
      <c r="AK540" s="103"/>
    </row>
    <row r="541" spans="22:37" ht="15.75" customHeight="1" x14ac:dyDescent="0.2">
      <c r="V541" s="103"/>
      <c r="W541" s="103"/>
      <c r="X541" s="103"/>
      <c r="Y541" s="103"/>
      <c r="Z541" s="103"/>
      <c r="AA541" s="103"/>
      <c r="AB541" s="103"/>
      <c r="AC541" s="103"/>
      <c r="AD541" s="103"/>
      <c r="AE541" s="103"/>
      <c r="AF541" s="103"/>
      <c r="AG541" s="103"/>
      <c r="AH541" s="103"/>
      <c r="AI541" s="103"/>
      <c r="AJ541" s="103"/>
      <c r="AK541" s="103"/>
    </row>
    <row r="542" spans="22:37" ht="15.75" customHeight="1" x14ac:dyDescent="0.2">
      <c r="V542" s="103"/>
      <c r="W542" s="103"/>
      <c r="X542" s="103"/>
      <c r="Y542" s="103"/>
      <c r="Z542" s="103"/>
      <c r="AA542" s="103"/>
      <c r="AB542" s="103"/>
      <c r="AC542" s="103"/>
      <c r="AD542" s="103"/>
      <c r="AE542" s="103"/>
      <c r="AF542" s="103"/>
      <c r="AG542" s="103"/>
      <c r="AH542" s="103"/>
      <c r="AI542" s="103"/>
      <c r="AJ542" s="103"/>
      <c r="AK542" s="103"/>
    </row>
    <row r="543" spans="22:37" ht="15.75" customHeight="1" x14ac:dyDescent="0.2">
      <c r="V543" s="103"/>
      <c r="W543" s="103"/>
      <c r="X543" s="103"/>
      <c r="Y543" s="103"/>
      <c r="Z543" s="103"/>
      <c r="AA543" s="103"/>
      <c r="AB543" s="103"/>
      <c r="AC543" s="103"/>
      <c r="AD543" s="103"/>
      <c r="AE543" s="103"/>
      <c r="AF543" s="103"/>
      <c r="AG543" s="103"/>
      <c r="AH543" s="103"/>
      <c r="AI543" s="103"/>
      <c r="AJ543" s="103"/>
      <c r="AK543" s="103"/>
    </row>
    <row r="544" spans="22:37" ht="15.75" customHeight="1" x14ac:dyDescent="0.2">
      <c r="V544" s="103"/>
      <c r="W544" s="103"/>
      <c r="X544" s="103"/>
      <c r="Y544" s="103"/>
      <c r="Z544" s="103"/>
      <c r="AA544" s="103"/>
      <c r="AB544" s="103"/>
      <c r="AC544" s="103"/>
      <c r="AD544" s="103"/>
      <c r="AE544" s="103"/>
      <c r="AF544" s="103"/>
      <c r="AG544" s="103"/>
      <c r="AH544" s="103"/>
      <c r="AI544" s="103"/>
      <c r="AJ544" s="103"/>
      <c r="AK544" s="103"/>
    </row>
    <row r="545" spans="22:37" ht="15.75" customHeight="1" x14ac:dyDescent="0.2">
      <c r="V545" s="103"/>
      <c r="W545" s="103"/>
      <c r="X545" s="103"/>
      <c r="Y545" s="103"/>
      <c r="Z545" s="103"/>
      <c r="AA545" s="103"/>
      <c r="AB545" s="103"/>
      <c r="AC545" s="103"/>
      <c r="AD545" s="103"/>
      <c r="AE545" s="103"/>
      <c r="AF545" s="103"/>
      <c r="AG545" s="103"/>
      <c r="AH545" s="103"/>
      <c r="AI545" s="103"/>
      <c r="AJ545" s="103"/>
      <c r="AK545" s="103"/>
    </row>
    <row r="546" spans="22:37" ht="15.75" customHeight="1" x14ac:dyDescent="0.2">
      <c r="V546" s="103"/>
      <c r="W546" s="103"/>
      <c r="X546" s="103"/>
      <c r="Y546" s="103"/>
      <c r="Z546" s="103"/>
      <c r="AA546" s="103"/>
      <c r="AB546" s="103"/>
      <c r="AC546" s="103"/>
      <c r="AD546" s="103"/>
      <c r="AE546" s="103"/>
      <c r="AF546" s="103"/>
      <c r="AG546" s="103"/>
      <c r="AH546" s="103"/>
      <c r="AI546" s="103"/>
      <c r="AJ546" s="103"/>
      <c r="AK546" s="103"/>
    </row>
    <row r="547" spans="22:37" ht="15.75" customHeight="1" x14ac:dyDescent="0.2">
      <c r="V547" s="103"/>
      <c r="W547" s="103"/>
      <c r="X547" s="103"/>
      <c r="Y547" s="103"/>
      <c r="Z547" s="103"/>
      <c r="AA547" s="103"/>
      <c r="AB547" s="103"/>
      <c r="AC547" s="103"/>
      <c r="AD547" s="103"/>
      <c r="AE547" s="103"/>
      <c r="AF547" s="103"/>
      <c r="AG547" s="103"/>
      <c r="AH547" s="103"/>
      <c r="AI547" s="103"/>
      <c r="AJ547" s="103"/>
      <c r="AK547" s="103"/>
    </row>
    <row r="548" spans="22:37" ht="15.75" customHeight="1" x14ac:dyDescent="0.2">
      <c r="V548" s="103"/>
      <c r="W548" s="103"/>
      <c r="X548" s="103"/>
      <c r="Y548" s="103"/>
      <c r="Z548" s="103"/>
      <c r="AA548" s="103"/>
      <c r="AB548" s="103"/>
      <c r="AC548" s="103"/>
      <c r="AD548" s="103"/>
      <c r="AE548" s="103"/>
      <c r="AF548" s="103"/>
      <c r="AG548" s="103"/>
      <c r="AH548" s="103"/>
      <c r="AI548" s="103"/>
      <c r="AJ548" s="103"/>
      <c r="AK548" s="103"/>
    </row>
    <row r="549" spans="22:37" ht="15.75" customHeight="1" x14ac:dyDescent="0.2">
      <c r="V549" s="103"/>
      <c r="W549" s="103"/>
      <c r="X549" s="103"/>
      <c r="Y549" s="103"/>
      <c r="Z549" s="103"/>
      <c r="AA549" s="103"/>
      <c r="AB549" s="103"/>
      <c r="AC549" s="103"/>
      <c r="AD549" s="103"/>
      <c r="AE549" s="103"/>
      <c r="AF549" s="103"/>
      <c r="AG549" s="103"/>
      <c r="AH549" s="103"/>
      <c r="AI549" s="103"/>
      <c r="AJ549" s="103"/>
      <c r="AK549" s="103"/>
    </row>
    <row r="550" spans="22:37" ht="15.75" customHeight="1" x14ac:dyDescent="0.2">
      <c r="V550" s="103"/>
      <c r="W550" s="103"/>
      <c r="X550" s="103"/>
      <c r="Y550" s="103"/>
      <c r="Z550" s="103"/>
      <c r="AA550" s="103"/>
      <c r="AB550" s="103"/>
      <c r="AC550" s="103"/>
      <c r="AD550" s="103"/>
      <c r="AE550" s="103"/>
      <c r="AF550" s="103"/>
      <c r="AG550" s="103"/>
      <c r="AH550" s="103"/>
      <c r="AI550" s="103"/>
      <c r="AJ550" s="103"/>
      <c r="AK550" s="103"/>
    </row>
    <row r="551" spans="22:37" ht="15.75" customHeight="1" x14ac:dyDescent="0.2">
      <c r="V551" s="103"/>
      <c r="W551" s="103"/>
      <c r="X551" s="103"/>
      <c r="Y551" s="103"/>
      <c r="Z551" s="103"/>
      <c r="AA551" s="103"/>
      <c r="AB551" s="103"/>
      <c r="AC551" s="103"/>
      <c r="AD551" s="103"/>
      <c r="AE551" s="103"/>
      <c r="AF551" s="103"/>
      <c r="AG551" s="103"/>
      <c r="AH551" s="103"/>
      <c r="AI551" s="103"/>
      <c r="AJ551" s="103"/>
      <c r="AK551" s="103"/>
    </row>
    <row r="552" spans="22:37" ht="15.75" customHeight="1" x14ac:dyDescent="0.2">
      <c r="V552" s="103"/>
      <c r="W552" s="103"/>
      <c r="X552" s="103"/>
      <c r="Y552" s="103"/>
      <c r="Z552" s="103"/>
      <c r="AA552" s="103"/>
      <c r="AB552" s="103"/>
      <c r="AC552" s="103"/>
      <c r="AD552" s="103"/>
      <c r="AE552" s="103"/>
      <c r="AF552" s="103"/>
      <c r="AG552" s="103"/>
      <c r="AH552" s="103"/>
      <c r="AI552" s="103"/>
      <c r="AJ552" s="103"/>
      <c r="AK552" s="103"/>
    </row>
    <row r="553" spans="22:37" ht="15.75" customHeight="1" x14ac:dyDescent="0.2">
      <c r="V553" s="103"/>
      <c r="W553" s="103"/>
      <c r="X553" s="103"/>
      <c r="Y553" s="103"/>
      <c r="Z553" s="103"/>
      <c r="AA553" s="103"/>
      <c r="AB553" s="103"/>
      <c r="AC553" s="103"/>
      <c r="AD553" s="103"/>
      <c r="AE553" s="103"/>
      <c r="AF553" s="103"/>
      <c r="AG553" s="103"/>
      <c r="AH553" s="103"/>
      <c r="AI553" s="103"/>
      <c r="AJ553" s="103"/>
      <c r="AK553" s="103"/>
    </row>
    <row r="554" spans="22:37" ht="15.75" customHeight="1" x14ac:dyDescent="0.2">
      <c r="V554" s="103"/>
      <c r="W554" s="103"/>
      <c r="X554" s="103"/>
      <c r="Y554" s="103"/>
      <c r="Z554" s="103"/>
      <c r="AA554" s="103"/>
      <c r="AB554" s="103"/>
      <c r="AC554" s="103"/>
      <c r="AD554" s="103"/>
      <c r="AE554" s="103"/>
      <c r="AF554" s="103"/>
      <c r="AG554" s="103"/>
      <c r="AH554" s="103"/>
      <c r="AI554" s="103"/>
      <c r="AJ554" s="103"/>
      <c r="AK554" s="103"/>
    </row>
    <row r="555" spans="22:37" ht="15.75" customHeight="1" x14ac:dyDescent="0.2">
      <c r="V555" s="103"/>
      <c r="W555" s="103"/>
      <c r="X555" s="103"/>
      <c r="Y555" s="103"/>
      <c r="Z555" s="103"/>
      <c r="AA555" s="103"/>
      <c r="AB555" s="103"/>
      <c r="AC555" s="103"/>
      <c r="AD555" s="103"/>
      <c r="AE555" s="103"/>
      <c r="AF555" s="103"/>
      <c r="AG555" s="103"/>
      <c r="AH555" s="103"/>
      <c r="AI555" s="103"/>
      <c r="AJ555" s="103"/>
      <c r="AK555" s="103"/>
    </row>
    <row r="556" spans="22:37" ht="15.75" customHeight="1" x14ac:dyDescent="0.2">
      <c r="V556" s="103"/>
      <c r="W556" s="103"/>
      <c r="X556" s="103"/>
      <c r="Y556" s="103"/>
      <c r="Z556" s="103"/>
      <c r="AA556" s="103"/>
      <c r="AB556" s="103"/>
      <c r="AC556" s="103"/>
      <c r="AD556" s="103"/>
      <c r="AE556" s="103"/>
      <c r="AF556" s="103"/>
      <c r="AG556" s="103"/>
      <c r="AH556" s="103"/>
      <c r="AI556" s="103"/>
      <c r="AJ556" s="103"/>
      <c r="AK556" s="103"/>
    </row>
    <row r="557" spans="22:37" ht="15.75" customHeight="1" x14ac:dyDescent="0.2">
      <c r="V557" s="103"/>
      <c r="W557" s="103"/>
      <c r="X557" s="103"/>
      <c r="Y557" s="103"/>
      <c r="Z557" s="103"/>
      <c r="AA557" s="103"/>
      <c r="AB557" s="103"/>
      <c r="AC557" s="103"/>
      <c r="AD557" s="103"/>
      <c r="AE557" s="103"/>
      <c r="AF557" s="103"/>
      <c r="AG557" s="103"/>
      <c r="AH557" s="103"/>
      <c r="AI557" s="103"/>
      <c r="AJ557" s="103"/>
      <c r="AK557" s="103"/>
    </row>
    <row r="558" spans="22:37" ht="15.75" customHeight="1" x14ac:dyDescent="0.2">
      <c r="V558" s="103"/>
      <c r="W558" s="103"/>
      <c r="X558" s="103"/>
      <c r="Y558" s="103"/>
      <c r="Z558" s="103"/>
      <c r="AA558" s="103"/>
      <c r="AB558" s="103"/>
      <c r="AC558" s="103"/>
      <c r="AD558" s="103"/>
      <c r="AE558" s="103"/>
      <c r="AF558" s="103"/>
      <c r="AG558" s="103"/>
      <c r="AH558" s="103"/>
      <c r="AI558" s="103"/>
      <c r="AJ558" s="103"/>
      <c r="AK558" s="103"/>
    </row>
    <row r="559" spans="22:37" ht="15.75" customHeight="1" x14ac:dyDescent="0.2">
      <c r="V559" s="103"/>
      <c r="W559" s="103"/>
      <c r="X559" s="103"/>
      <c r="Y559" s="103"/>
      <c r="Z559" s="103"/>
      <c r="AA559" s="103"/>
      <c r="AB559" s="103"/>
      <c r="AC559" s="103"/>
      <c r="AD559" s="103"/>
      <c r="AE559" s="103"/>
      <c r="AF559" s="103"/>
      <c r="AG559" s="103"/>
      <c r="AH559" s="103"/>
      <c r="AI559" s="103"/>
      <c r="AJ559" s="103"/>
      <c r="AK559" s="103"/>
    </row>
    <row r="560" spans="22:37" ht="15.75" customHeight="1" x14ac:dyDescent="0.2">
      <c r="V560" s="103"/>
      <c r="W560" s="103"/>
      <c r="X560" s="103"/>
      <c r="Y560" s="103"/>
      <c r="Z560" s="103"/>
      <c r="AA560" s="103"/>
      <c r="AB560" s="103"/>
      <c r="AC560" s="103"/>
      <c r="AD560" s="103"/>
      <c r="AE560" s="103"/>
      <c r="AF560" s="103"/>
      <c r="AG560" s="103"/>
      <c r="AH560" s="103"/>
      <c r="AI560" s="103"/>
      <c r="AJ560" s="103"/>
      <c r="AK560" s="103"/>
    </row>
    <row r="561" spans="22:37" ht="15.75" customHeight="1" x14ac:dyDescent="0.2">
      <c r="V561" s="103"/>
      <c r="W561" s="103"/>
      <c r="X561" s="103"/>
      <c r="Y561" s="103"/>
      <c r="Z561" s="103"/>
      <c r="AA561" s="103"/>
      <c r="AB561" s="103"/>
      <c r="AC561" s="103"/>
      <c r="AD561" s="103"/>
      <c r="AE561" s="103"/>
      <c r="AF561" s="103"/>
      <c r="AG561" s="103"/>
      <c r="AH561" s="103"/>
      <c r="AI561" s="103"/>
      <c r="AJ561" s="103"/>
      <c r="AK561" s="103"/>
    </row>
    <row r="562" spans="22:37" ht="15.75" customHeight="1" x14ac:dyDescent="0.2">
      <c r="V562" s="103"/>
      <c r="W562" s="103"/>
      <c r="X562" s="103"/>
      <c r="Y562" s="103"/>
      <c r="Z562" s="103"/>
      <c r="AA562" s="103"/>
      <c r="AB562" s="103"/>
      <c r="AC562" s="103"/>
      <c r="AD562" s="103"/>
      <c r="AE562" s="103"/>
      <c r="AF562" s="103"/>
      <c r="AG562" s="103"/>
      <c r="AH562" s="103"/>
      <c r="AI562" s="103"/>
      <c r="AJ562" s="103"/>
      <c r="AK562" s="103"/>
    </row>
    <row r="563" spans="22:37" ht="15.75" customHeight="1" x14ac:dyDescent="0.2">
      <c r="V563" s="103"/>
      <c r="W563" s="103"/>
      <c r="X563" s="103"/>
      <c r="Y563" s="103"/>
      <c r="Z563" s="103"/>
      <c r="AA563" s="103"/>
      <c r="AB563" s="103"/>
      <c r="AC563" s="103"/>
      <c r="AD563" s="103"/>
      <c r="AE563" s="103"/>
      <c r="AF563" s="103"/>
      <c r="AG563" s="103"/>
      <c r="AH563" s="103"/>
      <c r="AI563" s="103"/>
      <c r="AJ563" s="103"/>
      <c r="AK563" s="103"/>
    </row>
    <row r="564" spans="22:37" ht="15.75" customHeight="1" x14ac:dyDescent="0.2">
      <c r="V564" s="103"/>
      <c r="W564" s="103"/>
      <c r="X564" s="103"/>
      <c r="Y564" s="103"/>
      <c r="Z564" s="103"/>
      <c r="AA564" s="103"/>
      <c r="AB564" s="103"/>
      <c r="AC564" s="103"/>
      <c r="AD564" s="103"/>
      <c r="AE564" s="103"/>
      <c r="AF564" s="103"/>
      <c r="AG564" s="103"/>
      <c r="AH564" s="103"/>
      <c r="AI564" s="103"/>
      <c r="AJ564" s="103"/>
      <c r="AK564" s="103"/>
    </row>
    <row r="565" spans="22:37" ht="15.75" customHeight="1" x14ac:dyDescent="0.2">
      <c r="V565" s="103"/>
      <c r="W565" s="103"/>
      <c r="X565" s="103"/>
      <c r="Y565" s="103"/>
      <c r="Z565" s="103"/>
      <c r="AA565" s="103"/>
      <c r="AB565" s="103"/>
      <c r="AC565" s="103"/>
      <c r="AD565" s="103"/>
      <c r="AE565" s="103"/>
      <c r="AF565" s="103"/>
      <c r="AG565" s="103"/>
      <c r="AH565" s="103"/>
      <c r="AI565" s="103"/>
      <c r="AJ565" s="103"/>
      <c r="AK565" s="103"/>
    </row>
    <row r="566" spans="22:37" ht="15.75" customHeight="1" x14ac:dyDescent="0.2">
      <c r="V566" s="103"/>
      <c r="W566" s="103"/>
      <c r="X566" s="103"/>
      <c r="Y566" s="103"/>
      <c r="Z566" s="103"/>
      <c r="AA566" s="103"/>
      <c r="AB566" s="103"/>
      <c r="AC566" s="103"/>
      <c r="AD566" s="103"/>
      <c r="AE566" s="103"/>
      <c r="AF566" s="103"/>
      <c r="AG566" s="103"/>
      <c r="AH566" s="103"/>
      <c r="AI566" s="103"/>
      <c r="AJ566" s="103"/>
      <c r="AK566" s="103"/>
    </row>
    <row r="567" spans="22:37" ht="15.75" customHeight="1" x14ac:dyDescent="0.2">
      <c r="V567" s="103"/>
      <c r="W567" s="103"/>
      <c r="X567" s="103"/>
      <c r="Y567" s="103"/>
      <c r="Z567" s="103"/>
      <c r="AA567" s="103"/>
      <c r="AB567" s="103"/>
      <c r="AC567" s="103"/>
      <c r="AD567" s="103"/>
      <c r="AE567" s="103"/>
      <c r="AF567" s="103"/>
      <c r="AG567" s="103"/>
      <c r="AH567" s="103"/>
      <c r="AI567" s="103"/>
      <c r="AJ567" s="103"/>
      <c r="AK567" s="103"/>
    </row>
    <row r="568" spans="22:37" ht="15.75" customHeight="1" x14ac:dyDescent="0.2">
      <c r="V568" s="103"/>
      <c r="W568" s="103"/>
      <c r="X568" s="103"/>
      <c r="Y568" s="103"/>
      <c r="Z568" s="103"/>
      <c r="AA568" s="103"/>
      <c r="AB568" s="103"/>
      <c r="AC568" s="103"/>
      <c r="AD568" s="103"/>
      <c r="AE568" s="103"/>
      <c r="AF568" s="103"/>
      <c r="AG568" s="103"/>
      <c r="AH568" s="103"/>
      <c r="AI568" s="103"/>
      <c r="AJ568" s="103"/>
      <c r="AK568" s="103"/>
    </row>
    <row r="569" spans="22:37" ht="15.75" customHeight="1" x14ac:dyDescent="0.2">
      <c r="V569" s="103"/>
      <c r="W569" s="103"/>
      <c r="X569" s="103"/>
      <c r="Y569" s="103"/>
      <c r="Z569" s="103"/>
      <c r="AA569" s="103"/>
      <c r="AB569" s="103"/>
      <c r="AC569" s="103"/>
      <c r="AD569" s="103"/>
      <c r="AE569" s="103"/>
      <c r="AF569" s="103"/>
      <c r="AG569" s="103"/>
      <c r="AH569" s="103"/>
      <c r="AI569" s="103"/>
      <c r="AJ569" s="103"/>
      <c r="AK569" s="103"/>
    </row>
    <row r="570" spans="22:37" ht="15.75" customHeight="1" x14ac:dyDescent="0.2"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</row>
    <row r="571" spans="22:37" ht="15.75" customHeight="1" x14ac:dyDescent="0.2">
      <c r="V571" s="103"/>
      <c r="W571" s="103"/>
      <c r="X571" s="103"/>
      <c r="Y571" s="103"/>
      <c r="Z571" s="103"/>
      <c r="AA571" s="103"/>
      <c r="AB571" s="103"/>
      <c r="AC571" s="103"/>
      <c r="AD571" s="103"/>
      <c r="AE571" s="103"/>
      <c r="AF571" s="103"/>
      <c r="AG571" s="103"/>
      <c r="AH571" s="103"/>
      <c r="AI571" s="103"/>
      <c r="AJ571" s="103"/>
      <c r="AK571" s="103"/>
    </row>
    <row r="572" spans="22:37" ht="15.75" customHeight="1" x14ac:dyDescent="0.2">
      <c r="V572" s="103"/>
      <c r="W572" s="103"/>
      <c r="X572" s="103"/>
      <c r="Y572" s="103"/>
      <c r="Z572" s="103"/>
      <c r="AA572" s="103"/>
      <c r="AB572" s="103"/>
      <c r="AC572" s="103"/>
      <c r="AD572" s="103"/>
      <c r="AE572" s="103"/>
      <c r="AF572" s="103"/>
      <c r="AG572" s="103"/>
      <c r="AH572" s="103"/>
      <c r="AI572" s="103"/>
      <c r="AJ572" s="103"/>
      <c r="AK572" s="103"/>
    </row>
    <row r="573" spans="22:37" ht="15.75" customHeight="1" x14ac:dyDescent="0.2">
      <c r="V573" s="103"/>
      <c r="W573" s="103"/>
      <c r="X573" s="103"/>
      <c r="Y573" s="103"/>
      <c r="Z573" s="103"/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</row>
    <row r="574" spans="22:37" ht="15.75" customHeight="1" x14ac:dyDescent="0.2">
      <c r="V574" s="103"/>
      <c r="W574" s="103"/>
      <c r="X574" s="103"/>
      <c r="Y574" s="103"/>
      <c r="Z574" s="103"/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</row>
    <row r="575" spans="22:37" ht="15.75" customHeight="1" x14ac:dyDescent="0.2"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3"/>
      <c r="AF575" s="103"/>
      <c r="AG575" s="103"/>
      <c r="AH575" s="103"/>
      <c r="AI575" s="103"/>
      <c r="AJ575" s="103"/>
      <c r="AK575" s="103"/>
    </row>
    <row r="576" spans="22:37" ht="15.75" customHeight="1" x14ac:dyDescent="0.2">
      <c r="V576" s="103"/>
      <c r="W576" s="103"/>
      <c r="X576" s="103"/>
      <c r="Y576" s="103"/>
      <c r="Z576" s="103"/>
      <c r="AA576" s="103"/>
      <c r="AB576" s="103"/>
      <c r="AC576" s="103"/>
      <c r="AD576" s="103"/>
      <c r="AE576" s="103"/>
      <c r="AF576" s="103"/>
      <c r="AG576" s="103"/>
      <c r="AH576" s="103"/>
      <c r="AI576" s="103"/>
      <c r="AJ576" s="103"/>
      <c r="AK576" s="103"/>
    </row>
    <row r="577" spans="22:37" ht="15.75" customHeight="1" x14ac:dyDescent="0.2">
      <c r="V577" s="103"/>
      <c r="W577" s="103"/>
      <c r="X577" s="103"/>
      <c r="Y577" s="103"/>
      <c r="Z577" s="103"/>
      <c r="AA577" s="103"/>
      <c r="AB577" s="103"/>
      <c r="AC577" s="103"/>
      <c r="AD577" s="103"/>
      <c r="AE577" s="103"/>
      <c r="AF577" s="103"/>
      <c r="AG577" s="103"/>
      <c r="AH577" s="103"/>
      <c r="AI577" s="103"/>
      <c r="AJ577" s="103"/>
      <c r="AK577" s="103"/>
    </row>
    <row r="578" spans="22:37" ht="15.75" customHeight="1" x14ac:dyDescent="0.2">
      <c r="V578" s="103"/>
      <c r="W578" s="103"/>
      <c r="X578" s="103"/>
      <c r="Y578" s="103"/>
      <c r="Z578" s="103"/>
      <c r="AA578" s="103"/>
      <c r="AB578" s="103"/>
      <c r="AC578" s="103"/>
      <c r="AD578" s="103"/>
      <c r="AE578" s="103"/>
      <c r="AF578" s="103"/>
      <c r="AG578" s="103"/>
      <c r="AH578" s="103"/>
      <c r="AI578" s="103"/>
      <c r="AJ578" s="103"/>
      <c r="AK578" s="103"/>
    </row>
    <row r="579" spans="22:37" ht="15.75" customHeight="1" x14ac:dyDescent="0.2">
      <c r="V579" s="103"/>
      <c r="W579" s="103"/>
      <c r="X579" s="103"/>
      <c r="Y579" s="103"/>
      <c r="Z579" s="103"/>
      <c r="AA579" s="103"/>
      <c r="AB579" s="103"/>
      <c r="AC579" s="103"/>
      <c r="AD579" s="103"/>
      <c r="AE579" s="103"/>
      <c r="AF579" s="103"/>
      <c r="AG579" s="103"/>
      <c r="AH579" s="103"/>
      <c r="AI579" s="103"/>
      <c r="AJ579" s="103"/>
      <c r="AK579" s="103"/>
    </row>
    <row r="580" spans="22:37" ht="15.75" customHeight="1" x14ac:dyDescent="0.2">
      <c r="V580" s="103"/>
      <c r="W580" s="103"/>
      <c r="X580" s="103"/>
      <c r="Y580" s="103"/>
      <c r="Z580" s="103"/>
      <c r="AA580" s="103"/>
      <c r="AB580" s="103"/>
      <c r="AC580" s="103"/>
      <c r="AD580" s="103"/>
      <c r="AE580" s="103"/>
      <c r="AF580" s="103"/>
      <c r="AG580" s="103"/>
      <c r="AH580" s="103"/>
      <c r="AI580" s="103"/>
      <c r="AJ580" s="103"/>
      <c r="AK580" s="103"/>
    </row>
    <row r="581" spans="22:37" ht="15.75" customHeight="1" x14ac:dyDescent="0.2">
      <c r="V581" s="103"/>
      <c r="W581" s="103"/>
      <c r="X581" s="103"/>
      <c r="Y581" s="103"/>
      <c r="Z581" s="103"/>
      <c r="AA581" s="103"/>
      <c r="AB581" s="103"/>
      <c r="AC581" s="103"/>
      <c r="AD581" s="103"/>
      <c r="AE581" s="103"/>
      <c r="AF581" s="103"/>
      <c r="AG581" s="103"/>
      <c r="AH581" s="103"/>
      <c r="AI581" s="103"/>
      <c r="AJ581" s="103"/>
      <c r="AK581" s="103"/>
    </row>
    <row r="582" spans="22:37" ht="15.75" customHeight="1" x14ac:dyDescent="0.2">
      <c r="V582" s="103"/>
      <c r="W582" s="103"/>
      <c r="X582" s="103"/>
      <c r="Y582" s="103"/>
      <c r="Z582" s="103"/>
      <c r="AA582" s="103"/>
      <c r="AB582" s="103"/>
      <c r="AC582" s="103"/>
      <c r="AD582" s="103"/>
      <c r="AE582" s="103"/>
      <c r="AF582" s="103"/>
      <c r="AG582" s="103"/>
      <c r="AH582" s="103"/>
      <c r="AI582" s="103"/>
      <c r="AJ582" s="103"/>
      <c r="AK582" s="103"/>
    </row>
    <row r="583" spans="22:37" ht="15.75" customHeight="1" x14ac:dyDescent="0.2">
      <c r="V583" s="103"/>
      <c r="W583" s="103"/>
      <c r="X583" s="103"/>
      <c r="Y583" s="103"/>
      <c r="Z583" s="103"/>
      <c r="AA583" s="103"/>
      <c r="AB583" s="103"/>
      <c r="AC583" s="103"/>
      <c r="AD583" s="103"/>
      <c r="AE583" s="103"/>
      <c r="AF583" s="103"/>
      <c r="AG583" s="103"/>
      <c r="AH583" s="103"/>
      <c r="AI583" s="103"/>
      <c r="AJ583" s="103"/>
      <c r="AK583" s="103"/>
    </row>
    <row r="584" spans="22:37" ht="15.75" customHeight="1" x14ac:dyDescent="0.2">
      <c r="V584" s="103"/>
      <c r="W584" s="103"/>
      <c r="X584" s="103"/>
      <c r="Y584" s="103"/>
      <c r="Z584" s="103"/>
      <c r="AA584" s="103"/>
      <c r="AB584" s="103"/>
      <c r="AC584" s="103"/>
      <c r="AD584" s="103"/>
      <c r="AE584" s="103"/>
      <c r="AF584" s="103"/>
      <c r="AG584" s="103"/>
      <c r="AH584" s="103"/>
      <c r="AI584" s="103"/>
      <c r="AJ584" s="103"/>
      <c r="AK584" s="103"/>
    </row>
    <row r="585" spans="22:37" ht="15.75" customHeight="1" x14ac:dyDescent="0.2">
      <c r="V585" s="103"/>
      <c r="W585" s="103"/>
      <c r="X585" s="103"/>
      <c r="Y585" s="103"/>
      <c r="Z585" s="103"/>
      <c r="AA585" s="103"/>
      <c r="AB585" s="103"/>
      <c r="AC585" s="103"/>
      <c r="AD585" s="103"/>
      <c r="AE585" s="103"/>
      <c r="AF585" s="103"/>
      <c r="AG585" s="103"/>
      <c r="AH585" s="103"/>
      <c r="AI585" s="103"/>
      <c r="AJ585" s="103"/>
      <c r="AK585" s="103"/>
    </row>
    <row r="586" spans="22:37" ht="15.75" customHeight="1" x14ac:dyDescent="0.2">
      <c r="V586" s="103"/>
      <c r="W586" s="103"/>
      <c r="X586" s="103"/>
      <c r="Y586" s="103"/>
      <c r="Z586" s="103"/>
      <c r="AA586" s="103"/>
      <c r="AB586" s="103"/>
      <c r="AC586" s="103"/>
      <c r="AD586" s="103"/>
      <c r="AE586" s="103"/>
      <c r="AF586" s="103"/>
      <c r="AG586" s="103"/>
      <c r="AH586" s="103"/>
      <c r="AI586" s="103"/>
      <c r="AJ586" s="103"/>
      <c r="AK586" s="103"/>
    </row>
    <row r="587" spans="22:37" ht="15.75" customHeight="1" x14ac:dyDescent="0.2">
      <c r="V587" s="103"/>
      <c r="W587" s="103"/>
      <c r="X587" s="103"/>
      <c r="Y587" s="103"/>
      <c r="Z587" s="103"/>
      <c r="AA587" s="103"/>
      <c r="AB587" s="103"/>
      <c r="AC587" s="103"/>
      <c r="AD587" s="103"/>
      <c r="AE587" s="103"/>
      <c r="AF587" s="103"/>
      <c r="AG587" s="103"/>
      <c r="AH587" s="103"/>
      <c r="AI587" s="103"/>
      <c r="AJ587" s="103"/>
      <c r="AK587" s="103"/>
    </row>
    <row r="588" spans="22:37" ht="15.75" customHeight="1" x14ac:dyDescent="0.2">
      <c r="V588" s="103"/>
      <c r="W588" s="103"/>
      <c r="X588" s="103"/>
      <c r="Y588" s="103"/>
      <c r="Z588" s="103"/>
      <c r="AA588" s="103"/>
      <c r="AB588" s="103"/>
      <c r="AC588" s="103"/>
      <c r="AD588" s="103"/>
      <c r="AE588" s="103"/>
      <c r="AF588" s="103"/>
      <c r="AG588" s="103"/>
      <c r="AH588" s="103"/>
      <c r="AI588" s="103"/>
      <c r="AJ588" s="103"/>
      <c r="AK588" s="103"/>
    </row>
    <row r="589" spans="22:37" ht="15.75" customHeight="1" x14ac:dyDescent="0.2">
      <c r="V589" s="103"/>
      <c r="W589" s="103"/>
      <c r="X589" s="103"/>
      <c r="Y589" s="103"/>
      <c r="Z589" s="103"/>
      <c r="AA589" s="103"/>
      <c r="AB589" s="103"/>
      <c r="AC589" s="103"/>
      <c r="AD589" s="103"/>
      <c r="AE589" s="103"/>
      <c r="AF589" s="103"/>
      <c r="AG589" s="103"/>
      <c r="AH589" s="103"/>
      <c r="AI589" s="103"/>
      <c r="AJ589" s="103"/>
      <c r="AK589" s="103"/>
    </row>
    <row r="590" spans="22:37" ht="15.75" customHeight="1" x14ac:dyDescent="0.2">
      <c r="V590" s="103"/>
      <c r="W590" s="103"/>
      <c r="X590" s="103"/>
      <c r="Y590" s="103"/>
      <c r="Z590" s="103"/>
      <c r="AA590" s="103"/>
      <c r="AB590" s="103"/>
      <c r="AC590" s="103"/>
      <c r="AD590" s="103"/>
      <c r="AE590" s="103"/>
      <c r="AF590" s="103"/>
      <c r="AG590" s="103"/>
      <c r="AH590" s="103"/>
      <c r="AI590" s="103"/>
      <c r="AJ590" s="103"/>
      <c r="AK590" s="103"/>
    </row>
    <row r="591" spans="22:37" ht="15.75" customHeight="1" x14ac:dyDescent="0.2"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</row>
    <row r="592" spans="22:37" ht="15.75" customHeight="1" x14ac:dyDescent="0.2"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</row>
    <row r="593" spans="22:37" ht="15.75" customHeight="1" x14ac:dyDescent="0.2"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</row>
    <row r="594" spans="22:37" ht="15.75" customHeight="1" x14ac:dyDescent="0.2"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</row>
    <row r="595" spans="22:37" ht="15.75" customHeight="1" x14ac:dyDescent="0.2"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</row>
    <row r="596" spans="22:37" ht="15.75" customHeight="1" x14ac:dyDescent="0.2"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</row>
    <row r="597" spans="22:37" ht="15.75" customHeight="1" x14ac:dyDescent="0.2"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</row>
    <row r="598" spans="22:37" ht="15.75" customHeight="1" x14ac:dyDescent="0.2"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</row>
    <row r="599" spans="22:37" ht="15.75" customHeight="1" x14ac:dyDescent="0.2"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</row>
    <row r="600" spans="22:37" ht="15.75" customHeight="1" x14ac:dyDescent="0.2"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</row>
    <row r="601" spans="22:37" ht="15.75" customHeight="1" x14ac:dyDescent="0.2"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</row>
    <row r="602" spans="22:37" ht="15.75" customHeight="1" x14ac:dyDescent="0.2">
      <c r="V602" s="103"/>
      <c r="W602" s="103"/>
      <c r="X602" s="103"/>
      <c r="Y602" s="103"/>
      <c r="Z602" s="103"/>
      <c r="AA602" s="103"/>
      <c r="AB602" s="103"/>
      <c r="AC602" s="103"/>
      <c r="AD602" s="103"/>
      <c r="AE602" s="103"/>
      <c r="AF602" s="103"/>
      <c r="AG602" s="103"/>
      <c r="AH602" s="103"/>
      <c r="AI602" s="103"/>
      <c r="AJ602" s="103"/>
      <c r="AK602" s="103"/>
    </row>
    <row r="603" spans="22:37" ht="15.75" customHeight="1" x14ac:dyDescent="0.2">
      <c r="V603" s="103"/>
      <c r="W603" s="103"/>
      <c r="X603" s="103"/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/>
      <c r="AI603" s="103"/>
      <c r="AJ603" s="103"/>
      <c r="AK603" s="103"/>
    </row>
    <row r="604" spans="22:37" ht="15.75" customHeight="1" x14ac:dyDescent="0.2">
      <c r="V604" s="103"/>
      <c r="W604" s="103"/>
      <c r="X604" s="103"/>
      <c r="Y604" s="103"/>
      <c r="Z604" s="103"/>
      <c r="AA604" s="103"/>
      <c r="AB604" s="103"/>
      <c r="AC604" s="103"/>
      <c r="AD604" s="103"/>
      <c r="AE604" s="103"/>
      <c r="AF604" s="103"/>
      <c r="AG604" s="103"/>
      <c r="AH604" s="103"/>
      <c r="AI604" s="103"/>
      <c r="AJ604" s="103"/>
      <c r="AK604" s="103"/>
    </row>
    <row r="605" spans="22:37" ht="15.75" customHeight="1" x14ac:dyDescent="0.2">
      <c r="V605" s="103"/>
      <c r="W605" s="103"/>
      <c r="X605" s="103"/>
      <c r="Y605" s="103"/>
      <c r="Z605" s="103"/>
      <c r="AA605" s="103"/>
      <c r="AB605" s="103"/>
      <c r="AC605" s="103"/>
      <c r="AD605" s="103"/>
      <c r="AE605" s="103"/>
      <c r="AF605" s="103"/>
      <c r="AG605" s="103"/>
      <c r="AH605" s="103"/>
      <c r="AI605" s="103"/>
      <c r="AJ605" s="103"/>
      <c r="AK605" s="103"/>
    </row>
    <row r="606" spans="22:37" ht="15.75" customHeight="1" x14ac:dyDescent="0.2">
      <c r="V606" s="103"/>
      <c r="W606" s="103"/>
      <c r="X606" s="103"/>
      <c r="Y606" s="103"/>
      <c r="Z606" s="103"/>
      <c r="AA606" s="103"/>
      <c r="AB606" s="103"/>
      <c r="AC606" s="103"/>
      <c r="AD606" s="103"/>
      <c r="AE606" s="103"/>
      <c r="AF606" s="103"/>
      <c r="AG606" s="103"/>
      <c r="AH606" s="103"/>
      <c r="AI606" s="103"/>
      <c r="AJ606" s="103"/>
      <c r="AK606" s="103"/>
    </row>
    <row r="607" spans="22:37" ht="15.75" customHeight="1" x14ac:dyDescent="0.2"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</row>
    <row r="608" spans="22:37" ht="15.75" customHeight="1" x14ac:dyDescent="0.2"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</row>
    <row r="609" spans="22:37" ht="15.75" customHeight="1" x14ac:dyDescent="0.2">
      <c r="V609" s="103"/>
      <c r="W609" s="103"/>
      <c r="X609" s="103"/>
      <c r="Y609" s="103"/>
      <c r="Z609" s="103"/>
      <c r="AA609" s="103"/>
      <c r="AB609" s="103"/>
      <c r="AC609" s="103"/>
      <c r="AD609" s="103"/>
      <c r="AE609" s="103"/>
      <c r="AF609" s="103"/>
      <c r="AG609" s="103"/>
      <c r="AH609" s="103"/>
      <c r="AI609" s="103"/>
      <c r="AJ609" s="103"/>
      <c r="AK609" s="103"/>
    </row>
    <row r="610" spans="22:37" ht="15.75" customHeight="1" x14ac:dyDescent="0.2">
      <c r="V610" s="103"/>
      <c r="W610" s="103"/>
      <c r="X610" s="103"/>
      <c r="Y610" s="103"/>
      <c r="Z610" s="103"/>
      <c r="AA610" s="103"/>
      <c r="AB610" s="103"/>
      <c r="AC610" s="103"/>
      <c r="AD610" s="103"/>
      <c r="AE610" s="103"/>
      <c r="AF610" s="103"/>
      <c r="AG610" s="103"/>
      <c r="AH610" s="103"/>
      <c r="AI610" s="103"/>
      <c r="AJ610" s="103"/>
      <c r="AK610" s="103"/>
    </row>
    <row r="611" spans="22:37" ht="15.75" customHeight="1" x14ac:dyDescent="0.2">
      <c r="V611" s="103"/>
      <c r="W611" s="103"/>
      <c r="X611" s="103"/>
      <c r="Y611" s="103"/>
      <c r="Z611" s="103"/>
      <c r="AA611" s="103"/>
      <c r="AB611" s="103"/>
      <c r="AC611" s="103"/>
      <c r="AD611" s="103"/>
      <c r="AE611" s="103"/>
      <c r="AF611" s="103"/>
      <c r="AG611" s="103"/>
      <c r="AH611" s="103"/>
      <c r="AI611" s="103"/>
      <c r="AJ611" s="103"/>
      <c r="AK611" s="103"/>
    </row>
    <row r="612" spans="22:37" ht="15.75" customHeight="1" x14ac:dyDescent="0.2">
      <c r="V612" s="103"/>
      <c r="W612" s="103"/>
      <c r="X612" s="103"/>
      <c r="Y612" s="103"/>
      <c r="Z612" s="103"/>
      <c r="AA612" s="103"/>
      <c r="AB612" s="103"/>
      <c r="AC612" s="103"/>
      <c r="AD612" s="103"/>
      <c r="AE612" s="103"/>
      <c r="AF612" s="103"/>
      <c r="AG612" s="103"/>
      <c r="AH612" s="103"/>
      <c r="AI612" s="103"/>
      <c r="AJ612" s="103"/>
      <c r="AK612" s="103"/>
    </row>
    <row r="613" spans="22:37" ht="15.75" customHeight="1" x14ac:dyDescent="0.2">
      <c r="V613" s="103"/>
      <c r="W613" s="103"/>
      <c r="X613" s="103"/>
      <c r="Y613" s="103"/>
      <c r="Z613" s="103"/>
      <c r="AA613" s="103"/>
      <c r="AB613" s="103"/>
      <c r="AC613" s="103"/>
      <c r="AD613" s="103"/>
      <c r="AE613" s="103"/>
      <c r="AF613" s="103"/>
      <c r="AG613" s="103"/>
      <c r="AH613" s="103"/>
      <c r="AI613" s="103"/>
      <c r="AJ613" s="103"/>
      <c r="AK613" s="103"/>
    </row>
    <row r="614" spans="22:37" ht="15.75" customHeight="1" x14ac:dyDescent="0.2">
      <c r="V614" s="103"/>
      <c r="W614" s="103"/>
      <c r="X614" s="103"/>
      <c r="Y614" s="103"/>
      <c r="Z614" s="103"/>
      <c r="AA614" s="103"/>
      <c r="AB614" s="103"/>
      <c r="AC614" s="103"/>
      <c r="AD614" s="103"/>
      <c r="AE614" s="103"/>
      <c r="AF614" s="103"/>
      <c r="AG614" s="103"/>
      <c r="AH614" s="103"/>
      <c r="AI614" s="103"/>
      <c r="AJ614" s="103"/>
      <c r="AK614" s="103"/>
    </row>
    <row r="615" spans="22:37" ht="15.75" customHeight="1" x14ac:dyDescent="0.2">
      <c r="V615" s="103"/>
      <c r="W615" s="103"/>
      <c r="X615" s="103"/>
      <c r="Y615" s="103"/>
      <c r="Z615" s="103"/>
      <c r="AA615" s="103"/>
      <c r="AB615" s="103"/>
      <c r="AC615" s="103"/>
      <c r="AD615" s="103"/>
      <c r="AE615" s="103"/>
      <c r="AF615" s="103"/>
      <c r="AG615" s="103"/>
      <c r="AH615" s="103"/>
      <c r="AI615" s="103"/>
      <c r="AJ615" s="103"/>
      <c r="AK615" s="103"/>
    </row>
    <row r="616" spans="22:37" ht="15.75" customHeight="1" x14ac:dyDescent="0.2">
      <c r="V616" s="103"/>
      <c r="W616" s="103"/>
      <c r="X616" s="103"/>
      <c r="Y616" s="103"/>
      <c r="Z616" s="103"/>
      <c r="AA616" s="103"/>
      <c r="AB616" s="103"/>
      <c r="AC616" s="103"/>
      <c r="AD616" s="103"/>
      <c r="AE616" s="103"/>
      <c r="AF616" s="103"/>
      <c r="AG616" s="103"/>
      <c r="AH616" s="103"/>
      <c r="AI616" s="103"/>
      <c r="AJ616" s="103"/>
      <c r="AK616" s="103"/>
    </row>
    <row r="617" spans="22:37" ht="15.75" customHeight="1" x14ac:dyDescent="0.2"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</row>
    <row r="618" spans="22:37" ht="15.75" customHeight="1" x14ac:dyDescent="0.2">
      <c r="V618" s="103"/>
      <c r="W618" s="103"/>
      <c r="X618" s="103"/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3"/>
      <c r="AI618" s="103"/>
      <c r="AJ618" s="103"/>
      <c r="AK618" s="103"/>
    </row>
    <row r="619" spans="22:37" ht="15.75" customHeight="1" x14ac:dyDescent="0.2"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</row>
    <row r="620" spans="22:37" ht="15.75" customHeight="1" x14ac:dyDescent="0.2">
      <c r="V620" s="103"/>
      <c r="W620" s="103"/>
      <c r="X620" s="103"/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3"/>
      <c r="AI620" s="103"/>
      <c r="AJ620" s="103"/>
      <c r="AK620" s="103"/>
    </row>
    <row r="621" spans="22:37" ht="15.75" customHeight="1" x14ac:dyDescent="0.2">
      <c r="V621" s="103"/>
      <c r="W621" s="103"/>
      <c r="X621" s="103"/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3"/>
      <c r="AI621" s="103"/>
      <c r="AJ621" s="103"/>
      <c r="AK621" s="103"/>
    </row>
    <row r="622" spans="22:37" ht="15.75" customHeight="1" x14ac:dyDescent="0.2"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</row>
    <row r="623" spans="22:37" ht="15.75" customHeight="1" x14ac:dyDescent="0.2">
      <c r="V623" s="103"/>
      <c r="W623" s="103"/>
      <c r="X623" s="103"/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3"/>
      <c r="AI623" s="103"/>
      <c r="AJ623" s="103"/>
      <c r="AK623" s="103"/>
    </row>
    <row r="624" spans="22:37" ht="15.75" customHeight="1" x14ac:dyDescent="0.2">
      <c r="V624" s="103"/>
      <c r="W624" s="103"/>
      <c r="X624" s="103"/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3"/>
      <c r="AI624" s="103"/>
      <c r="AJ624" s="103"/>
      <c r="AK624" s="103"/>
    </row>
    <row r="625" spans="22:37" ht="15.75" customHeight="1" x14ac:dyDescent="0.2">
      <c r="V625" s="103"/>
      <c r="W625" s="103"/>
      <c r="X625" s="103"/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3"/>
      <c r="AI625" s="103"/>
      <c r="AJ625" s="103"/>
      <c r="AK625" s="103"/>
    </row>
    <row r="626" spans="22:37" ht="15.75" customHeight="1" x14ac:dyDescent="0.2">
      <c r="V626" s="103"/>
      <c r="W626" s="103"/>
      <c r="X626" s="103"/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</row>
    <row r="627" spans="22:37" ht="15.75" customHeight="1" x14ac:dyDescent="0.2"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3"/>
      <c r="AI627" s="103"/>
      <c r="AJ627" s="103"/>
      <c r="AK627" s="103"/>
    </row>
    <row r="628" spans="22:37" ht="15.75" customHeight="1" x14ac:dyDescent="0.2"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3"/>
      <c r="AI628" s="103"/>
      <c r="AJ628" s="103"/>
      <c r="AK628" s="103"/>
    </row>
    <row r="629" spans="22:37" ht="15.75" customHeight="1" x14ac:dyDescent="0.2"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</row>
    <row r="630" spans="22:37" ht="15.75" customHeight="1" x14ac:dyDescent="0.2"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</row>
    <row r="631" spans="22:37" ht="15.75" customHeight="1" x14ac:dyDescent="0.2"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</row>
    <row r="632" spans="22:37" ht="15.75" customHeight="1" x14ac:dyDescent="0.2"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</row>
    <row r="633" spans="22:37" ht="15.75" customHeight="1" x14ac:dyDescent="0.2"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</row>
    <row r="634" spans="22:37" ht="15.75" customHeight="1" x14ac:dyDescent="0.2"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</row>
    <row r="635" spans="22:37" ht="15.75" customHeight="1" x14ac:dyDescent="0.2"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</row>
    <row r="636" spans="22:37" ht="15.75" customHeight="1" x14ac:dyDescent="0.2">
      <c r="V636" s="103"/>
      <c r="W636" s="103"/>
      <c r="X636" s="103"/>
      <c r="Y636" s="103"/>
      <c r="Z636" s="103"/>
      <c r="AA636" s="103"/>
      <c r="AB636" s="103"/>
      <c r="AC636" s="103"/>
      <c r="AD636" s="103"/>
      <c r="AE636" s="103"/>
      <c r="AF636" s="103"/>
      <c r="AG636" s="103"/>
      <c r="AH636" s="103"/>
      <c r="AI636" s="103"/>
      <c r="AJ636" s="103"/>
      <c r="AK636" s="103"/>
    </row>
    <row r="637" spans="22:37" ht="15.75" customHeight="1" x14ac:dyDescent="0.2">
      <c r="V637" s="103"/>
      <c r="W637" s="103"/>
      <c r="X637" s="103"/>
      <c r="Y637" s="103"/>
      <c r="Z637" s="103"/>
      <c r="AA637" s="103"/>
      <c r="AB637" s="103"/>
      <c r="AC637" s="103"/>
      <c r="AD637" s="103"/>
      <c r="AE637" s="103"/>
      <c r="AF637" s="103"/>
      <c r="AG637" s="103"/>
      <c r="AH637" s="103"/>
      <c r="AI637" s="103"/>
      <c r="AJ637" s="103"/>
      <c r="AK637" s="103"/>
    </row>
    <row r="638" spans="22:37" ht="15.75" customHeight="1" x14ac:dyDescent="0.2">
      <c r="V638" s="103"/>
      <c r="W638" s="103"/>
      <c r="X638" s="103"/>
      <c r="Y638" s="103"/>
      <c r="Z638" s="103"/>
      <c r="AA638" s="103"/>
      <c r="AB638" s="103"/>
      <c r="AC638" s="103"/>
      <c r="AD638" s="103"/>
      <c r="AE638" s="103"/>
      <c r="AF638" s="103"/>
      <c r="AG638" s="103"/>
      <c r="AH638" s="103"/>
      <c r="AI638" s="103"/>
      <c r="AJ638" s="103"/>
      <c r="AK638" s="103"/>
    </row>
    <row r="639" spans="22:37" ht="15.75" customHeight="1" x14ac:dyDescent="0.2">
      <c r="V639" s="103"/>
      <c r="W639" s="103"/>
      <c r="X639" s="103"/>
      <c r="Y639" s="103"/>
      <c r="Z639" s="103"/>
      <c r="AA639" s="103"/>
      <c r="AB639" s="103"/>
      <c r="AC639" s="103"/>
      <c r="AD639" s="103"/>
      <c r="AE639" s="103"/>
      <c r="AF639" s="103"/>
      <c r="AG639" s="103"/>
      <c r="AH639" s="103"/>
      <c r="AI639" s="103"/>
      <c r="AJ639" s="103"/>
      <c r="AK639" s="103"/>
    </row>
    <row r="640" spans="22:37" ht="15.75" customHeight="1" x14ac:dyDescent="0.2">
      <c r="V640" s="103"/>
      <c r="W640" s="103"/>
      <c r="X640" s="103"/>
      <c r="Y640" s="103"/>
      <c r="Z640" s="103"/>
      <c r="AA640" s="103"/>
      <c r="AB640" s="103"/>
      <c r="AC640" s="103"/>
      <c r="AD640" s="103"/>
      <c r="AE640" s="103"/>
      <c r="AF640" s="103"/>
      <c r="AG640" s="103"/>
      <c r="AH640" s="103"/>
      <c r="AI640" s="103"/>
      <c r="AJ640" s="103"/>
      <c r="AK640" s="103"/>
    </row>
    <row r="641" spans="22:37" ht="15.75" customHeight="1" x14ac:dyDescent="0.2">
      <c r="V641" s="103"/>
      <c r="W641" s="103"/>
      <c r="X641" s="103"/>
      <c r="Y641" s="103"/>
      <c r="Z641" s="103"/>
      <c r="AA641" s="103"/>
      <c r="AB641" s="103"/>
      <c r="AC641" s="103"/>
      <c r="AD641" s="103"/>
      <c r="AE641" s="103"/>
      <c r="AF641" s="103"/>
      <c r="AG641" s="103"/>
      <c r="AH641" s="103"/>
      <c r="AI641" s="103"/>
      <c r="AJ641" s="103"/>
      <c r="AK641" s="103"/>
    </row>
    <row r="642" spans="22:37" ht="15.75" customHeight="1" x14ac:dyDescent="0.2">
      <c r="V642" s="103"/>
      <c r="W642" s="103"/>
      <c r="X642" s="103"/>
      <c r="Y642" s="103"/>
      <c r="Z642" s="103"/>
      <c r="AA642" s="103"/>
      <c r="AB642" s="103"/>
      <c r="AC642" s="103"/>
      <c r="AD642" s="103"/>
      <c r="AE642" s="103"/>
      <c r="AF642" s="103"/>
      <c r="AG642" s="103"/>
      <c r="AH642" s="103"/>
      <c r="AI642" s="103"/>
      <c r="AJ642" s="103"/>
      <c r="AK642" s="103"/>
    </row>
    <row r="643" spans="22:37" ht="15.75" customHeight="1" x14ac:dyDescent="0.2">
      <c r="V643" s="103"/>
      <c r="W643" s="103"/>
      <c r="X643" s="103"/>
      <c r="Y643" s="103"/>
      <c r="Z643" s="103"/>
      <c r="AA643" s="103"/>
      <c r="AB643" s="103"/>
      <c r="AC643" s="103"/>
      <c r="AD643" s="103"/>
      <c r="AE643" s="103"/>
      <c r="AF643" s="103"/>
      <c r="AG643" s="103"/>
      <c r="AH643" s="103"/>
      <c r="AI643" s="103"/>
      <c r="AJ643" s="103"/>
      <c r="AK643" s="103"/>
    </row>
    <row r="644" spans="22:37" ht="15.75" customHeight="1" x14ac:dyDescent="0.2">
      <c r="V644" s="103"/>
      <c r="W644" s="103"/>
      <c r="X644" s="103"/>
      <c r="Y644" s="103"/>
      <c r="Z644" s="103"/>
      <c r="AA644" s="103"/>
      <c r="AB644" s="103"/>
      <c r="AC644" s="103"/>
      <c r="AD644" s="103"/>
      <c r="AE644" s="103"/>
      <c r="AF644" s="103"/>
      <c r="AG644" s="103"/>
      <c r="AH644" s="103"/>
      <c r="AI644" s="103"/>
      <c r="AJ644" s="103"/>
      <c r="AK644" s="103"/>
    </row>
    <row r="645" spans="22:37" ht="15.75" customHeight="1" x14ac:dyDescent="0.2">
      <c r="V645" s="103"/>
      <c r="W645" s="103"/>
      <c r="X645" s="103"/>
      <c r="Y645" s="103"/>
      <c r="Z645" s="103"/>
      <c r="AA645" s="103"/>
      <c r="AB645" s="103"/>
      <c r="AC645" s="103"/>
      <c r="AD645" s="103"/>
      <c r="AE645" s="103"/>
      <c r="AF645" s="103"/>
      <c r="AG645" s="103"/>
      <c r="AH645" s="103"/>
      <c r="AI645" s="103"/>
      <c r="AJ645" s="103"/>
      <c r="AK645" s="103"/>
    </row>
    <row r="646" spans="22:37" ht="15.75" customHeight="1" x14ac:dyDescent="0.2">
      <c r="V646" s="103"/>
      <c r="W646" s="103"/>
      <c r="X646" s="103"/>
      <c r="Y646" s="103"/>
      <c r="Z646" s="103"/>
      <c r="AA646" s="103"/>
      <c r="AB646" s="103"/>
      <c r="AC646" s="103"/>
      <c r="AD646" s="103"/>
      <c r="AE646" s="103"/>
      <c r="AF646" s="103"/>
      <c r="AG646" s="103"/>
      <c r="AH646" s="103"/>
      <c r="AI646" s="103"/>
      <c r="AJ646" s="103"/>
      <c r="AK646" s="103"/>
    </row>
    <row r="647" spans="22:37" ht="15.75" customHeight="1" x14ac:dyDescent="0.2">
      <c r="V647" s="103"/>
      <c r="W647" s="103"/>
      <c r="X647" s="103"/>
      <c r="Y647" s="103"/>
      <c r="Z647" s="103"/>
      <c r="AA647" s="103"/>
      <c r="AB647" s="103"/>
      <c r="AC647" s="103"/>
      <c r="AD647" s="103"/>
      <c r="AE647" s="103"/>
      <c r="AF647" s="103"/>
      <c r="AG647" s="103"/>
      <c r="AH647" s="103"/>
      <c r="AI647" s="103"/>
      <c r="AJ647" s="103"/>
      <c r="AK647" s="103"/>
    </row>
    <row r="648" spans="22:37" ht="15.75" customHeight="1" x14ac:dyDescent="0.2">
      <c r="V648" s="103"/>
      <c r="W648" s="103"/>
      <c r="X648" s="103"/>
      <c r="Y648" s="103"/>
      <c r="Z648" s="103"/>
      <c r="AA648" s="103"/>
      <c r="AB648" s="103"/>
      <c r="AC648" s="103"/>
      <c r="AD648" s="103"/>
      <c r="AE648" s="103"/>
      <c r="AF648" s="103"/>
      <c r="AG648" s="103"/>
      <c r="AH648" s="103"/>
      <c r="AI648" s="103"/>
      <c r="AJ648" s="103"/>
      <c r="AK648" s="103"/>
    </row>
    <row r="649" spans="22:37" ht="15.75" customHeight="1" x14ac:dyDescent="0.2">
      <c r="V649" s="103"/>
      <c r="W649" s="103"/>
      <c r="X649" s="103"/>
      <c r="Y649" s="103"/>
      <c r="Z649" s="103"/>
      <c r="AA649" s="103"/>
      <c r="AB649" s="103"/>
      <c r="AC649" s="103"/>
      <c r="AD649" s="103"/>
      <c r="AE649" s="103"/>
      <c r="AF649" s="103"/>
      <c r="AG649" s="103"/>
      <c r="AH649" s="103"/>
      <c r="AI649" s="103"/>
      <c r="AJ649" s="103"/>
      <c r="AK649" s="103"/>
    </row>
    <row r="650" spans="22:37" ht="15.75" customHeight="1" x14ac:dyDescent="0.2">
      <c r="V650" s="103"/>
      <c r="W650" s="103"/>
      <c r="X650" s="103"/>
      <c r="Y650" s="103"/>
      <c r="Z650" s="103"/>
      <c r="AA650" s="103"/>
      <c r="AB650" s="103"/>
      <c r="AC650" s="103"/>
      <c r="AD650" s="103"/>
      <c r="AE650" s="103"/>
      <c r="AF650" s="103"/>
      <c r="AG650" s="103"/>
      <c r="AH650" s="103"/>
      <c r="AI650" s="103"/>
      <c r="AJ650" s="103"/>
      <c r="AK650" s="103"/>
    </row>
    <row r="651" spans="22:37" ht="15.75" customHeight="1" x14ac:dyDescent="0.2">
      <c r="V651" s="103"/>
      <c r="W651" s="103"/>
      <c r="X651" s="103"/>
      <c r="Y651" s="103"/>
      <c r="Z651" s="103"/>
      <c r="AA651" s="103"/>
      <c r="AB651" s="103"/>
      <c r="AC651" s="103"/>
      <c r="AD651" s="103"/>
      <c r="AE651" s="103"/>
      <c r="AF651" s="103"/>
      <c r="AG651" s="103"/>
      <c r="AH651" s="103"/>
      <c r="AI651" s="103"/>
      <c r="AJ651" s="103"/>
      <c r="AK651" s="103"/>
    </row>
    <row r="652" spans="22:37" ht="15.75" customHeight="1" x14ac:dyDescent="0.2">
      <c r="V652" s="103"/>
      <c r="W652" s="103"/>
      <c r="X652" s="103"/>
      <c r="Y652" s="103"/>
      <c r="Z652" s="103"/>
      <c r="AA652" s="103"/>
      <c r="AB652" s="103"/>
      <c r="AC652" s="103"/>
      <c r="AD652" s="103"/>
      <c r="AE652" s="103"/>
      <c r="AF652" s="103"/>
      <c r="AG652" s="103"/>
      <c r="AH652" s="103"/>
      <c r="AI652" s="103"/>
      <c r="AJ652" s="103"/>
      <c r="AK652" s="103"/>
    </row>
    <row r="653" spans="22:37" ht="15.75" customHeight="1" x14ac:dyDescent="0.2">
      <c r="V653" s="103"/>
      <c r="W653" s="103"/>
      <c r="X653" s="103"/>
      <c r="Y653" s="103"/>
      <c r="Z653" s="103"/>
      <c r="AA653" s="103"/>
      <c r="AB653" s="103"/>
      <c r="AC653" s="103"/>
      <c r="AD653" s="103"/>
      <c r="AE653" s="103"/>
      <c r="AF653" s="103"/>
      <c r="AG653" s="103"/>
      <c r="AH653" s="103"/>
      <c r="AI653" s="103"/>
      <c r="AJ653" s="103"/>
      <c r="AK653" s="103"/>
    </row>
    <row r="654" spans="22:37" ht="15.75" customHeight="1" x14ac:dyDescent="0.2">
      <c r="V654" s="103"/>
      <c r="W654" s="103"/>
      <c r="X654" s="103"/>
      <c r="Y654" s="103"/>
      <c r="Z654" s="103"/>
      <c r="AA654" s="103"/>
      <c r="AB654" s="103"/>
      <c r="AC654" s="103"/>
      <c r="AD654" s="103"/>
      <c r="AE654" s="103"/>
      <c r="AF654" s="103"/>
      <c r="AG654" s="103"/>
      <c r="AH654" s="103"/>
      <c r="AI654" s="103"/>
      <c r="AJ654" s="103"/>
      <c r="AK654" s="103"/>
    </row>
    <row r="655" spans="22:37" ht="15.75" customHeight="1" x14ac:dyDescent="0.2">
      <c r="V655" s="103"/>
      <c r="W655" s="103"/>
      <c r="X655" s="103"/>
      <c r="Y655" s="103"/>
      <c r="Z655" s="103"/>
      <c r="AA655" s="103"/>
      <c r="AB655" s="103"/>
      <c r="AC655" s="103"/>
      <c r="AD655" s="103"/>
      <c r="AE655" s="103"/>
      <c r="AF655" s="103"/>
      <c r="AG655" s="103"/>
      <c r="AH655" s="103"/>
      <c r="AI655" s="103"/>
      <c r="AJ655" s="103"/>
      <c r="AK655" s="103"/>
    </row>
    <row r="656" spans="22:37" ht="15.75" customHeight="1" x14ac:dyDescent="0.2">
      <c r="V656" s="103"/>
      <c r="W656" s="103"/>
      <c r="X656" s="103"/>
      <c r="Y656" s="103"/>
      <c r="Z656" s="103"/>
      <c r="AA656" s="103"/>
      <c r="AB656" s="103"/>
      <c r="AC656" s="103"/>
      <c r="AD656" s="103"/>
      <c r="AE656" s="103"/>
      <c r="AF656" s="103"/>
      <c r="AG656" s="103"/>
      <c r="AH656" s="103"/>
      <c r="AI656" s="103"/>
      <c r="AJ656" s="103"/>
      <c r="AK656" s="103"/>
    </row>
    <row r="657" spans="22:37" ht="15.75" customHeight="1" x14ac:dyDescent="0.2">
      <c r="V657" s="103"/>
      <c r="W657" s="103"/>
      <c r="X657" s="103"/>
      <c r="Y657" s="103"/>
      <c r="Z657" s="103"/>
      <c r="AA657" s="103"/>
      <c r="AB657" s="103"/>
      <c r="AC657" s="103"/>
      <c r="AD657" s="103"/>
      <c r="AE657" s="103"/>
      <c r="AF657" s="103"/>
      <c r="AG657" s="103"/>
      <c r="AH657" s="103"/>
      <c r="AI657" s="103"/>
      <c r="AJ657" s="103"/>
      <c r="AK657" s="103"/>
    </row>
    <row r="658" spans="22:37" ht="15.75" customHeight="1" x14ac:dyDescent="0.2">
      <c r="V658" s="103"/>
      <c r="W658" s="103"/>
      <c r="X658" s="103"/>
      <c r="Y658" s="103"/>
      <c r="Z658" s="103"/>
      <c r="AA658" s="103"/>
      <c r="AB658" s="103"/>
      <c r="AC658" s="103"/>
      <c r="AD658" s="103"/>
      <c r="AE658" s="103"/>
      <c r="AF658" s="103"/>
      <c r="AG658" s="103"/>
      <c r="AH658" s="103"/>
      <c r="AI658" s="103"/>
      <c r="AJ658" s="103"/>
      <c r="AK658" s="103"/>
    </row>
    <row r="659" spans="22:37" ht="15.75" customHeight="1" x14ac:dyDescent="0.2">
      <c r="V659" s="103"/>
      <c r="W659" s="103"/>
      <c r="X659" s="103"/>
      <c r="Y659" s="103"/>
      <c r="Z659" s="103"/>
      <c r="AA659" s="103"/>
      <c r="AB659" s="103"/>
      <c r="AC659" s="103"/>
      <c r="AD659" s="103"/>
      <c r="AE659" s="103"/>
      <c r="AF659" s="103"/>
      <c r="AG659" s="103"/>
      <c r="AH659" s="103"/>
      <c r="AI659" s="103"/>
      <c r="AJ659" s="103"/>
      <c r="AK659" s="103"/>
    </row>
    <row r="660" spans="22:37" ht="15.75" customHeight="1" x14ac:dyDescent="0.2">
      <c r="V660" s="103"/>
      <c r="W660" s="103"/>
      <c r="X660" s="103"/>
      <c r="Y660" s="103"/>
      <c r="Z660" s="103"/>
      <c r="AA660" s="103"/>
      <c r="AB660" s="103"/>
      <c r="AC660" s="103"/>
      <c r="AD660" s="103"/>
      <c r="AE660" s="103"/>
      <c r="AF660" s="103"/>
      <c r="AG660" s="103"/>
      <c r="AH660" s="103"/>
      <c r="AI660" s="103"/>
      <c r="AJ660" s="103"/>
      <c r="AK660" s="103"/>
    </row>
    <row r="661" spans="22:37" ht="15.75" customHeight="1" x14ac:dyDescent="0.2">
      <c r="V661" s="103"/>
      <c r="W661" s="103"/>
      <c r="X661" s="103"/>
      <c r="Y661" s="103"/>
      <c r="Z661" s="103"/>
      <c r="AA661" s="103"/>
      <c r="AB661" s="103"/>
      <c r="AC661" s="103"/>
      <c r="AD661" s="103"/>
      <c r="AE661" s="103"/>
      <c r="AF661" s="103"/>
      <c r="AG661" s="103"/>
      <c r="AH661" s="103"/>
      <c r="AI661" s="103"/>
      <c r="AJ661" s="103"/>
      <c r="AK661" s="103"/>
    </row>
    <row r="662" spans="22:37" ht="15.75" customHeight="1" x14ac:dyDescent="0.2">
      <c r="V662" s="103"/>
      <c r="W662" s="103"/>
      <c r="X662" s="103"/>
      <c r="Y662" s="103"/>
      <c r="Z662" s="103"/>
      <c r="AA662" s="103"/>
      <c r="AB662" s="103"/>
      <c r="AC662" s="103"/>
      <c r="AD662" s="103"/>
      <c r="AE662" s="103"/>
      <c r="AF662" s="103"/>
      <c r="AG662" s="103"/>
      <c r="AH662" s="103"/>
      <c r="AI662" s="103"/>
      <c r="AJ662" s="103"/>
      <c r="AK662" s="103"/>
    </row>
    <row r="663" spans="22:37" ht="15.75" customHeight="1" x14ac:dyDescent="0.2">
      <c r="V663" s="103"/>
      <c r="W663" s="103"/>
      <c r="X663" s="103"/>
      <c r="Y663" s="103"/>
      <c r="Z663" s="103"/>
      <c r="AA663" s="103"/>
      <c r="AB663" s="103"/>
      <c r="AC663" s="103"/>
      <c r="AD663" s="103"/>
      <c r="AE663" s="103"/>
      <c r="AF663" s="103"/>
      <c r="AG663" s="103"/>
      <c r="AH663" s="103"/>
      <c r="AI663" s="103"/>
      <c r="AJ663" s="103"/>
      <c r="AK663" s="103"/>
    </row>
    <row r="664" spans="22:37" ht="15.75" customHeight="1" x14ac:dyDescent="0.2">
      <c r="V664" s="103"/>
      <c r="W664" s="103"/>
      <c r="X664" s="103"/>
      <c r="Y664" s="103"/>
      <c r="Z664" s="103"/>
      <c r="AA664" s="103"/>
      <c r="AB664" s="103"/>
      <c r="AC664" s="103"/>
      <c r="AD664" s="103"/>
      <c r="AE664" s="103"/>
      <c r="AF664" s="103"/>
      <c r="AG664" s="103"/>
      <c r="AH664" s="103"/>
      <c r="AI664" s="103"/>
      <c r="AJ664" s="103"/>
      <c r="AK664" s="103"/>
    </row>
    <row r="665" spans="22:37" ht="15.75" customHeight="1" x14ac:dyDescent="0.2">
      <c r="V665" s="103"/>
      <c r="W665" s="103"/>
      <c r="X665" s="103"/>
      <c r="Y665" s="103"/>
      <c r="Z665" s="103"/>
      <c r="AA665" s="103"/>
      <c r="AB665" s="103"/>
      <c r="AC665" s="103"/>
      <c r="AD665" s="103"/>
      <c r="AE665" s="103"/>
      <c r="AF665" s="103"/>
      <c r="AG665" s="103"/>
      <c r="AH665" s="103"/>
      <c r="AI665" s="103"/>
      <c r="AJ665" s="103"/>
      <c r="AK665" s="103"/>
    </row>
    <row r="666" spans="22:37" ht="15.75" customHeight="1" x14ac:dyDescent="0.2">
      <c r="V666" s="103"/>
      <c r="W666" s="103"/>
      <c r="X666" s="103"/>
      <c r="Y666" s="103"/>
      <c r="Z666" s="103"/>
      <c r="AA666" s="103"/>
      <c r="AB666" s="103"/>
      <c r="AC666" s="103"/>
      <c r="AD666" s="103"/>
      <c r="AE666" s="103"/>
      <c r="AF666" s="103"/>
      <c r="AG666" s="103"/>
      <c r="AH666" s="103"/>
      <c r="AI666" s="103"/>
      <c r="AJ666" s="103"/>
      <c r="AK666" s="103"/>
    </row>
    <row r="667" spans="22:37" ht="15.75" customHeight="1" x14ac:dyDescent="0.2">
      <c r="V667" s="103"/>
      <c r="W667" s="103"/>
      <c r="X667" s="103"/>
      <c r="Y667" s="103"/>
      <c r="Z667" s="103"/>
      <c r="AA667" s="103"/>
      <c r="AB667" s="103"/>
      <c r="AC667" s="103"/>
      <c r="AD667" s="103"/>
      <c r="AE667" s="103"/>
      <c r="AF667" s="103"/>
      <c r="AG667" s="103"/>
      <c r="AH667" s="103"/>
      <c r="AI667" s="103"/>
      <c r="AJ667" s="103"/>
      <c r="AK667" s="103"/>
    </row>
    <row r="668" spans="22:37" ht="15.75" customHeight="1" x14ac:dyDescent="0.2">
      <c r="V668" s="103"/>
      <c r="W668" s="103"/>
      <c r="X668" s="103"/>
      <c r="Y668" s="103"/>
      <c r="Z668" s="103"/>
      <c r="AA668" s="103"/>
      <c r="AB668" s="103"/>
      <c r="AC668" s="103"/>
      <c r="AD668" s="103"/>
      <c r="AE668" s="103"/>
      <c r="AF668" s="103"/>
      <c r="AG668" s="103"/>
      <c r="AH668" s="103"/>
      <c r="AI668" s="103"/>
      <c r="AJ668" s="103"/>
      <c r="AK668" s="103"/>
    </row>
    <row r="669" spans="22:37" ht="15.75" customHeight="1" x14ac:dyDescent="0.2">
      <c r="V669" s="103"/>
      <c r="W669" s="103"/>
      <c r="X669" s="103"/>
      <c r="Y669" s="103"/>
      <c r="Z669" s="103"/>
      <c r="AA669" s="103"/>
      <c r="AB669" s="103"/>
      <c r="AC669" s="103"/>
      <c r="AD669" s="103"/>
      <c r="AE669" s="103"/>
      <c r="AF669" s="103"/>
      <c r="AG669" s="103"/>
      <c r="AH669" s="103"/>
      <c r="AI669" s="103"/>
      <c r="AJ669" s="103"/>
      <c r="AK669" s="103"/>
    </row>
    <row r="670" spans="22:37" ht="15.75" customHeight="1" x14ac:dyDescent="0.2">
      <c r="V670" s="103"/>
      <c r="W670" s="103"/>
      <c r="X670" s="103"/>
      <c r="Y670" s="103"/>
      <c r="Z670" s="103"/>
      <c r="AA670" s="103"/>
      <c r="AB670" s="103"/>
      <c r="AC670" s="103"/>
      <c r="AD670" s="103"/>
      <c r="AE670" s="103"/>
      <c r="AF670" s="103"/>
      <c r="AG670" s="103"/>
      <c r="AH670" s="103"/>
      <c r="AI670" s="103"/>
      <c r="AJ670" s="103"/>
      <c r="AK670" s="103"/>
    </row>
    <row r="671" spans="22:37" ht="15.75" customHeight="1" x14ac:dyDescent="0.2">
      <c r="V671" s="103"/>
      <c r="W671" s="103"/>
      <c r="X671" s="103"/>
      <c r="Y671" s="103"/>
      <c r="Z671" s="103"/>
      <c r="AA671" s="103"/>
      <c r="AB671" s="103"/>
      <c r="AC671" s="103"/>
      <c r="AD671" s="103"/>
      <c r="AE671" s="103"/>
      <c r="AF671" s="103"/>
      <c r="AG671" s="103"/>
      <c r="AH671" s="103"/>
      <c r="AI671" s="103"/>
      <c r="AJ671" s="103"/>
      <c r="AK671" s="103"/>
    </row>
    <row r="672" spans="22:37" ht="15.75" customHeight="1" x14ac:dyDescent="0.2">
      <c r="V672" s="103"/>
      <c r="W672" s="103"/>
      <c r="X672" s="103"/>
      <c r="Y672" s="103"/>
      <c r="Z672" s="103"/>
      <c r="AA672" s="103"/>
      <c r="AB672" s="103"/>
      <c r="AC672" s="103"/>
      <c r="AD672" s="103"/>
      <c r="AE672" s="103"/>
      <c r="AF672" s="103"/>
      <c r="AG672" s="103"/>
      <c r="AH672" s="103"/>
      <c r="AI672" s="103"/>
      <c r="AJ672" s="103"/>
      <c r="AK672" s="103"/>
    </row>
    <row r="673" spans="22:37" ht="15.75" customHeight="1" x14ac:dyDescent="0.2">
      <c r="V673" s="103"/>
      <c r="W673" s="103"/>
      <c r="X673" s="103"/>
      <c r="Y673" s="103"/>
      <c r="Z673" s="103"/>
      <c r="AA673" s="103"/>
      <c r="AB673" s="103"/>
      <c r="AC673" s="103"/>
      <c r="AD673" s="103"/>
      <c r="AE673" s="103"/>
      <c r="AF673" s="103"/>
      <c r="AG673" s="103"/>
      <c r="AH673" s="103"/>
      <c r="AI673" s="103"/>
      <c r="AJ673" s="103"/>
      <c r="AK673" s="103"/>
    </row>
    <row r="674" spans="22:37" ht="15.75" customHeight="1" x14ac:dyDescent="0.2">
      <c r="V674" s="103"/>
      <c r="W674" s="103"/>
      <c r="X674" s="103"/>
      <c r="Y674" s="103"/>
      <c r="Z674" s="103"/>
      <c r="AA674" s="103"/>
      <c r="AB674" s="103"/>
      <c r="AC674" s="103"/>
      <c r="AD674" s="103"/>
      <c r="AE674" s="103"/>
      <c r="AF674" s="103"/>
      <c r="AG674" s="103"/>
      <c r="AH674" s="103"/>
      <c r="AI674" s="103"/>
      <c r="AJ674" s="103"/>
      <c r="AK674" s="103"/>
    </row>
    <row r="675" spans="22:37" ht="15.75" customHeight="1" x14ac:dyDescent="0.2">
      <c r="V675" s="103"/>
      <c r="W675" s="103"/>
      <c r="X675" s="103"/>
      <c r="Y675" s="103"/>
      <c r="Z675" s="103"/>
      <c r="AA675" s="103"/>
      <c r="AB675" s="103"/>
      <c r="AC675" s="103"/>
      <c r="AD675" s="103"/>
      <c r="AE675" s="103"/>
      <c r="AF675" s="103"/>
      <c r="AG675" s="103"/>
      <c r="AH675" s="103"/>
      <c r="AI675" s="103"/>
      <c r="AJ675" s="103"/>
      <c r="AK675" s="103"/>
    </row>
    <row r="676" spans="22:37" ht="15.75" customHeight="1" x14ac:dyDescent="0.2">
      <c r="V676" s="103"/>
      <c r="W676" s="103"/>
      <c r="X676" s="103"/>
      <c r="Y676" s="103"/>
      <c r="Z676" s="103"/>
      <c r="AA676" s="103"/>
      <c r="AB676" s="103"/>
      <c r="AC676" s="103"/>
      <c r="AD676" s="103"/>
      <c r="AE676" s="103"/>
      <c r="AF676" s="103"/>
      <c r="AG676" s="103"/>
      <c r="AH676" s="103"/>
      <c r="AI676" s="103"/>
      <c r="AJ676" s="103"/>
      <c r="AK676" s="103"/>
    </row>
    <row r="677" spans="22:37" ht="15.75" customHeight="1" x14ac:dyDescent="0.2">
      <c r="V677" s="103"/>
      <c r="W677" s="103"/>
      <c r="X677" s="103"/>
      <c r="Y677" s="103"/>
      <c r="Z677" s="103"/>
      <c r="AA677" s="103"/>
      <c r="AB677" s="103"/>
      <c r="AC677" s="103"/>
      <c r="AD677" s="103"/>
      <c r="AE677" s="103"/>
      <c r="AF677" s="103"/>
      <c r="AG677" s="103"/>
      <c r="AH677" s="103"/>
      <c r="AI677" s="103"/>
      <c r="AJ677" s="103"/>
      <c r="AK677" s="103"/>
    </row>
    <row r="678" spans="22:37" ht="15.75" customHeight="1" x14ac:dyDescent="0.2">
      <c r="V678" s="103"/>
      <c r="W678" s="103"/>
      <c r="X678" s="103"/>
      <c r="Y678" s="103"/>
      <c r="Z678" s="103"/>
      <c r="AA678" s="103"/>
      <c r="AB678" s="103"/>
      <c r="AC678" s="103"/>
      <c r="AD678" s="103"/>
      <c r="AE678" s="103"/>
      <c r="AF678" s="103"/>
      <c r="AG678" s="103"/>
      <c r="AH678" s="103"/>
      <c r="AI678" s="103"/>
      <c r="AJ678" s="103"/>
      <c r="AK678" s="103"/>
    </row>
    <row r="679" spans="22:37" ht="15.75" customHeight="1" x14ac:dyDescent="0.2">
      <c r="V679" s="103"/>
      <c r="W679" s="103"/>
      <c r="X679" s="103"/>
      <c r="Y679" s="103"/>
      <c r="Z679" s="103"/>
      <c r="AA679" s="103"/>
      <c r="AB679" s="103"/>
      <c r="AC679" s="103"/>
      <c r="AD679" s="103"/>
      <c r="AE679" s="103"/>
      <c r="AF679" s="103"/>
      <c r="AG679" s="103"/>
      <c r="AH679" s="103"/>
      <c r="AI679" s="103"/>
      <c r="AJ679" s="103"/>
      <c r="AK679" s="103"/>
    </row>
    <row r="680" spans="22:37" ht="15.75" customHeight="1" x14ac:dyDescent="0.2">
      <c r="V680" s="103"/>
      <c r="W680" s="103"/>
      <c r="X680" s="103"/>
      <c r="Y680" s="103"/>
      <c r="Z680" s="103"/>
      <c r="AA680" s="103"/>
      <c r="AB680" s="103"/>
      <c r="AC680" s="103"/>
      <c r="AD680" s="103"/>
      <c r="AE680" s="103"/>
      <c r="AF680" s="103"/>
      <c r="AG680" s="103"/>
      <c r="AH680" s="103"/>
      <c r="AI680" s="103"/>
      <c r="AJ680" s="103"/>
      <c r="AK680" s="103"/>
    </row>
    <row r="681" spans="22:37" ht="15.75" customHeight="1" x14ac:dyDescent="0.2">
      <c r="V681" s="103"/>
      <c r="W681" s="103"/>
      <c r="X681" s="103"/>
      <c r="Y681" s="103"/>
      <c r="Z681" s="103"/>
      <c r="AA681" s="103"/>
      <c r="AB681" s="103"/>
      <c r="AC681" s="103"/>
      <c r="AD681" s="103"/>
      <c r="AE681" s="103"/>
      <c r="AF681" s="103"/>
      <c r="AG681" s="103"/>
      <c r="AH681" s="103"/>
      <c r="AI681" s="103"/>
      <c r="AJ681" s="103"/>
      <c r="AK681" s="103"/>
    </row>
    <row r="682" spans="22:37" ht="15.75" customHeight="1" x14ac:dyDescent="0.2">
      <c r="V682" s="103"/>
      <c r="W682" s="103"/>
      <c r="X682" s="103"/>
      <c r="Y682" s="103"/>
      <c r="Z682" s="103"/>
      <c r="AA682" s="103"/>
      <c r="AB682" s="103"/>
      <c r="AC682" s="103"/>
      <c r="AD682" s="103"/>
      <c r="AE682" s="103"/>
      <c r="AF682" s="103"/>
      <c r="AG682" s="103"/>
      <c r="AH682" s="103"/>
      <c r="AI682" s="103"/>
      <c r="AJ682" s="103"/>
      <c r="AK682" s="103"/>
    </row>
    <row r="683" spans="22:37" ht="15.75" customHeight="1" x14ac:dyDescent="0.2">
      <c r="V683" s="103"/>
      <c r="W683" s="103"/>
      <c r="X683" s="103"/>
      <c r="Y683" s="103"/>
      <c r="Z683" s="103"/>
      <c r="AA683" s="103"/>
      <c r="AB683" s="103"/>
      <c r="AC683" s="103"/>
      <c r="AD683" s="103"/>
      <c r="AE683" s="103"/>
      <c r="AF683" s="103"/>
      <c r="AG683" s="103"/>
      <c r="AH683" s="103"/>
      <c r="AI683" s="103"/>
      <c r="AJ683" s="103"/>
      <c r="AK683" s="103"/>
    </row>
    <row r="684" spans="22:37" ht="15.75" customHeight="1" x14ac:dyDescent="0.2">
      <c r="V684" s="103"/>
      <c r="W684" s="103"/>
      <c r="X684" s="103"/>
      <c r="Y684" s="103"/>
      <c r="Z684" s="103"/>
      <c r="AA684" s="103"/>
      <c r="AB684" s="103"/>
      <c r="AC684" s="103"/>
      <c r="AD684" s="103"/>
      <c r="AE684" s="103"/>
      <c r="AF684" s="103"/>
      <c r="AG684" s="103"/>
      <c r="AH684" s="103"/>
      <c r="AI684" s="103"/>
      <c r="AJ684" s="103"/>
      <c r="AK684" s="103"/>
    </row>
    <row r="685" spans="22:37" ht="15.75" customHeight="1" x14ac:dyDescent="0.2">
      <c r="V685" s="103"/>
      <c r="W685" s="103"/>
      <c r="X685" s="103"/>
      <c r="Y685" s="103"/>
      <c r="Z685" s="103"/>
      <c r="AA685" s="103"/>
      <c r="AB685" s="103"/>
      <c r="AC685" s="103"/>
      <c r="AD685" s="103"/>
      <c r="AE685" s="103"/>
      <c r="AF685" s="103"/>
      <c r="AG685" s="103"/>
      <c r="AH685" s="103"/>
      <c r="AI685" s="103"/>
      <c r="AJ685" s="103"/>
      <c r="AK685" s="103"/>
    </row>
    <row r="686" spans="22:37" ht="15.75" customHeight="1" x14ac:dyDescent="0.2">
      <c r="V686" s="103"/>
      <c r="W686" s="103"/>
      <c r="X686" s="103"/>
      <c r="Y686" s="103"/>
      <c r="Z686" s="103"/>
      <c r="AA686" s="103"/>
      <c r="AB686" s="103"/>
      <c r="AC686" s="103"/>
      <c r="AD686" s="103"/>
      <c r="AE686" s="103"/>
      <c r="AF686" s="103"/>
      <c r="AG686" s="103"/>
      <c r="AH686" s="103"/>
      <c r="AI686" s="103"/>
      <c r="AJ686" s="103"/>
      <c r="AK686" s="103"/>
    </row>
    <row r="687" spans="22:37" ht="15.75" customHeight="1" x14ac:dyDescent="0.2">
      <c r="V687" s="103"/>
      <c r="W687" s="103"/>
      <c r="X687" s="103"/>
      <c r="Y687" s="103"/>
      <c r="Z687" s="103"/>
      <c r="AA687" s="103"/>
      <c r="AB687" s="103"/>
      <c r="AC687" s="103"/>
      <c r="AD687" s="103"/>
      <c r="AE687" s="103"/>
      <c r="AF687" s="103"/>
      <c r="AG687" s="103"/>
      <c r="AH687" s="103"/>
      <c r="AI687" s="103"/>
      <c r="AJ687" s="103"/>
      <c r="AK687" s="103"/>
    </row>
    <row r="688" spans="22:37" ht="15.75" customHeight="1" x14ac:dyDescent="0.2">
      <c r="V688" s="103"/>
      <c r="W688" s="103"/>
      <c r="X688" s="103"/>
      <c r="Y688" s="103"/>
      <c r="Z688" s="103"/>
      <c r="AA688" s="103"/>
      <c r="AB688" s="103"/>
      <c r="AC688" s="103"/>
      <c r="AD688" s="103"/>
      <c r="AE688" s="103"/>
      <c r="AF688" s="103"/>
      <c r="AG688" s="103"/>
      <c r="AH688" s="103"/>
      <c r="AI688" s="103"/>
      <c r="AJ688" s="103"/>
      <c r="AK688" s="103"/>
    </row>
    <row r="689" spans="22:37" ht="15.75" customHeight="1" x14ac:dyDescent="0.2">
      <c r="V689" s="103"/>
      <c r="W689" s="103"/>
      <c r="X689" s="103"/>
      <c r="Y689" s="103"/>
      <c r="Z689" s="103"/>
      <c r="AA689" s="103"/>
      <c r="AB689" s="103"/>
      <c r="AC689" s="103"/>
      <c r="AD689" s="103"/>
      <c r="AE689" s="103"/>
      <c r="AF689" s="103"/>
      <c r="AG689" s="103"/>
      <c r="AH689" s="103"/>
      <c r="AI689" s="103"/>
      <c r="AJ689" s="103"/>
      <c r="AK689" s="103"/>
    </row>
    <row r="690" spans="22:37" ht="15.75" customHeight="1" x14ac:dyDescent="0.2">
      <c r="V690" s="103"/>
      <c r="W690" s="103"/>
      <c r="X690" s="103"/>
      <c r="Y690" s="103"/>
      <c r="Z690" s="103"/>
      <c r="AA690" s="103"/>
      <c r="AB690" s="103"/>
      <c r="AC690" s="103"/>
      <c r="AD690" s="103"/>
      <c r="AE690" s="103"/>
      <c r="AF690" s="103"/>
      <c r="AG690" s="103"/>
      <c r="AH690" s="103"/>
      <c r="AI690" s="103"/>
      <c r="AJ690" s="103"/>
      <c r="AK690" s="103"/>
    </row>
    <row r="691" spans="22:37" ht="15.75" customHeight="1" x14ac:dyDescent="0.2">
      <c r="V691" s="103"/>
      <c r="W691" s="103"/>
      <c r="X691" s="103"/>
      <c r="Y691" s="103"/>
      <c r="Z691" s="103"/>
      <c r="AA691" s="103"/>
      <c r="AB691" s="103"/>
      <c r="AC691" s="103"/>
      <c r="AD691" s="103"/>
      <c r="AE691" s="103"/>
      <c r="AF691" s="103"/>
      <c r="AG691" s="103"/>
      <c r="AH691" s="103"/>
      <c r="AI691" s="103"/>
      <c r="AJ691" s="103"/>
      <c r="AK691" s="103"/>
    </row>
    <row r="692" spans="22:37" ht="15.75" customHeight="1" x14ac:dyDescent="0.2">
      <c r="V692" s="103"/>
      <c r="W692" s="103"/>
      <c r="X692" s="103"/>
      <c r="Y692" s="103"/>
      <c r="Z692" s="103"/>
      <c r="AA692" s="103"/>
      <c r="AB692" s="103"/>
      <c r="AC692" s="103"/>
      <c r="AD692" s="103"/>
      <c r="AE692" s="103"/>
      <c r="AF692" s="103"/>
      <c r="AG692" s="103"/>
      <c r="AH692" s="103"/>
      <c r="AI692" s="103"/>
      <c r="AJ692" s="103"/>
      <c r="AK692" s="103"/>
    </row>
    <row r="693" spans="22:37" ht="15.75" customHeight="1" x14ac:dyDescent="0.2">
      <c r="V693" s="103"/>
      <c r="W693" s="103"/>
      <c r="X693" s="103"/>
      <c r="Y693" s="103"/>
      <c r="Z693" s="103"/>
      <c r="AA693" s="103"/>
      <c r="AB693" s="103"/>
      <c r="AC693" s="103"/>
      <c r="AD693" s="103"/>
      <c r="AE693" s="103"/>
      <c r="AF693" s="103"/>
      <c r="AG693" s="103"/>
      <c r="AH693" s="103"/>
      <c r="AI693" s="103"/>
      <c r="AJ693" s="103"/>
      <c r="AK693" s="103"/>
    </row>
    <row r="694" spans="22:37" ht="15.75" customHeight="1" x14ac:dyDescent="0.2">
      <c r="V694" s="103"/>
      <c r="W694" s="103"/>
      <c r="X694" s="103"/>
      <c r="Y694" s="103"/>
      <c r="Z694" s="103"/>
      <c r="AA694" s="103"/>
      <c r="AB694" s="103"/>
      <c r="AC694" s="103"/>
      <c r="AD694" s="103"/>
      <c r="AE694" s="103"/>
      <c r="AF694" s="103"/>
      <c r="AG694" s="103"/>
      <c r="AH694" s="103"/>
      <c r="AI694" s="103"/>
      <c r="AJ694" s="103"/>
      <c r="AK694" s="103"/>
    </row>
    <row r="695" spans="22:37" ht="15.75" customHeight="1" x14ac:dyDescent="0.2">
      <c r="V695" s="103"/>
      <c r="W695" s="103"/>
      <c r="X695" s="103"/>
      <c r="Y695" s="103"/>
      <c r="Z695" s="103"/>
      <c r="AA695" s="103"/>
      <c r="AB695" s="103"/>
      <c r="AC695" s="103"/>
      <c r="AD695" s="103"/>
      <c r="AE695" s="103"/>
      <c r="AF695" s="103"/>
      <c r="AG695" s="103"/>
      <c r="AH695" s="103"/>
      <c r="AI695" s="103"/>
      <c r="AJ695" s="103"/>
      <c r="AK695" s="103"/>
    </row>
    <row r="696" spans="22:37" ht="15.75" customHeight="1" x14ac:dyDescent="0.2">
      <c r="V696" s="103"/>
      <c r="W696" s="103"/>
      <c r="X696" s="103"/>
      <c r="Y696" s="103"/>
      <c r="Z696" s="103"/>
      <c r="AA696" s="103"/>
      <c r="AB696" s="103"/>
      <c r="AC696" s="103"/>
      <c r="AD696" s="103"/>
      <c r="AE696" s="103"/>
      <c r="AF696" s="103"/>
      <c r="AG696" s="103"/>
      <c r="AH696" s="103"/>
      <c r="AI696" s="103"/>
      <c r="AJ696" s="103"/>
      <c r="AK696" s="103"/>
    </row>
    <row r="697" spans="22:37" ht="15.75" customHeight="1" x14ac:dyDescent="0.2">
      <c r="V697" s="103"/>
      <c r="W697" s="103"/>
      <c r="X697" s="103"/>
      <c r="Y697" s="103"/>
      <c r="Z697" s="103"/>
      <c r="AA697" s="103"/>
      <c r="AB697" s="103"/>
      <c r="AC697" s="103"/>
      <c r="AD697" s="103"/>
      <c r="AE697" s="103"/>
      <c r="AF697" s="103"/>
      <c r="AG697" s="103"/>
      <c r="AH697" s="103"/>
      <c r="AI697" s="103"/>
      <c r="AJ697" s="103"/>
      <c r="AK697" s="103"/>
    </row>
    <row r="698" spans="22:37" ht="15.75" customHeight="1" x14ac:dyDescent="0.2">
      <c r="V698" s="103"/>
      <c r="W698" s="103"/>
      <c r="X698" s="103"/>
      <c r="Y698" s="103"/>
      <c r="Z698" s="103"/>
      <c r="AA698" s="103"/>
      <c r="AB698" s="103"/>
      <c r="AC698" s="103"/>
      <c r="AD698" s="103"/>
      <c r="AE698" s="103"/>
      <c r="AF698" s="103"/>
      <c r="AG698" s="103"/>
      <c r="AH698" s="103"/>
      <c r="AI698" s="103"/>
      <c r="AJ698" s="103"/>
      <c r="AK698" s="103"/>
    </row>
    <row r="699" spans="22:37" ht="15.75" customHeight="1" x14ac:dyDescent="0.2">
      <c r="V699" s="103"/>
      <c r="W699" s="103"/>
      <c r="X699" s="103"/>
      <c r="Y699" s="103"/>
      <c r="Z699" s="103"/>
      <c r="AA699" s="103"/>
      <c r="AB699" s="103"/>
      <c r="AC699" s="103"/>
      <c r="AD699" s="103"/>
      <c r="AE699" s="103"/>
      <c r="AF699" s="103"/>
      <c r="AG699" s="103"/>
      <c r="AH699" s="103"/>
      <c r="AI699" s="103"/>
      <c r="AJ699" s="103"/>
      <c r="AK699" s="103"/>
    </row>
    <row r="700" spans="22:37" ht="15.75" customHeight="1" x14ac:dyDescent="0.2">
      <c r="V700" s="103"/>
      <c r="W700" s="103"/>
      <c r="X700" s="103"/>
      <c r="Y700" s="103"/>
      <c r="Z700" s="103"/>
      <c r="AA700" s="103"/>
      <c r="AB700" s="103"/>
      <c r="AC700" s="103"/>
      <c r="AD700" s="103"/>
      <c r="AE700" s="103"/>
      <c r="AF700" s="103"/>
      <c r="AG700" s="103"/>
      <c r="AH700" s="103"/>
      <c r="AI700" s="103"/>
      <c r="AJ700" s="103"/>
      <c r="AK700" s="103"/>
    </row>
    <row r="701" spans="22:37" ht="15.75" customHeight="1" x14ac:dyDescent="0.2">
      <c r="V701" s="103"/>
      <c r="W701" s="103"/>
      <c r="X701" s="103"/>
      <c r="Y701" s="103"/>
      <c r="Z701" s="103"/>
      <c r="AA701" s="103"/>
      <c r="AB701" s="103"/>
      <c r="AC701" s="103"/>
      <c r="AD701" s="103"/>
      <c r="AE701" s="103"/>
      <c r="AF701" s="103"/>
      <c r="AG701" s="103"/>
      <c r="AH701" s="103"/>
      <c r="AI701" s="103"/>
      <c r="AJ701" s="103"/>
      <c r="AK701" s="103"/>
    </row>
    <row r="702" spans="22:37" ht="15.75" customHeight="1" x14ac:dyDescent="0.2">
      <c r="V702" s="103"/>
      <c r="W702" s="103"/>
      <c r="X702" s="103"/>
      <c r="Y702" s="103"/>
      <c r="Z702" s="103"/>
      <c r="AA702" s="103"/>
      <c r="AB702" s="103"/>
      <c r="AC702" s="103"/>
      <c r="AD702" s="103"/>
      <c r="AE702" s="103"/>
      <c r="AF702" s="103"/>
      <c r="AG702" s="103"/>
      <c r="AH702" s="103"/>
      <c r="AI702" s="103"/>
      <c r="AJ702" s="103"/>
      <c r="AK702" s="103"/>
    </row>
    <row r="703" spans="22:37" ht="15.75" customHeight="1" x14ac:dyDescent="0.2">
      <c r="V703" s="103"/>
      <c r="W703" s="103"/>
      <c r="X703" s="103"/>
      <c r="Y703" s="103"/>
      <c r="Z703" s="103"/>
      <c r="AA703" s="103"/>
      <c r="AB703" s="103"/>
      <c r="AC703" s="103"/>
      <c r="AD703" s="103"/>
      <c r="AE703" s="103"/>
      <c r="AF703" s="103"/>
      <c r="AG703" s="103"/>
      <c r="AH703" s="103"/>
      <c r="AI703" s="103"/>
      <c r="AJ703" s="103"/>
      <c r="AK703" s="103"/>
    </row>
    <row r="704" spans="22:37" ht="15.75" customHeight="1" x14ac:dyDescent="0.2">
      <c r="V704" s="103"/>
      <c r="W704" s="103"/>
      <c r="X704" s="103"/>
      <c r="Y704" s="103"/>
      <c r="Z704" s="103"/>
      <c r="AA704" s="103"/>
      <c r="AB704" s="103"/>
      <c r="AC704" s="103"/>
      <c r="AD704" s="103"/>
      <c r="AE704" s="103"/>
      <c r="AF704" s="103"/>
      <c r="AG704" s="103"/>
      <c r="AH704" s="103"/>
      <c r="AI704" s="103"/>
      <c r="AJ704" s="103"/>
      <c r="AK704" s="103"/>
    </row>
    <row r="705" spans="22:37" ht="15.75" customHeight="1" x14ac:dyDescent="0.2">
      <c r="V705" s="103"/>
      <c r="W705" s="103"/>
      <c r="X705" s="103"/>
      <c r="Y705" s="103"/>
      <c r="Z705" s="103"/>
      <c r="AA705" s="103"/>
      <c r="AB705" s="103"/>
      <c r="AC705" s="103"/>
      <c r="AD705" s="103"/>
      <c r="AE705" s="103"/>
      <c r="AF705" s="103"/>
      <c r="AG705" s="103"/>
      <c r="AH705" s="103"/>
      <c r="AI705" s="103"/>
      <c r="AJ705" s="103"/>
      <c r="AK705" s="103"/>
    </row>
    <row r="706" spans="22:37" ht="15.75" customHeight="1" x14ac:dyDescent="0.2">
      <c r="V706" s="103"/>
      <c r="W706" s="103"/>
      <c r="X706" s="103"/>
      <c r="Y706" s="103"/>
      <c r="Z706" s="103"/>
      <c r="AA706" s="103"/>
      <c r="AB706" s="103"/>
      <c r="AC706" s="103"/>
      <c r="AD706" s="103"/>
      <c r="AE706" s="103"/>
      <c r="AF706" s="103"/>
      <c r="AG706" s="103"/>
      <c r="AH706" s="103"/>
      <c r="AI706" s="103"/>
      <c r="AJ706" s="103"/>
      <c r="AK706" s="103"/>
    </row>
    <row r="707" spans="22:37" ht="15.75" customHeight="1" x14ac:dyDescent="0.2">
      <c r="V707" s="103"/>
      <c r="W707" s="103"/>
      <c r="X707" s="103"/>
      <c r="Y707" s="103"/>
      <c r="Z707" s="103"/>
      <c r="AA707" s="103"/>
      <c r="AB707" s="103"/>
      <c r="AC707" s="103"/>
      <c r="AD707" s="103"/>
      <c r="AE707" s="103"/>
      <c r="AF707" s="103"/>
      <c r="AG707" s="103"/>
      <c r="AH707" s="103"/>
      <c r="AI707" s="103"/>
      <c r="AJ707" s="103"/>
      <c r="AK707" s="103"/>
    </row>
    <row r="708" spans="22:37" ht="15.75" customHeight="1" x14ac:dyDescent="0.2">
      <c r="V708" s="103"/>
      <c r="W708" s="103"/>
      <c r="X708" s="103"/>
      <c r="Y708" s="103"/>
      <c r="Z708" s="103"/>
      <c r="AA708" s="103"/>
      <c r="AB708" s="103"/>
      <c r="AC708" s="103"/>
      <c r="AD708" s="103"/>
      <c r="AE708" s="103"/>
      <c r="AF708" s="103"/>
      <c r="AG708" s="103"/>
      <c r="AH708" s="103"/>
      <c r="AI708" s="103"/>
      <c r="AJ708" s="103"/>
      <c r="AK708" s="103"/>
    </row>
    <row r="709" spans="22:37" ht="15.75" customHeight="1" x14ac:dyDescent="0.2">
      <c r="V709" s="103"/>
      <c r="W709" s="103"/>
      <c r="X709" s="103"/>
      <c r="Y709" s="103"/>
      <c r="Z709" s="103"/>
      <c r="AA709" s="103"/>
      <c r="AB709" s="103"/>
      <c r="AC709" s="103"/>
      <c r="AD709" s="103"/>
      <c r="AE709" s="103"/>
      <c r="AF709" s="103"/>
      <c r="AG709" s="103"/>
      <c r="AH709" s="103"/>
      <c r="AI709" s="103"/>
      <c r="AJ709" s="103"/>
      <c r="AK709" s="103"/>
    </row>
    <row r="710" spans="22:37" ht="15.75" customHeight="1" x14ac:dyDescent="0.2">
      <c r="V710" s="103"/>
      <c r="W710" s="103"/>
      <c r="X710" s="103"/>
      <c r="Y710" s="103"/>
      <c r="Z710" s="103"/>
      <c r="AA710" s="103"/>
      <c r="AB710" s="103"/>
      <c r="AC710" s="103"/>
      <c r="AD710" s="103"/>
      <c r="AE710" s="103"/>
      <c r="AF710" s="103"/>
      <c r="AG710" s="103"/>
      <c r="AH710" s="103"/>
      <c r="AI710" s="103"/>
      <c r="AJ710" s="103"/>
      <c r="AK710" s="103"/>
    </row>
    <row r="711" spans="22:37" ht="15.75" customHeight="1" x14ac:dyDescent="0.2">
      <c r="V711" s="103"/>
      <c r="W711" s="103"/>
      <c r="X711" s="103"/>
      <c r="Y711" s="103"/>
      <c r="Z711" s="103"/>
      <c r="AA711" s="103"/>
      <c r="AB711" s="103"/>
      <c r="AC711" s="103"/>
      <c r="AD711" s="103"/>
      <c r="AE711" s="103"/>
      <c r="AF711" s="103"/>
      <c r="AG711" s="103"/>
      <c r="AH711" s="103"/>
      <c r="AI711" s="103"/>
      <c r="AJ711" s="103"/>
      <c r="AK711" s="103"/>
    </row>
    <row r="712" spans="22:37" ht="15.75" customHeight="1" x14ac:dyDescent="0.2">
      <c r="V712" s="103"/>
      <c r="W712" s="103"/>
      <c r="X712" s="103"/>
      <c r="Y712" s="103"/>
      <c r="Z712" s="103"/>
      <c r="AA712" s="103"/>
      <c r="AB712" s="103"/>
      <c r="AC712" s="103"/>
      <c r="AD712" s="103"/>
      <c r="AE712" s="103"/>
      <c r="AF712" s="103"/>
      <c r="AG712" s="103"/>
      <c r="AH712" s="103"/>
      <c r="AI712" s="103"/>
      <c r="AJ712" s="103"/>
      <c r="AK712" s="103"/>
    </row>
    <row r="713" spans="22:37" ht="15.75" customHeight="1" x14ac:dyDescent="0.2">
      <c r="V713" s="103"/>
      <c r="W713" s="103"/>
      <c r="X713" s="103"/>
      <c r="Y713" s="103"/>
      <c r="Z713" s="103"/>
      <c r="AA713" s="103"/>
      <c r="AB713" s="103"/>
      <c r="AC713" s="103"/>
      <c r="AD713" s="103"/>
      <c r="AE713" s="103"/>
      <c r="AF713" s="103"/>
      <c r="AG713" s="103"/>
      <c r="AH713" s="103"/>
      <c r="AI713" s="103"/>
      <c r="AJ713" s="103"/>
      <c r="AK713" s="103"/>
    </row>
    <row r="714" spans="22:37" ht="15.75" customHeight="1" x14ac:dyDescent="0.2">
      <c r="V714" s="103"/>
      <c r="W714" s="103"/>
      <c r="X714" s="103"/>
      <c r="Y714" s="103"/>
      <c r="Z714" s="103"/>
      <c r="AA714" s="103"/>
      <c r="AB714" s="103"/>
      <c r="AC714" s="103"/>
      <c r="AD714" s="103"/>
      <c r="AE714" s="103"/>
      <c r="AF714" s="103"/>
      <c r="AG714" s="103"/>
      <c r="AH714" s="103"/>
      <c r="AI714" s="103"/>
      <c r="AJ714" s="103"/>
      <c r="AK714" s="103"/>
    </row>
    <row r="715" spans="22:37" ht="15.75" customHeight="1" x14ac:dyDescent="0.2">
      <c r="V715" s="103"/>
      <c r="W715" s="103"/>
      <c r="X715" s="103"/>
      <c r="Y715" s="103"/>
      <c r="Z715" s="103"/>
      <c r="AA715" s="103"/>
      <c r="AB715" s="103"/>
      <c r="AC715" s="103"/>
      <c r="AD715" s="103"/>
      <c r="AE715" s="103"/>
      <c r="AF715" s="103"/>
      <c r="AG715" s="103"/>
      <c r="AH715" s="103"/>
      <c r="AI715" s="103"/>
      <c r="AJ715" s="103"/>
      <c r="AK715" s="103"/>
    </row>
    <row r="716" spans="22:37" ht="15.75" customHeight="1" x14ac:dyDescent="0.2">
      <c r="V716" s="103"/>
      <c r="W716" s="103"/>
      <c r="X716" s="103"/>
      <c r="Y716" s="103"/>
      <c r="Z716" s="103"/>
      <c r="AA716" s="103"/>
      <c r="AB716" s="103"/>
      <c r="AC716" s="103"/>
      <c r="AD716" s="103"/>
      <c r="AE716" s="103"/>
      <c r="AF716" s="103"/>
      <c r="AG716" s="103"/>
      <c r="AH716" s="103"/>
      <c r="AI716" s="103"/>
      <c r="AJ716" s="103"/>
      <c r="AK716" s="103"/>
    </row>
    <row r="717" spans="22:37" ht="15.75" customHeight="1" x14ac:dyDescent="0.2">
      <c r="V717" s="103"/>
      <c r="W717" s="103"/>
      <c r="X717" s="103"/>
      <c r="Y717" s="103"/>
      <c r="Z717" s="103"/>
      <c r="AA717" s="103"/>
      <c r="AB717" s="103"/>
      <c r="AC717" s="103"/>
      <c r="AD717" s="103"/>
      <c r="AE717" s="103"/>
      <c r="AF717" s="103"/>
      <c r="AG717" s="103"/>
      <c r="AH717" s="103"/>
      <c r="AI717" s="103"/>
      <c r="AJ717" s="103"/>
      <c r="AK717" s="103"/>
    </row>
    <row r="718" spans="22:37" ht="15.75" customHeight="1" x14ac:dyDescent="0.2">
      <c r="V718" s="103"/>
      <c r="W718" s="103"/>
      <c r="X718" s="103"/>
      <c r="Y718" s="103"/>
      <c r="Z718" s="103"/>
      <c r="AA718" s="103"/>
      <c r="AB718" s="103"/>
      <c r="AC718" s="103"/>
      <c r="AD718" s="103"/>
      <c r="AE718" s="103"/>
      <c r="AF718" s="103"/>
      <c r="AG718" s="103"/>
      <c r="AH718" s="103"/>
      <c r="AI718" s="103"/>
      <c r="AJ718" s="103"/>
      <c r="AK718" s="103"/>
    </row>
    <row r="719" spans="22:37" ht="15.75" customHeight="1" x14ac:dyDescent="0.2">
      <c r="V719" s="103"/>
      <c r="W719" s="103"/>
      <c r="X719" s="103"/>
      <c r="Y719" s="103"/>
      <c r="Z719" s="103"/>
      <c r="AA719" s="103"/>
      <c r="AB719" s="103"/>
      <c r="AC719" s="103"/>
      <c r="AD719" s="103"/>
      <c r="AE719" s="103"/>
      <c r="AF719" s="103"/>
      <c r="AG719" s="103"/>
      <c r="AH719" s="103"/>
      <c r="AI719" s="103"/>
      <c r="AJ719" s="103"/>
      <c r="AK719" s="103"/>
    </row>
    <row r="720" spans="22:37" ht="15.75" customHeight="1" x14ac:dyDescent="0.2">
      <c r="V720" s="103"/>
      <c r="W720" s="103"/>
      <c r="X720" s="103"/>
      <c r="Y720" s="103"/>
      <c r="Z720" s="103"/>
      <c r="AA720" s="103"/>
      <c r="AB720" s="103"/>
      <c r="AC720" s="103"/>
      <c r="AD720" s="103"/>
      <c r="AE720" s="103"/>
      <c r="AF720" s="103"/>
      <c r="AG720" s="103"/>
      <c r="AH720" s="103"/>
      <c r="AI720" s="103"/>
      <c r="AJ720" s="103"/>
      <c r="AK720" s="103"/>
    </row>
    <row r="721" spans="22:37" ht="15.75" customHeight="1" x14ac:dyDescent="0.2">
      <c r="V721" s="103"/>
      <c r="W721" s="103"/>
      <c r="X721" s="103"/>
      <c r="Y721" s="103"/>
      <c r="Z721" s="103"/>
      <c r="AA721" s="103"/>
      <c r="AB721" s="103"/>
      <c r="AC721" s="103"/>
      <c r="AD721" s="103"/>
      <c r="AE721" s="103"/>
      <c r="AF721" s="103"/>
      <c r="AG721" s="103"/>
      <c r="AH721" s="103"/>
      <c r="AI721" s="103"/>
      <c r="AJ721" s="103"/>
      <c r="AK721" s="103"/>
    </row>
    <row r="722" spans="22:37" ht="15.75" customHeight="1" x14ac:dyDescent="0.2">
      <c r="V722" s="103"/>
      <c r="W722" s="103"/>
      <c r="X722" s="103"/>
      <c r="Y722" s="103"/>
      <c r="Z722" s="103"/>
      <c r="AA722" s="103"/>
      <c r="AB722" s="103"/>
      <c r="AC722" s="103"/>
      <c r="AD722" s="103"/>
      <c r="AE722" s="103"/>
      <c r="AF722" s="103"/>
      <c r="AG722" s="103"/>
      <c r="AH722" s="103"/>
      <c r="AI722" s="103"/>
      <c r="AJ722" s="103"/>
      <c r="AK722" s="103"/>
    </row>
    <row r="723" spans="22:37" ht="15.75" customHeight="1" x14ac:dyDescent="0.2">
      <c r="V723" s="103"/>
      <c r="W723" s="103"/>
      <c r="X723" s="103"/>
      <c r="Y723" s="103"/>
      <c r="Z723" s="103"/>
      <c r="AA723" s="103"/>
      <c r="AB723" s="103"/>
      <c r="AC723" s="103"/>
      <c r="AD723" s="103"/>
      <c r="AE723" s="103"/>
      <c r="AF723" s="103"/>
      <c r="AG723" s="103"/>
      <c r="AH723" s="103"/>
      <c r="AI723" s="103"/>
      <c r="AJ723" s="103"/>
      <c r="AK723" s="103"/>
    </row>
    <row r="724" spans="22:37" ht="15.75" customHeight="1" x14ac:dyDescent="0.2">
      <c r="V724" s="103"/>
      <c r="W724" s="103"/>
      <c r="X724" s="103"/>
      <c r="Y724" s="103"/>
      <c r="Z724" s="103"/>
      <c r="AA724" s="103"/>
      <c r="AB724" s="103"/>
      <c r="AC724" s="103"/>
      <c r="AD724" s="103"/>
      <c r="AE724" s="103"/>
      <c r="AF724" s="103"/>
      <c r="AG724" s="103"/>
      <c r="AH724" s="103"/>
      <c r="AI724" s="103"/>
      <c r="AJ724" s="103"/>
      <c r="AK724" s="103"/>
    </row>
    <row r="725" spans="22:37" ht="15.75" customHeight="1" x14ac:dyDescent="0.2">
      <c r="V725" s="103"/>
      <c r="W725" s="103"/>
      <c r="X725" s="103"/>
      <c r="Y725" s="103"/>
      <c r="Z725" s="103"/>
      <c r="AA725" s="103"/>
      <c r="AB725" s="103"/>
      <c r="AC725" s="103"/>
      <c r="AD725" s="103"/>
      <c r="AE725" s="103"/>
      <c r="AF725" s="103"/>
      <c r="AG725" s="103"/>
      <c r="AH725" s="103"/>
      <c r="AI725" s="103"/>
      <c r="AJ725" s="103"/>
      <c r="AK725" s="103"/>
    </row>
    <row r="726" spans="22:37" ht="15.75" customHeight="1" x14ac:dyDescent="0.2">
      <c r="V726" s="103"/>
      <c r="W726" s="103"/>
      <c r="X726" s="103"/>
      <c r="Y726" s="103"/>
      <c r="Z726" s="103"/>
      <c r="AA726" s="103"/>
      <c r="AB726" s="103"/>
      <c r="AC726" s="103"/>
      <c r="AD726" s="103"/>
      <c r="AE726" s="103"/>
      <c r="AF726" s="103"/>
      <c r="AG726" s="103"/>
      <c r="AH726" s="103"/>
      <c r="AI726" s="103"/>
      <c r="AJ726" s="103"/>
      <c r="AK726" s="103"/>
    </row>
    <row r="727" spans="22:37" ht="15.75" customHeight="1" x14ac:dyDescent="0.2">
      <c r="V727" s="103"/>
      <c r="W727" s="103"/>
      <c r="X727" s="103"/>
      <c r="Y727" s="103"/>
      <c r="Z727" s="103"/>
      <c r="AA727" s="103"/>
      <c r="AB727" s="103"/>
      <c r="AC727" s="103"/>
      <c r="AD727" s="103"/>
      <c r="AE727" s="103"/>
      <c r="AF727" s="103"/>
      <c r="AG727" s="103"/>
      <c r="AH727" s="103"/>
      <c r="AI727" s="103"/>
      <c r="AJ727" s="103"/>
      <c r="AK727" s="103"/>
    </row>
    <row r="728" spans="22:37" ht="15.75" customHeight="1" x14ac:dyDescent="0.2">
      <c r="V728" s="103"/>
      <c r="W728" s="103"/>
      <c r="X728" s="103"/>
      <c r="Y728" s="103"/>
      <c r="Z728" s="103"/>
      <c r="AA728" s="103"/>
      <c r="AB728" s="103"/>
      <c r="AC728" s="103"/>
      <c r="AD728" s="103"/>
      <c r="AE728" s="103"/>
      <c r="AF728" s="103"/>
      <c r="AG728" s="103"/>
      <c r="AH728" s="103"/>
      <c r="AI728" s="103"/>
      <c r="AJ728" s="103"/>
      <c r="AK728" s="103"/>
    </row>
    <row r="729" spans="22:37" ht="15.75" customHeight="1" x14ac:dyDescent="0.2">
      <c r="V729" s="103"/>
      <c r="W729" s="103"/>
      <c r="X729" s="103"/>
      <c r="Y729" s="103"/>
      <c r="Z729" s="103"/>
      <c r="AA729" s="103"/>
      <c r="AB729" s="103"/>
      <c r="AC729" s="103"/>
      <c r="AD729" s="103"/>
      <c r="AE729" s="103"/>
      <c r="AF729" s="103"/>
      <c r="AG729" s="103"/>
      <c r="AH729" s="103"/>
      <c r="AI729" s="103"/>
      <c r="AJ729" s="103"/>
      <c r="AK729" s="103"/>
    </row>
    <row r="730" spans="22:37" ht="15.75" customHeight="1" x14ac:dyDescent="0.2">
      <c r="V730" s="103"/>
      <c r="W730" s="103"/>
      <c r="X730" s="103"/>
      <c r="Y730" s="103"/>
      <c r="Z730" s="103"/>
      <c r="AA730" s="103"/>
      <c r="AB730" s="103"/>
      <c r="AC730" s="103"/>
      <c r="AD730" s="103"/>
      <c r="AE730" s="103"/>
      <c r="AF730" s="103"/>
      <c r="AG730" s="103"/>
      <c r="AH730" s="103"/>
      <c r="AI730" s="103"/>
      <c r="AJ730" s="103"/>
      <c r="AK730" s="103"/>
    </row>
    <row r="731" spans="22:37" ht="15.75" customHeight="1" x14ac:dyDescent="0.2">
      <c r="V731" s="103"/>
      <c r="W731" s="103"/>
      <c r="X731" s="103"/>
      <c r="Y731" s="103"/>
      <c r="Z731" s="103"/>
      <c r="AA731" s="103"/>
      <c r="AB731" s="103"/>
      <c r="AC731" s="103"/>
      <c r="AD731" s="103"/>
      <c r="AE731" s="103"/>
      <c r="AF731" s="103"/>
      <c r="AG731" s="103"/>
      <c r="AH731" s="103"/>
      <c r="AI731" s="103"/>
      <c r="AJ731" s="103"/>
      <c r="AK731" s="103"/>
    </row>
    <row r="732" spans="22:37" ht="15.75" customHeight="1" x14ac:dyDescent="0.2">
      <c r="V732" s="103"/>
      <c r="W732" s="103"/>
      <c r="X732" s="103"/>
      <c r="Y732" s="103"/>
      <c r="Z732" s="103"/>
      <c r="AA732" s="103"/>
      <c r="AB732" s="103"/>
      <c r="AC732" s="103"/>
      <c r="AD732" s="103"/>
      <c r="AE732" s="103"/>
      <c r="AF732" s="103"/>
      <c r="AG732" s="103"/>
      <c r="AH732" s="103"/>
      <c r="AI732" s="103"/>
      <c r="AJ732" s="103"/>
      <c r="AK732" s="103"/>
    </row>
    <row r="733" spans="22:37" ht="15.75" customHeight="1" x14ac:dyDescent="0.2">
      <c r="V733" s="103"/>
      <c r="W733" s="103"/>
      <c r="X733" s="103"/>
      <c r="Y733" s="103"/>
      <c r="Z733" s="103"/>
      <c r="AA733" s="103"/>
      <c r="AB733" s="103"/>
      <c r="AC733" s="103"/>
      <c r="AD733" s="103"/>
      <c r="AE733" s="103"/>
      <c r="AF733" s="103"/>
      <c r="AG733" s="103"/>
      <c r="AH733" s="103"/>
      <c r="AI733" s="103"/>
      <c r="AJ733" s="103"/>
      <c r="AK733" s="103"/>
    </row>
    <row r="734" spans="22:37" ht="15.75" customHeight="1" x14ac:dyDescent="0.2">
      <c r="V734" s="103"/>
      <c r="W734" s="103"/>
      <c r="X734" s="103"/>
      <c r="Y734" s="103"/>
      <c r="Z734" s="103"/>
      <c r="AA734" s="103"/>
      <c r="AB734" s="103"/>
      <c r="AC734" s="103"/>
      <c r="AD734" s="103"/>
      <c r="AE734" s="103"/>
      <c r="AF734" s="103"/>
      <c r="AG734" s="103"/>
      <c r="AH734" s="103"/>
      <c r="AI734" s="103"/>
      <c r="AJ734" s="103"/>
      <c r="AK734" s="103"/>
    </row>
    <row r="735" spans="22:37" ht="15.75" customHeight="1" x14ac:dyDescent="0.2">
      <c r="V735" s="103"/>
      <c r="W735" s="103"/>
      <c r="X735" s="103"/>
      <c r="Y735" s="103"/>
      <c r="Z735" s="103"/>
      <c r="AA735" s="103"/>
      <c r="AB735" s="103"/>
      <c r="AC735" s="103"/>
      <c r="AD735" s="103"/>
      <c r="AE735" s="103"/>
      <c r="AF735" s="103"/>
      <c r="AG735" s="103"/>
      <c r="AH735" s="103"/>
      <c r="AI735" s="103"/>
      <c r="AJ735" s="103"/>
      <c r="AK735" s="103"/>
    </row>
    <row r="736" spans="22:37" ht="15.75" customHeight="1" x14ac:dyDescent="0.2">
      <c r="V736" s="103"/>
      <c r="W736" s="103"/>
      <c r="X736" s="103"/>
      <c r="Y736" s="103"/>
      <c r="Z736" s="103"/>
      <c r="AA736" s="103"/>
      <c r="AB736" s="103"/>
      <c r="AC736" s="103"/>
      <c r="AD736" s="103"/>
      <c r="AE736" s="103"/>
      <c r="AF736" s="103"/>
      <c r="AG736" s="103"/>
      <c r="AH736" s="103"/>
      <c r="AI736" s="103"/>
      <c r="AJ736" s="103"/>
      <c r="AK736" s="103"/>
    </row>
    <row r="737" spans="22:37" ht="15.75" customHeight="1" x14ac:dyDescent="0.2">
      <c r="V737" s="103"/>
      <c r="W737" s="103"/>
      <c r="X737" s="103"/>
      <c r="Y737" s="103"/>
      <c r="Z737" s="103"/>
      <c r="AA737" s="103"/>
      <c r="AB737" s="103"/>
      <c r="AC737" s="103"/>
      <c r="AD737" s="103"/>
      <c r="AE737" s="103"/>
      <c r="AF737" s="103"/>
      <c r="AG737" s="103"/>
      <c r="AH737" s="103"/>
      <c r="AI737" s="103"/>
      <c r="AJ737" s="103"/>
      <c r="AK737" s="103"/>
    </row>
    <row r="738" spans="22:37" ht="15.75" customHeight="1" x14ac:dyDescent="0.2">
      <c r="V738" s="103"/>
      <c r="W738" s="103"/>
      <c r="X738" s="103"/>
      <c r="Y738" s="103"/>
      <c r="Z738" s="103"/>
      <c r="AA738" s="103"/>
      <c r="AB738" s="103"/>
      <c r="AC738" s="103"/>
      <c r="AD738" s="103"/>
      <c r="AE738" s="103"/>
      <c r="AF738" s="103"/>
      <c r="AG738" s="103"/>
      <c r="AH738" s="103"/>
      <c r="AI738" s="103"/>
      <c r="AJ738" s="103"/>
      <c r="AK738" s="103"/>
    </row>
    <row r="739" spans="22:37" ht="15.75" customHeight="1" x14ac:dyDescent="0.2">
      <c r="V739" s="103"/>
      <c r="W739" s="103"/>
      <c r="X739" s="103"/>
      <c r="Y739" s="103"/>
      <c r="Z739" s="103"/>
      <c r="AA739" s="103"/>
      <c r="AB739" s="103"/>
      <c r="AC739" s="103"/>
      <c r="AD739" s="103"/>
      <c r="AE739" s="103"/>
      <c r="AF739" s="103"/>
      <c r="AG739" s="103"/>
      <c r="AH739" s="103"/>
      <c r="AI739" s="103"/>
      <c r="AJ739" s="103"/>
      <c r="AK739" s="103"/>
    </row>
    <row r="740" spans="22:37" ht="15.75" customHeight="1" x14ac:dyDescent="0.2">
      <c r="V740" s="103"/>
      <c r="W740" s="103"/>
      <c r="X740" s="103"/>
      <c r="Y740" s="103"/>
      <c r="Z740" s="103"/>
      <c r="AA740" s="103"/>
      <c r="AB740" s="103"/>
      <c r="AC740" s="103"/>
      <c r="AD740" s="103"/>
      <c r="AE740" s="103"/>
      <c r="AF740" s="103"/>
      <c r="AG740" s="103"/>
      <c r="AH740" s="103"/>
      <c r="AI740" s="103"/>
      <c r="AJ740" s="103"/>
      <c r="AK740" s="103"/>
    </row>
    <row r="741" spans="22:37" ht="15.75" customHeight="1" x14ac:dyDescent="0.2">
      <c r="V741" s="103"/>
      <c r="W741" s="103"/>
      <c r="X741" s="103"/>
      <c r="Y741" s="103"/>
      <c r="Z741" s="103"/>
      <c r="AA741" s="103"/>
      <c r="AB741" s="103"/>
      <c r="AC741" s="103"/>
      <c r="AD741" s="103"/>
      <c r="AE741" s="103"/>
      <c r="AF741" s="103"/>
      <c r="AG741" s="103"/>
      <c r="AH741" s="103"/>
      <c r="AI741" s="103"/>
      <c r="AJ741" s="103"/>
      <c r="AK741" s="103"/>
    </row>
    <row r="742" spans="22:37" ht="15.75" customHeight="1" x14ac:dyDescent="0.2">
      <c r="V742" s="103"/>
      <c r="W742" s="103"/>
      <c r="X742" s="103"/>
      <c r="Y742" s="103"/>
      <c r="Z742" s="103"/>
      <c r="AA742" s="103"/>
      <c r="AB742" s="103"/>
      <c r="AC742" s="103"/>
      <c r="AD742" s="103"/>
      <c r="AE742" s="103"/>
      <c r="AF742" s="103"/>
      <c r="AG742" s="103"/>
      <c r="AH742" s="103"/>
      <c r="AI742" s="103"/>
      <c r="AJ742" s="103"/>
      <c r="AK742" s="103"/>
    </row>
    <row r="743" spans="22:37" ht="15.75" customHeight="1" x14ac:dyDescent="0.2">
      <c r="V743" s="103"/>
      <c r="W743" s="103"/>
      <c r="X743" s="103"/>
      <c r="Y743" s="103"/>
      <c r="Z743" s="103"/>
      <c r="AA743" s="103"/>
      <c r="AB743" s="103"/>
      <c r="AC743" s="103"/>
      <c r="AD743" s="103"/>
      <c r="AE743" s="103"/>
      <c r="AF743" s="103"/>
      <c r="AG743" s="103"/>
      <c r="AH743" s="103"/>
      <c r="AI743" s="103"/>
      <c r="AJ743" s="103"/>
      <c r="AK743" s="103"/>
    </row>
    <row r="744" spans="22:37" ht="15.75" customHeight="1" x14ac:dyDescent="0.2">
      <c r="V744" s="103"/>
      <c r="W744" s="103"/>
      <c r="X744" s="103"/>
      <c r="Y744" s="103"/>
      <c r="Z744" s="103"/>
      <c r="AA744" s="103"/>
      <c r="AB744" s="103"/>
      <c r="AC744" s="103"/>
      <c r="AD744" s="103"/>
      <c r="AE744" s="103"/>
      <c r="AF744" s="103"/>
      <c r="AG744" s="103"/>
      <c r="AH744" s="103"/>
      <c r="AI744" s="103"/>
      <c r="AJ744" s="103"/>
      <c r="AK744" s="103"/>
    </row>
    <row r="745" spans="22:37" ht="15.75" customHeight="1" x14ac:dyDescent="0.2">
      <c r="V745" s="103"/>
      <c r="W745" s="103"/>
      <c r="X745" s="103"/>
      <c r="Y745" s="103"/>
      <c r="Z745" s="103"/>
      <c r="AA745" s="103"/>
      <c r="AB745" s="103"/>
      <c r="AC745" s="103"/>
      <c r="AD745" s="103"/>
      <c r="AE745" s="103"/>
      <c r="AF745" s="103"/>
      <c r="AG745" s="103"/>
      <c r="AH745" s="103"/>
      <c r="AI745" s="103"/>
      <c r="AJ745" s="103"/>
      <c r="AK745" s="103"/>
    </row>
    <row r="746" spans="22:37" ht="15.75" customHeight="1" x14ac:dyDescent="0.2">
      <c r="V746" s="103"/>
      <c r="W746" s="103"/>
      <c r="X746" s="103"/>
      <c r="Y746" s="103"/>
      <c r="Z746" s="103"/>
      <c r="AA746" s="103"/>
      <c r="AB746" s="103"/>
      <c r="AC746" s="103"/>
      <c r="AD746" s="103"/>
      <c r="AE746" s="103"/>
      <c r="AF746" s="103"/>
      <c r="AG746" s="103"/>
      <c r="AH746" s="103"/>
      <c r="AI746" s="103"/>
      <c r="AJ746" s="103"/>
      <c r="AK746" s="103"/>
    </row>
    <row r="747" spans="22:37" ht="15.75" customHeight="1" x14ac:dyDescent="0.2">
      <c r="V747" s="103"/>
      <c r="W747" s="103"/>
      <c r="X747" s="103"/>
      <c r="Y747" s="103"/>
      <c r="Z747" s="103"/>
      <c r="AA747" s="103"/>
      <c r="AB747" s="103"/>
      <c r="AC747" s="103"/>
      <c r="AD747" s="103"/>
      <c r="AE747" s="103"/>
      <c r="AF747" s="103"/>
      <c r="AG747" s="103"/>
      <c r="AH747" s="103"/>
      <c r="AI747" s="103"/>
      <c r="AJ747" s="103"/>
      <c r="AK747" s="103"/>
    </row>
    <row r="748" spans="22:37" ht="15.75" customHeight="1" x14ac:dyDescent="0.2">
      <c r="V748" s="103"/>
      <c r="W748" s="103"/>
      <c r="X748" s="103"/>
      <c r="Y748" s="103"/>
      <c r="Z748" s="103"/>
      <c r="AA748" s="103"/>
      <c r="AB748" s="103"/>
      <c r="AC748" s="103"/>
      <c r="AD748" s="103"/>
      <c r="AE748" s="103"/>
      <c r="AF748" s="103"/>
      <c r="AG748" s="103"/>
      <c r="AH748" s="103"/>
      <c r="AI748" s="103"/>
      <c r="AJ748" s="103"/>
      <c r="AK748" s="103"/>
    </row>
    <row r="749" spans="22:37" ht="15.75" customHeight="1" x14ac:dyDescent="0.2">
      <c r="V749" s="103"/>
      <c r="W749" s="103"/>
      <c r="X749" s="103"/>
      <c r="Y749" s="103"/>
      <c r="Z749" s="103"/>
      <c r="AA749" s="103"/>
      <c r="AB749" s="103"/>
      <c r="AC749" s="103"/>
      <c r="AD749" s="103"/>
      <c r="AE749" s="103"/>
      <c r="AF749" s="103"/>
      <c r="AG749" s="103"/>
      <c r="AH749" s="103"/>
      <c r="AI749" s="103"/>
      <c r="AJ749" s="103"/>
      <c r="AK749" s="103"/>
    </row>
    <row r="750" spans="22:37" ht="15.75" customHeight="1" x14ac:dyDescent="0.2">
      <c r="V750" s="103"/>
      <c r="W750" s="103"/>
      <c r="X750" s="103"/>
      <c r="Y750" s="103"/>
      <c r="Z750" s="103"/>
      <c r="AA750" s="103"/>
      <c r="AB750" s="103"/>
      <c r="AC750" s="103"/>
      <c r="AD750" s="103"/>
      <c r="AE750" s="103"/>
      <c r="AF750" s="103"/>
      <c r="AG750" s="103"/>
      <c r="AH750" s="103"/>
      <c r="AI750" s="103"/>
      <c r="AJ750" s="103"/>
      <c r="AK750" s="103"/>
    </row>
    <row r="751" spans="22:37" ht="15.75" customHeight="1" x14ac:dyDescent="0.2">
      <c r="V751" s="103"/>
      <c r="W751" s="103"/>
      <c r="X751" s="103"/>
      <c r="Y751" s="103"/>
      <c r="Z751" s="103"/>
      <c r="AA751" s="103"/>
      <c r="AB751" s="103"/>
      <c r="AC751" s="103"/>
      <c r="AD751" s="103"/>
      <c r="AE751" s="103"/>
      <c r="AF751" s="103"/>
      <c r="AG751" s="103"/>
      <c r="AH751" s="103"/>
      <c r="AI751" s="103"/>
      <c r="AJ751" s="103"/>
      <c r="AK751" s="103"/>
    </row>
    <row r="752" spans="22:37" ht="15.75" customHeight="1" x14ac:dyDescent="0.2">
      <c r="V752" s="103"/>
      <c r="W752" s="103"/>
      <c r="X752" s="103"/>
      <c r="Y752" s="103"/>
      <c r="Z752" s="103"/>
      <c r="AA752" s="103"/>
      <c r="AB752" s="103"/>
      <c r="AC752" s="103"/>
      <c r="AD752" s="103"/>
      <c r="AE752" s="103"/>
      <c r="AF752" s="103"/>
      <c r="AG752" s="103"/>
      <c r="AH752" s="103"/>
      <c r="AI752" s="103"/>
      <c r="AJ752" s="103"/>
      <c r="AK752" s="103"/>
    </row>
    <row r="753" spans="22:37" ht="15.75" customHeight="1" x14ac:dyDescent="0.2">
      <c r="V753" s="103"/>
      <c r="W753" s="103"/>
      <c r="X753" s="103"/>
      <c r="Y753" s="103"/>
      <c r="Z753" s="103"/>
      <c r="AA753" s="103"/>
      <c r="AB753" s="103"/>
      <c r="AC753" s="103"/>
      <c r="AD753" s="103"/>
      <c r="AE753" s="103"/>
      <c r="AF753" s="103"/>
      <c r="AG753" s="103"/>
      <c r="AH753" s="103"/>
      <c r="AI753" s="103"/>
      <c r="AJ753" s="103"/>
      <c r="AK753" s="103"/>
    </row>
    <row r="754" spans="22:37" ht="15.75" customHeight="1" x14ac:dyDescent="0.2">
      <c r="V754" s="103"/>
      <c r="W754" s="103"/>
      <c r="X754" s="103"/>
      <c r="Y754" s="103"/>
      <c r="Z754" s="103"/>
      <c r="AA754" s="103"/>
      <c r="AB754" s="103"/>
      <c r="AC754" s="103"/>
      <c r="AD754" s="103"/>
      <c r="AE754" s="103"/>
      <c r="AF754" s="103"/>
      <c r="AG754" s="103"/>
      <c r="AH754" s="103"/>
      <c r="AI754" s="103"/>
      <c r="AJ754" s="103"/>
      <c r="AK754" s="103"/>
    </row>
    <row r="755" spans="22:37" ht="15.75" customHeight="1" x14ac:dyDescent="0.2">
      <c r="V755" s="103"/>
      <c r="W755" s="103"/>
      <c r="X755" s="103"/>
      <c r="Y755" s="103"/>
      <c r="Z755" s="103"/>
      <c r="AA755" s="103"/>
      <c r="AB755" s="103"/>
      <c r="AC755" s="103"/>
      <c r="AD755" s="103"/>
      <c r="AE755" s="103"/>
      <c r="AF755" s="103"/>
      <c r="AG755" s="103"/>
      <c r="AH755" s="103"/>
      <c r="AI755" s="103"/>
      <c r="AJ755" s="103"/>
      <c r="AK755" s="103"/>
    </row>
    <row r="756" spans="22:37" ht="15.75" customHeight="1" x14ac:dyDescent="0.2">
      <c r="V756" s="103"/>
      <c r="W756" s="103"/>
      <c r="X756" s="103"/>
      <c r="Y756" s="103"/>
      <c r="Z756" s="103"/>
      <c r="AA756" s="103"/>
      <c r="AB756" s="103"/>
      <c r="AC756" s="103"/>
      <c r="AD756" s="103"/>
      <c r="AE756" s="103"/>
      <c r="AF756" s="103"/>
      <c r="AG756" s="103"/>
      <c r="AH756" s="103"/>
      <c r="AI756" s="103"/>
      <c r="AJ756" s="103"/>
      <c r="AK756" s="103"/>
    </row>
    <row r="757" spans="22:37" ht="15.75" customHeight="1" x14ac:dyDescent="0.2">
      <c r="V757" s="103"/>
      <c r="W757" s="103"/>
      <c r="X757" s="103"/>
      <c r="Y757" s="103"/>
      <c r="Z757" s="103"/>
      <c r="AA757" s="103"/>
      <c r="AB757" s="103"/>
      <c r="AC757" s="103"/>
      <c r="AD757" s="103"/>
      <c r="AE757" s="103"/>
      <c r="AF757" s="103"/>
      <c r="AG757" s="103"/>
      <c r="AH757" s="103"/>
      <c r="AI757" s="103"/>
      <c r="AJ757" s="103"/>
      <c r="AK757" s="103"/>
    </row>
    <row r="758" spans="22:37" ht="15.75" customHeight="1" x14ac:dyDescent="0.2">
      <c r="V758" s="103"/>
      <c r="W758" s="103"/>
      <c r="X758" s="103"/>
      <c r="Y758" s="103"/>
      <c r="Z758" s="103"/>
      <c r="AA758" s="103"/>
      <c r="AB758" s="103"/>
      <c r="AC758" s="103"/>
      <c r="AD758" s="103"/>
      <c r="AE758" s="103"/>
      <c r="AF758" s="103"/>
      <c r="AG758" s="103"/>
      <c r="AH758" s="103"/>
      <c r="AI758" s="103"/>
      <c r="AJ758" s="103"/>
      <c r="AK758" s="103"/>
    </row>
    <row r="759" spans="22:37" ht="15.75" customHeight="1" x14ac:dyDescent="0.2">
      <c r="V759" s="103"/>
      <c r="W759" s="103"/>
      <c r="X759" s="103"/>
      <c r="Y759" s="103"/>
      <c r="Z759" s="103"/>
      <c r="AA759" s="103"/>
      <c r="AB759" s="103"/>
      <c r="AC759" s="103"/>
      <c r="AD759" s="103"/>
      <c r="AE759" s="103"/>
      <c r="AF759" s="103"/>
      <c r="AG759" s="103"/>
      <c r="AH759" s="103"/>
      <c r="AI759" s="103"/>
      <c r="AJ759" s="103"/>
      <c r="AK759" s="103"/>
    </row>
    <row r="760" spans="22:37" ht="15.75" customHeight="1" x14ac:dyDescent="0.2">
      <c r="V760" s="103"/>
      <c r="W760" s="103"/>
      <c r="X760" s="103"/>
      <c r="Y760" s="103"/>
      <c r="Z760" s="103"/>
      <c r="AA760" s="103"/>
      <c r="AB760" s="103"/>
      <c r="AC760" s="103"/>
      <c r="AD760" s="103"/>
      <c r="AE760" s="103"/>
      <c r="AF760" s="103"/>
      <c r="AG760" s="103"/>
      <c r="AH760" s="103"/>
      <c r="AI760" s="103"/>
      <c r="AJ760" s="103"/>
      <c r="AK760" s="103"/>
    </row>
    <row r="761" spans="22:37" ht="15.75" customHeight="1" x14ac:dyDescent="0.2">
      <c r="V761" s="103"/>
      <c r="W761" s="103"/>
      <c r="X761" s="103"/>
      <c r="Y761" s="103"/>
      <c r="Z761" s="103"/>
      <c r="AA761" s="103"/>
      <c r="AB761" s="103"/>
      <c r="AC761" s="103"/>
      <c r="AD761" s="103"/>
      <c r="AE761" s="103"/>
      <c r="AF761" s="103"/>
      <c r="AG761" s="103"/>
      <c r="AH761" s="103"/>
      <c r="AI761" s="103"/>
      <c r="AJ761" s="103"/>
      <c r="AK761" s="103"/>
    </row>
    <row r="762" spans="22:37" ht="15.75" customHeight="1" x14ac:dyDescent="0.2">
      <c r="V762" s="103"/>
      <c r="W762" s="103"/>
      <c r="X762" s="103"/>
      <c r="Y762" s="103"/>
      <c r="Z762" s="103"/>
      <c r="AA762" s="103"/>
      <c r="AB762" s="103"/>
      <c r="AC762" s="103"/>
      <c r="AD762" s="103"/>
      <c r="AE762" s="103"/>
      <c r="AF762" s="103"/>
      <c r="AG762" s="103"/>
      <c r="AH762" s="103"/>
      <c r="AI762" s="103"/>
      <c r="AJ762" s="103"/>
      <c r="AK762" s="103"/>
    </row>
    <row r="763" spans="22:37" ht="15.75" customHeight="1" x14ac:dyDescent="0.2">
      <c r="V763" s="103"/>
      <c r="W763" s="103"/>
      <c r="X763" s="103"/>
      <c r="Y763" s="103"/>
      <c r="Z763" s="103"/>
      <c r="AA763" s="103"/>
      <c r="AB763" s="103"/>
      <c r="AC763" s="103"/>
      <c r="AD763" s="103"/>
      <c r="AE763" s="103"/>
      <c r="AF763" s="103"/>
      <c r="AG763" s="103"/>
      <c r="AH763" s="103"/>
      <c r="AI763" s="103"/>
      <c r="AJ763" s="103"/>
      <c r="AK763" s="103"/>
    </row>
    <row r="764" spans="22:37" ht="15.75" customHeight="1" x14ac:dyDescent="0.2">
      <c r="V764" s="103"/>
      <c r="W764" s="103"/>
      <c r="X764" s="103"/>
      <c r="Y764" s="103"/>
      <c r="Z764" s="103"/>
      <c r="AA764" s="103"/>
      <c r="AB764" s="103"/>
      <c r="AC764" s="103"/>
      <c r="AD764" s="103"/>
      <c r="AE764" s="103"/>
      <c r="AF764" s="103"/>
      <c r="AG764" s="103"/>
      <c r="AH764" s="103"/>
      <c r="AI764" s="103"/>
      <c r="AJ764" s="103"/>
      <c r="AK764" s="103"/>
    </row>
    <row r="765" spans="22:37" ht="15.75" customHeight="1" x14ac:dyDescent="0.2">
      <c r="V765" s="103"/>
      <c r="W765" s="103"/>
      <c r="X765" s="103"/>
      <c r="Y765" s="103"/>
      <c r="Z765" s="103"/>
      <c r="AA765" s="103"/>
      <c r="AB765" s="103"/>
      <c r="AC765" s="103"/>
      <c r="AD765" s="103"/>
      <c r="AE765" s="103"/>
      <c r="AF765" s="103"/>
      <c r="AG765" s="103"/>
      <c r="AH765" s="103"/>
      <c r="AI765" s="103"/>
      <c r="AJ765" s="103"/>
      <c r="AK765" s="103"/>
    </row>
    <row r="766" spans="22:37" ht="15.75" customHeight="1" x14ac:dyDescent="0.2">
      <c r="V766" s="103"/>
      <c r="W766" s="103"/>
      <c r="X766" s="103"/>
      <c r="Y766" s="103"/>
      <c r="Z766" s="103"/>
      <c r="AA766" s="103"/>
      <c r="AB766" s="103"/>
      <c r="AC766" s="103"/>
      <c r="AD766" s="103"/>
      <c r="AE766" s="103"/>
      <c r="AF766" s="103"/>
      <c r="AG766" s="103"/>
      <c r="AH766" s="103"/>
      <c r="AI766" s="103"/>
      <c r="AJ766" s="103"/>
      <c r="AK766" s="103"/>
    </row>
    <row r="767" spans="22:37" ht="15.75" customHeight="1" x14ac:dyDescent="0.2">
      <c r="V767" s="103"/>
      <c r="W767" s="103"/>
      <c r="X767" s="103"/>
      <c r="Y767" s="103"/>
      <c r="Z767" s="103"/>
      <c r="AA767" s="103"/>
      <c r="AB767" s="103"/>
      <c r="AC767" s="103"/>
      <c r="AD767" s="103"/>
      <c r="AE767" s="103"/>
      <c r="AF767" s="103"/>
      <c r="AG767" s="103"/>
      <c r="AH767" s="103"/>
      <c r="AI767" s="103"/>
      <c r="AJ767" s="103"/>
      <c r="AK767" s="103"/>
    </row>
    <row r="768" spans="22:37" ht="15.75" customHeight="1" x14ac:dyDescent="0.2">
      <c r="V768" s="103"/>
      <c r="W768" s="103"/>
      <c r="X768" s="103"/>
      <c r="Y768" s="103"/>
      <c r="Z768" s="103"/>
      <c r="AA768" s="103"/>
      <c r="AB768" s="103"/>
      <c r="AC768" s="103"/>
      <c r="AD768" s="103"/>
      <c r="AE768" s="103"/>
      <c r="AF768" s="103"/>
      <c r="AG768" s="103"/>
      <c r="AH768" s="103"/>
      <c r="AI768" s="103"/>
      <c r="AJ768" s="103"/>
      <c r="AK768" s="103"/>
    </row>
    <row r="769" spans="22:37" ht="15.75" customHeight="1" x14ac:dyDescent="0.2">
      <c r="V769" s="103"/>
      <c r="W769" s="103"/>
      <c r="X769" s="103"/>
      <c r="Y769" s="103"/>
      <c r="Z769" s="103"/>
      <c r="AA769" s="103"/>
      <c r="AB769" s="103"/>
      <c r="AC769" s="103"/>
      <c r="AD769" s="103"/>
      <c r="AE769" s="103"/>
      <c r="AF769" s="103"/>
      <c r="AG769" s="103"/>
      <c r="AH769" s="103"/>
      <c r="AI769" s="103"/>
      <c r="AJ769" s="103"/>
      <c r="AK769" s="103"/>
    </row>
    <row r="770" spans="22:37" ht="15.75" customHeight="1" x14ac:dyDescent="0.2">
      <c r="V770" s="103"/>
      <c r="W770" s="103"/>
      <c r="X770" s="103"/>
      <c r="Y770" s="103"/>
      <c r="Z770" s="103"/>
      <c r="AA770" s="103"/>
      <c r="AB770" s="103"/>
      <c r="AC770" s="103"/>
      <c r="AD770" s="103"/>
      <c r="AE770" s="103"/>
      <c r="AF770" s="103"/>
      <c r="AG770" s="103"/>
      <c r="AH770" s="103"/>
      <c r="AI770" s="103"/>
      <c r="AJ770" s="103"/>
      <c r="AK770" s="103"/>
    </row>
    <row r="771" spans="22:37" ht="15.75" customHeight="1" x14ac:dyDescent="0.2">
      <c r="V771" s="103"/>
      <c r="W771" s="103"/>
      <c r="X771" s="103"/>
      <c r="Y771" s="103"/>
      <c r="Z771" s="103"/>
      <c r="AA771" s="103"/>
      <c r="AB771" s="103"/>
      <c r="AC771" s="103"/>
      <c r="AD771" s="103"/>
      <c r="AE771" s="103"/>
      <c r="AF771" s="103"/>
      <c r="AG771" s="103"/>
      <c r="AH771" s="103"/>
      <c r="AI771" s="103"/>
      <c r="AJ771" s="103"/>
      <c r="AK771" s="103"/>
    </row>
    <row r="772" spans="22:37" ht="15.75" customHeight="1" x14ac:dyDescent="0.2">
      <c r="V772" s="103"/>
      <c r="W772" s="103"/>
      <c r="X772" s="103"/>
      <c r="Y772" s="103"/>
      <c r="Z772" s="103"/>
      <c r="AA772" s="103"/>
      <c r="AB772" s="103"/>
      <c r="AC772" s="103"/>
      <c r="AD772" s="103"/>
      <c r="AE772" s="103"/>
      <c r="AF772" s="103"/>
      <c r="AG772" s="103"/>
      <c r="AH772" s="103"/>
      <c r="AI772" s="103"/>
      <c r="AJ772" s="103"/>
      <c r="AK772" s="103"/>
    </row>
    <row r="773" spans="22:37" ht="15.75" customHeight="1" x14ac:dyDescent="0.2">
      <c r="V773" s="103"/>
      <c r="W773" s="103"/>
      <c r="X773" s="103"/>
      <c r="Y773" s="103"/>
      <c r="Z773" s="103"/>
      <c r="AA773" s="103"/>
      <c r="AB773" s="103"/>
      <c r="AC773" s="103"/>
      <c r="AD773" s="103"/>
      <c r="AE773" s="103"/>
      <c r="AF773" s="103"/>
      <c r="AG773" s="103"/>
      <c r="AH773" s="103"/>
      <c r="AI773" s="103"/>
      <c r="AJ773" s="103"/>
      <c r="AK773" s="103"/>
    </row>
    <row r="774" spans="22:37" ht="15.75" customHeight="1" x14ac:dyDescent="0.2">
      <c r="V774" s="103"/>
      <c r="W774" s="103"/>
      <c r="X774" s="103"/>
      <c r="Y774" s="103"/>
      <c r="Z774" s="103"/>
      <c r="AA774" s="103"/>
      <c r="AB774" s="103"/>
      <c r="AC774" s="103"/>
      <c r="AD774" s="103"/>
      <c r="AE774" s="103"/>
      <c r="AF774" s="103"/>
      <c r="AG774" s="103"/>
      <c r="AH774" s="103"/>
      <c r="AI774" s="103"/>
      <c r="AJ774" s="103"/>
      <c r="AK774" s="103"/>
    </row>
    <row r="775" spans="22:37" ht="15.75" customHeight="1" x14ac:dyDescent="0.2">
      <c r="V775" s="103"/>
      <c r="W775" s="103"/>
      <c r="X775" s="103"/>
      <c r="Y775" s="103"/>
      <c r="Z775" s="103"/>
      <c r="AA775" s="103"/>
      <c r="AB775" s="103"/>
      <c r="AC775" s="103"/>
      <c r="AD775" s="103"/>
      <c r="AE775" s="103"/>
      <c r="AF775" s="103"/>
      <c r="AG775" s="103"/>
      <c r="AH775" s="103"/>
      <c r="AI775" s="103"/>
      <c r="AJ775" s="103"/>
      <c r="AK775" s="103"/>
    </row>
    <row r="776" spans="22:37" ht="15.75" customHeight="1" x14ac:dyDescent="0.2">
      <c r="V776" s="103"/>
      <c r="W776" s="103"/>
      <c r="X776" s="103"/>
      <c r="Y776" s="103"/>
      <c r="Z776" s="103"/>
      <c r="AA776" s="103"/>
      <c r="AB776" s="103"/>
      <c r="AC776" s="103"/>
      <c r="AD776" s="103"/>
      <c r="AE776" s="103"/>
      <c r="AF776" s="103"/>
      <c r="AG776" s="103"/>
      <c r="AH776" s="103"/>
      <c r="AI776" s="103"/>
      <c r="AJ776" s="103"/>
      <c r="AK776" s="103"/>
    </row>
    <row r="777" spans="22:37" ht="15.75" customHeight="1" x14ac:dyDescent="0.2">
      <c r="V777" s="103"/>
      <c r="W777" s="103"/>
      <c r="X777" s="103"/>
      <c r="Y777" s="103"/>
      <c r="Z777" s="103"/>
      <c r="AA777" s="103"/>
      <c r="AB777" s="103"/>
      <c r="AC777" s="103"/>
      <c r="AD777" s="103"/>
      <c r="AE777" s="103"/>
      <c r="AF777" s="103"/>
      <c r="AG777" s="103"/>
      <c r="AH777" s="103"/>
      <c r="AI777" s="103"/>
      <c r="AJ777" s="103"/>
      <c r="AK777" s="103"/>
    </row>
    <row r="778" spans="22:37" ht="15.75" customHeight="1" x14ac:dyDescent="0.2">
      <c r="V778" s="103"/>
      <c r="W778" s="103"/>
      <c r="X778" s="103"/>
      <c r="Y778" s="103"/>
      <c r="Z778" s="103"/>
      <c r="AA778" s="103"/>
      <c r="AB778" s="103"/>
      <c r="AC778" s="103"/>
      <c r="AD778" s="103"/>
      <c r="AE778" s="103"/>
      <c r="AF778" s="103"/>
      <c r="AG778" s="103"/>
      <c r="AH778" s="103"/>
      <c r="AI778" s="103"/>
      <c r="AJ778" s="103"/>
      <c r="AK778" s="103"/>
    </row>
    <row r="779" spans="22:37" ht="15.75" customHeight="1" x14ac:dyDescent="0.2">
      <c r="V779" s="103"/>
      <c r="W779" s="103"/>
      <c r="X779" s="103"/>
      <c r="Y779" s="103"/>
      <c r="Z779" s="103"/>
      <c r="AA779" s="103"/>
      <c r="AB779" s="103"/>
      <c r="AC779" s="103"/>
      <c r="AD779" s="103"/>
      <c r="AE779" s="103"/>
      <c r="AF779" s="103"/>
      <c r="AG779" s="103"/>
      <c r="AH779" s="103"/>
      <c r="AI779" s="103"/>
      <c r="AJ779" s="103"/>
      <c r="AK779" s="103"/>
    </row>
    <row r="780" spans="22:37" ht="15.75" customHeight="1" x14ac:dyDescent="0.2">
      <c r="V780" s="103"/>
      <c r="W780" s="103"/>
      <c r="X780" s="103"/>
      <c r="Y780" s="103"/>
      <c r="Z780" s="103"/>
      <c r="AA780" s="103"/>
      <c r="AB780" s="103"/>
      <c r="AC780" s="103"/>
      <c r="AD780" s="103"/>
      <c r="AE780" s="103"/>
      <c r="AF780" s="103"/>
      <c r="AG780" s="103"/>
      <c r="AH780" s="103"/>
      <c r="AI780" s="103"/>
      <c r="AJ780" s="103"/>
      <c r="AK780" s="103"/>
    </row>
    <row r="781" spans="22:37" ht="15.75" customHeight="1" x14ac:dyDescent="0.2">
      <c r="V781" s="103"/>
      <c r="W781" s="103"/>
      <c r="X781" s="103"/>
      <c r="Y781" s="103"/>
      <c r="Z781" s="103"/>
      <c r="AA781" s="103"/>
      <c r="AB781" s="103"/>
      <c r="AC781" s="103"/>
      <c r="AD781" s="103"/>
      <c r="AE781" s="103"/>
      <c r="AF781" s="103"/>
      <c r="AG781" s="103"/>
      <c r="AH781" s="103"/>
      <c r="AI781" s="103"/>
      <c r="AJ781" s="103"/>
      <c r="AK781" s="103"/>
    </row>
    <row r="782" spans="22:37" ht="15.75" customHeight="1" x14ac:dyDescent="0.2">
      <c r="V782" s="103"/>
      <c r="W782" s="103"/>
      <c r="X782" s="103"/>
      <c r="Y782" s="103"/>
      <c r="Z782" s="103"/>
      <c r="AA782" s="103"/>
      <c r="AB782" s="103"/>
      <c r="AC782" s="103"/>
      <c r="AD782" s="103"/>
      <c r="AE782" s="103"/>
      <c r="AF782" s="103"/>
      <c r="AG782" s="103"/>
      <c r="AH782" s="103"/>
      <c r="AI782" s="103"/>
      <c r="AJ782" s="103"/>
      <c r="AK782" s="103"/>
    </row>
    <row r="783" spans="22:37" ht="15.75" customHeight="1" x14ac:dyDescent="0.2">
      <c r="V783" s="103"/>
      <c r="W783" s="103"/>
      <c r="X783" s="103"/>
      <c r="Y783" s="103"/>
      <c r="Z783" s="103"/>
      <c r="AA783" s="103"/>
      <c r="AB783" s="103"/>
      <c r="AC783" s="103"/>
      <c r="AD783" s="103"/>
      <c r="AE783" s="103"/>
      <c r="AF783" s="103"/>
      <c r="AG783" s="103"/>
      <c r="AH783" s="103"/>
      <c r="AI783" s="103"/>
      <c r="AJ783" s="103"/>
      <c r="AK783" s="103"/>
    </row>
    <row r="784" spans="22:37" ht="15.75" customHeight="1" x14ac:dyDescent="0.2">
      <c r="V784" s="103"/>
      <c r="W784" s="103"/>
      <c r="X784" s="103"/>
      <c r="Y784" s="103"/>
      <c r="Z784" s="103"/>
      <c r="AA784" s="103"/>
      <c r="AB784" s="103"/>
      <c r="AC784" s="103"/>
      <c r="AD784" s="103"/>
      <c r="AE784" s="103"/>
      <c r="AF784" s="103"/>
      <c r="AG784" s="103"/>
      <c r="AH784" s="103"/>
      <c r="AI784" s="103"/>
      <c r="AJ784" s="103"/>
      <c r="AK784" s="103"/>
    </row>
    <row r="785" spans="22:37" ht="15.75" customHeight="1" x14ac:dyDescent="0.2">
      <c r="V785" s="103"/>
      <c r="W785" s="103"/>
      <c r="X785" s="103"/>
      <c r="Y785" s="103"/>
      <c r="Z785" s="103"/>
      <c r="AA785" s="103"/>
      <c r="AB785" s="103"/>
      <c r="AC785" s="103"/>
      <c r="AD785" s="103"/>
      <c r="AE785" s="103"/>
      <c r="AF785" s="103"/>
      <c r="AG785" s="103"/>
      <c r="AH785" s="103"/>
      <c r="AI785" s="103"/>
      <c r="AJ785" s="103"/>
      <c r="AK785" s="103"/>
    </row>
    <row r="786" spans="22:37" ht="15.75" customHeight="1" x14ac:dyDescent="0.2">
      <c r="V786" s="103"/>
      <c r="W786" s="103"/>
      <c r="X786" s="103"/>
      <c r="Y786" s="103"/>
      <c r="Z786" s="103"/>
      <c r="AA786" s="103"/>
      <c r="AB786" s="103"/>
      <c r="AC786" s="103"/>
      <c r="AD786" s="103"/>
      <c r="AE786" s="103"/>
      <c r="AF786" s="103"/>
      <c r="AG786" s="103"/>
      <c r="AH786" s="103"/>
      <c r="AI786" s="103"/>
      <c r="AJ786" s="103"/>
      <c r="AK786" s="103"/>
    </row>
    <row r="787" spans="22:37" ht="15.75" customHeight="1" x14ac:dyDescent="0.2">
      <c r="V787" s="103"/>
      <c r="W787" s="103"/>
      <c r="X787" s="103"/>
      <c r="Y787" s="103"/>
      <c r="Z787" s="103"/>
      <c r="AA787" s="103"/>
      <c r="AB787" s="103"/>
      <c r="AC787" s="103"/>
      <c r="AD787" s="103"/>
      <c r="AE787" s="103"/>
      <c r="AF787" s="103"/>
      <c r="AG787" s="103"/>
      <c r="AH787" s="103"/>
      <c r="AI787" s="103"/>
      <c r="AJ787" s="103"/>
      <c r="AK787" s="103"/>
    </row>
    <row r="788" spans="22:37" ht="15.75" customHeight="1" x14ac:dyDescent="0.2">
      <c r="V788" s="103"/>
      <c r="W788" s="103"/>
      <c r="X788" s="103"/>
      <c r="Y788" s="103"/>
      <c r="Z788" s="103"/>
      <c r="AA788" s="103"/>
      <c r="AB788" s="103"/>
      <c r="AC788" s="103"/>
      <c r="AD788" s="103"/>
      <c r="AE788" s="103"/>
      <c r="AF788" s="103"/>
      <c r="AG788" s="103"/>
      <c r="AH788" s="103"/>
      <c r="AI788" s="103"/>
      <c r="AJ788" s="103"/>
      <c r="AK788" s="103"/>
    </row>
    <row r="789" spans="22:37" ht="15.75" customHeight="1" x14ac:dyDescent="0.2">
      <c r="V789" s="103"/>
      <c r="W789" s="103"/>
      <c r="X789" s="103"/>
      <c r="Y789" s="103"/>
      <c r="Z789" s="103"/>
      <c r="AA789" s="103"/>
      <c r="AB789" s="103"/>
      <c r="AC789" s="103"/>
      <c r="AD789" s="103"/>
      <c r="AE789" s="103"/>
      <c r="AF789" s="103"/>
      <c r="AG789" s="103"/>
      <c r="AH789" s="103"/>
      <c r="AI789" s="103"/>
      <c r="AJ789" s="103"/>
      <c r="AK789" s="103"/>
    </row>
    <row r="790" spans="22:37" ht="15.75" customHeight="1" x14ac:dyDescent="0.2">
      <c r="V790" s="103"/>
      <c r="W790" s="103"/>
      <c r="X790" s="103"/>
      <c r="Y790" s="103"/>
      <c r="Z790" s="103"/>
      <c r="AA790" s="103"/>
      <c r="AB790" s="103"/>
      <c r="AC790" s="103"/>
      <c r="AD790" s="103"/>
      <c r="AE790" s="103"/>
      <c r="AF790" s="103"/>
      <c r="AG790" s="103"/>
      <c r="AH790" s="103"/>
      <c r="AI790" s="103"/>
      <c r="AJ790" s="103"/>
      <c r="AK790" s="103"/>
    </row>
    <row r="791" spans="22:37" ht="15.75" customHeight="1" x14ac:dyDescent="0.2">
      <c r="V791" s="103"/>
      <c r="W791" s="103"/>
      <c r="X791" s="103"/>
      <c r="Y791" s="103"/>
      <c r="Z791" s="103"/>
      <c r="AA791" s="103"/>
      <c r="AB791" s="103"/>
      <c r="AC791" s="103"/>
      <c r="AD791" s="103"/>
      <c r="AE791" s="103"/>
      <c r="AF791" s="103"/>
      <c r="AG791" s="103"/>
      <c r="AH791" s="103"/>
      <c r="AI791" s="103"/>
      <c r="AJ791" s="103"/>
      <c r="AK791" s="103"/>
    </row>
    <row r="792" spans="22:37" ht="15.75" customHeight="1" x14ac:dyDescent="0.2">
      <c r="V792" s="103"/>
      <c r="W792" s="103"/>
      <c r="X792" s="103"/>
      <c r="Y792" s="103"/>
      <c r="Z792" s="103"/>
      <c r="AA792" s="103"/>
      <c r="AB792" s="103"/>
      <c r="AC792" s="103"/>
      <c r="AD792" s="103"/>
      <c r="AE792" s="103"/>
      <c r="AF792" s="103"/>
      <c r="AG792" s="103"/>
      <c r="AH792" s="103"/>
      <c r="AI792" s="103"/>
      <c r="AJ792" s="103"/>
      <c r="AK792" s="103"/>
    </row>
    <row r="793" spans="22:37" ht="15.75" customHeight="1" x14ac:dyDescent="0.2">
      <c r="V793" s="103"/>
      <c r="W793" s="103"/>
      <c r="X793" s="103"/>
      <c r="Y793" s="103"/>
      <c r="Z793" s="103"/>
      <c r="AA793" s="103"/>
      <c r="AB793" s="103"/>
      <c r="AC793" s="103"/>
      <c r="AD793" s="103"/>
      <c r="AE793" s="103"/>
      <c r="AF793" s="103"/>
      <c r="AG793" s="103"/>
      <c r="AH793" s="103"/>
      <c r="AI793" s="103"/>
      <c r="AJ793" s="103"/>
      <c r="AK793" s="103"/>
    </row>
    <row r="794" spans="22:37" ht="15.75" customHeight="1" x14ac:dyDescent="0.2">
      <c r="V794" s="103"/>
      <c r="W794" s="103"/>
      <c r="X794" s="103"/>
      <c r="Y794" s="103"/>
      <c r="Z794" s="103"/>
      <c r="AA794" s="103"/>
      <c r="AB794" s="103"/>
      <c r="AC794" s="103"/>
      <c r="AD794" s="103"/>
      <c r="AE794" s="103"/>
      <c r="AF794" s="103"/>
      <c r="AG794" s="103"/>
      <c r="AH794" s="103"/>
      <c r="AI794" s="103"/>
      <c r="AJ794" s="103"/>
      <c r="AK794" s="103"/>
    </row>
    <row r="795" spans="22:37" ht="15.75" customHeight="1" x14ac:dyDescent="0.2">
      <c r="V795" s="103"/>
      <c r="W795" s="103"/>
      <c r="X795" s="103"/>
      <c r="Y795" s="103"/>
      <c r="Z795" s="103"/>
      <c r="AA795" s="103"/>
      <c r="AB795" s="103"/>
      <c r="AC795" s="103"/>
      <c r="AD795" s="103"/>
      <c r="AE795" s="103"/>
      <c r="AF795" s="103"/>
      <c r="AG795" s="103"/>
      <c r="AH795" s="103"/>
      <c r="AI795" s="103"/>
      <c r="AJ795" s="103"/>
      <c r="AK795" s="103"/>
    </row>
    <row r="796" spans="22:37" ht="15.75" customHeight="1" x14ac:dyDescent="0.2">
      <c r="V796" s="103"/>
      <c r="W796" s="103"/>
      <c r="X796" s="103"/>
      <c r="Y796" s="103"/>
      <c r="Z796" s="103"/>
      <c r="AA796" s="103"/>
      <c r="AB796" s="103"/>
      <c r="AC796" s="103"/>
      <c r="AD796" s="103"/>
      <c r="AE796" s="103"/>
      <c r="AF796" s="103"/>
      <c r="AG796" s="103"/>
      <c r="AH796" s="103"/>
      <c r="AI796" s="103"/>
      <c r="AJ796" s="103"/>
      <c r="AK796" s="103"/>
    </row>
    <row r="797" spans="22:37" ht="15.75" customHeight="1" x14ac:dyDescent="0.2">
      <c r="V797" s="103"/>
      <c r="W797" s="103"/>
      <c r="X797" s="103"/>
      <c r="Y797" s="103"/>
      <c r="Z797" s="103"/>
      <c r="AA797" s="103"/>
      <c r="AB797" s="103"/>
      <c r="AC797" s="103"/>
      <c r="AD797" s="103"/>
      <c r="AE797" s="103"/>
      <c r="AF797" s="103"/>
      <c r="AG797" s="103"/>
      <c r="AH797" s="103"/>
      <c r="AI797" s="103"/>
      <c r="AJ797" s="103"/>
      <c r="AK797" s="103"/>
    </row>
    <row r="798" spans="22:37" ht="15.75" customHeight="1" x14ac:dyDescent="0.2">
      <c r="V798" s="103"/>
      <c r="W798" s="103"/>
      <c r="X798" s="103"/>
      <c r="Y798" s="103"/>
      <c r="Z798" s="103"/>
      <c r="AA798" s="103"/>
      <c r="AB798" s="103"/>
      <c r="AC798" s="103"/>
      <c r="AD798" s="103"/>
      <c r="AE798" s="103"/>
      <c r="AF798" s="103"/>
      <c r="AG798" s="103"/>
      <c r="AH798" s="103"/>
      <c r="AI798" s="103"/>
      <c r="AJ798" s="103"/>
      <c r="AK798" s="103"/>
    </row>
    <row r="799" spans="22:37" ht="15.75" customHeight="1" x14ac:dyDescent="0.2">
      <c r="V799" s="103"/>
      <c r="W799" s="103"/>
      <c r="X799" s="103"/>
      <c r="Y799" s="103"/>
      <c r="Z799" s="103"/>
      <c r="AA799" s="103"/>
      <c r="AB799" s="103"/>
      <c r="AC799" s="103"/>
      <c r="AD799" s="103"/>
      <c r="AE799" s="103"/>
      <c r="AF799" s="103"/>
      <c r="AG799" s="103"/>
      <c r="AH799" s="103"/>
      <c r="AI799" s="103"/>
      <c r="AJ799" s="103"/>
      <c r="AK799" s="103"/>
    </row>
    <row r="800" spans="22:37" ht="15.75" customHeight="1" x14ac:dyDescent="0.2">
      <c r="V800" s="103"/>
      <c r="W800" s="103"/>
      <c r="X800" s="103"/>
      <c r="Y800" s="103"/>
      <c r="Z800" s="103"/>
      <c r="AA800" s="103"/>
      <c r="AB800" s="103"/>
      <c r="AC800" s="103"/>
      <c r="AD800" s="103"/>
      <c r="AE800" s="103"/>
      <c r="AF800" s="103"/>
      <c r="AG800" s="103"/>
      <c r="AH800" s="103"/>
      <c r="AI800" s="103"/>
      <c r="AJ800" s="103"/>
      <c r="AK800" s="103"/>
    </row>
    <row r="801" spans="22:37" ht="15.75" customHeight="1" x14ac:dyDescent="0.2">
      <c r="V801" s="103"/>
      <c r="W801" s="103"/>
      <c r="X801" s="103"/>
      <c r="Y801" s="103"/>
      <c r="Z801" s="103"/>
      <c r="AA801" s="103"/>
      <c r="AB801" s="103"/>
      <c r="AC801" s="103"/>
      <c r="AD801" s="103"/>
      <c r="AE801" s="103"/>
      <c r="AF801" s="103"/>
      <c r="AG801" s="103"/>
      <c r="AH801" s="103"/>
      <c r="AI801" s="103"/>
      <c r="AJ801" s="103"/>
      <c r="AK801" s="103"/>
    </row>
    <row r="802" spans="22:37" ht="15.75" customHeight="1" x14ac:dyDescent="0.2">
      <c r="V802" s="103"/>
      <c r="W802" s="103"/>
      <c r="X802" s="103"/>
      <c r="Y802" s="103"/>
      <c r="Z802" s="103"/>
      <c r="AA802" s="103"/>
      <c r="AB802" s="103"/>
      <c r="AC802" s="103"/>
      <c r="AD802" s="103"/>
      <c r="AE802" s="103"/>
      <c r="AF802" s="103"/>
      <c r="AG802" s="103"/>
      <c r="AH802" s="103"/>
      <c r="AI802" s="103"/>
      <c r="AJ802" s="103"/>
      <c r="AK802" s="103"/>
    </row>
    <row r="803" spans="22:37" ht="15.75" customHeight="1" x14ac:dyDescent="0.2">
      <c r="V803" s="103"/>
      <c r="W803" s="103"/>
      <c r="X803" s="103"/>
      <c r="Y803" s="103"/>
      <c r="Z803" s="103"/>
      <c r="AA803" s="103"/>
      <c r="AB803" s="103"/>
      <c r="AC803" s="103"/>
      <c r="AD803" s="103"/>
      <c r="AE803" s="103"/>
      <c r="AF803" s="103"/>
      <c r="AG803" s="103"/>
      <c r="AH803" s="103"/>
      <c r="AI803" s="103"/>
      <c r="AJ803" s="103"/>
      <c r="AK803" s="103"/>
    </row>
    <row r="804" spans="22:37" ht="15.75" customHeight="1" x14ac:dyDescent="0.2">
      <c r="V804" s="103"/>
      <c r="W804" s="103"/>
      <c r="X804" s="103"/>
      <c r="Y804" s="103"/>
      <c r="Z804" s="103"/>
      <c r="AA804" s="103"/>
      <c r="AB804" s="103"/>
      <c r="AC804" s="103"/>
      <c r="AD804" s="103"/>
      <c r="AE804" s="103"/>
      <c r="AF804" s="103"/>
      <c r="AG804" s="103"/>
      <c r="AH804" s="103"/>
      <c r="AI804" s="103"/>
      <c r="AJ804" s="103"/>
      <c r="AK804" s="103"/>
    </row>
    <row r="805" spans="22:37" ht="15.75" customHeight="1" x14ac:dyDescent="0.2">
      <c r="V805" s="103"/>
      <c r="W805" s="103"/>
      <c r="X805" s="103"/>
      <c r="Y805" s="103"/>
      <c r="Z805" s="103"/>
      <c r="AA805" s="103"/>
      <c r="AB805" s="103"/>
      <c r="AC805" s="103"/>
      <c r="AD805" s="103"/>
      <c r="AE805" s="103"/>
      <c r="AF805" s="103"/>
      <c r="AG805" s="103"/>
      <c r="AH805" s="103"/>
      <c r="AI805" s="103"/>
      <c r="AJ805" s="103"/>
      <c r="AK805" s="103"/>
    </row>
    <row r="806" spans="22:37" ht="15.75" customHeight="1" x14ac:dyDescent="0.2">
      <c r="V806" s="103"/>
      <c r="W806" s="103"/>
      <c r="X806" s="103"/>
      <c r="Y806" s="103"/>
      <c r="Z806" s="103"/>
      <c r="AA806" s="103"/>
      <c r="AB806" s="103"/>
      <c r="AC806" s="103"/>
      <c r="AD806" s="103"/>
      <c r="AE806" s="103"/>
      <c r="AF806" s="103"/>
      <c r="AG806" s="103"/>
      <c r="AH806" s="103"/>
      <c r="AI806" s="103"/>
      <c r="AJ806" s="103"/>
      <c r="AK806" s="103"/>
    </row>
    <row r="807" spans="22:37" ht="15.75" customHeight="1" x14ac:dyDescent="0.2">
      <c r="V807" s="103"/>
      <c r="W807" s="103"/>
      <c r="X807" s="103"/>
      <c r="Y807" s="103"/>
      <c r="Z807" s="103"/>
      <c r="AA807" s="103"/>
      <c r="AB807" s="103"/>
      <c r="AC807" s="103"/>
      <c r="AD807" s="103"/>
      <c r="AE807" s="103"/>
      <c r="AF807" s="103"/>
      <c r="AG807" s="103"/>
      <c r="AH807" s="103"/>
      <c r="AI807" s="103"/>
      <c r="AJ807" s="103"/>
      <c r="AK807" s="103"/>
    </row>
    <row r="808" spans="22:37" ht="15.75" customHeight="1" x14ac:dyDescent="0.2">
      <c r="V808" s="103"/>
      <c r="W808" s="103"/>
      <c r="X808" s="103"/>
      <c r="Y808" s="103"/>
      <c r="Z808" s="103"/>
      <c r="AA808" s="103"/>
      <c r="AB808" s="103"/>
      <c r="AC808" s="103"/>
      <c r="AD808" s="103"/>
      <c r="AE808" s="103"/>
      <c r="AF808" s="103"/>
      <c r="AG808" s="103"/>
      <c r="AH808" s="103"/>
      <c r="AI808" s="103"/>
      <c r="AJ808" s="103"/>
      <c r="AK808" s="103"/>
    </row>
    <row r="809" spans="22:37" ht="15.75" customHeight="1" x14ac:dyDescent="0.2">
      <c r="V809" s="103"/>
      <c r="W809" s="103"/>
      <c r="X809" s="103"/>
      <c r="Y809" s="103"/>
      <c r="Z809" s="103"/>
      <c r="AA809" s="103"/>
      <c r="AB809" s="103"/>
      <c r="AC809" s="103"/>
      <c r="AD809" s="103"/>
      <c r="AE809" s="103"/>
      <c r="AF809" s="103"/>
      <c r="AG809" s="103"/>
      <c r="AH809" s="103"/>
      <c r="AI809" s="103"/>
      <c r="AJ809" s="103"/>
      <c r="AK809" s="103"/>
    </row>
    <row r="810" spans="22:37" ht="15.75" customHeight="1" x14ac:dyDescent="0.2">
      <c r="V810" s="103"/>
      <c r="W810" s="103"/>
      <c r="X810" s="103"/>
      <c r="Y810" s="103"/>
      <c r="Z810" s="103"/>
      <c r="AA810" s="103"/>
      <c r="AB810" s="103"/>
      <c r="AC810" s="103"/>
      <c r="AD810" s="103"/>
      <c r="AE810" s="103"/>
      <c r="AF810" s="103"/>
      <c r="AG810" s="103"/>
      <c r="AH810" s="103"/>
      <c r="AI810" s="103"/>
      <c r="AJ810" s="103"/>
      <c r="AK810" s="103"/>
    </row>
    <row r="811" spans="22:37" ht="15.75" customHeight="1" x14ac:dyDescent="0.2">
      <c r="V811" s="103"/>
      <c r="W811" s="103"/>
      <c r="X811" s="103"/>
      <c r="Y811" s="103"/>
      <c r="Z811" s="103"/>
      <c r="AA811" s="103"/>
      <c r="AB811" s="103"/>
      <c r="AC811" s="103"/>
      <c r="AD811" s="103"/>
      <c r="AE811" s="103"/>
      <c r="AF811" s="103"/>
      <c r="AG811" s="103"/>
      <c r="AH811" s="103"/>
      <c r="AI811" s="103"/>
      <c r="AJ811" s="103"/>
      <c r="AK811" s="103"/>
    </row>
    <row r="812" spans="22:37" ht="15.75" customHeight="1" x14ac:dyDescent="0.2">
      <c r="V812" s="103"/>
      <c r="W812" s="103"/>
      <c r="X812" s="103"/>
      <c r="Y812" s="103"/>
      <c r="Z812" s="103"/>
      <c r="AA812" s="103"/>
      <c r="AB812" s="103"/>
      <c r="AC812" s="103"/>
      <c r="AD812" s="103"/>
      <c r="AE812" s="103"/>
      <c r="AF812" s="103"/>
      <c r="AG812" s="103"/>
      <c r="AH812" s="103"/>
      <c r="AI812" s="103"/>
      <c r="AJ812" s="103"/>
      <c r="AK812" s="103"/>
    </row>
    <row r="813" spans="22:37" ht="15.75" customHeight="1" x14ac:dyDescent="0.2">
      <c r="V813" s="103"/>
      <c r="W813" s="103"/>
      <c r="X813" s="103"/>
      <c r="Y813" s="103"/>
      <c r="Z813" s="103"/>
      <c r="AA813" s="103"/>
      <c r="AB813" s="103"/>
      <c r="AC813" s="103"/>
      <c r="AD813" s="103"/>
      <c r="AE813" s="103"/>
      <c r="AF813" s="103"/>
      <c r="AG813" s="103"/>
      <c r="AH813" s="103"/>
      <c r="AI813" s="103"/>
      <c r="AJ813" s="103"/>
      <c r="AK813" s="103"/>
    </row>
    <row r="814" spans="22:37" ht="15.75" customHeight="1" x14ac:dyDescent="0.2">
      <c r="V814" s="103"/>
      <c r="W814" s="103"/>
      <c r="X814" s="103"/>
      <c r="Y814" s="103"/>
      <c r="Z814" s="103"/>
      <c r="AA814" s="103"/>
      <c r="AB814" s="103"/>
      <c r="AC814" s="103"/>
      <c r="AD814" s="103"/>
      <c r="AE814" s="103"/>
      <c r="AF814" s="103"/>
      <c r="AG814" s="103"/>
      <c r="AH814" s="103"/>
      <c r="AI814" s="103"/>
      <c r="AJ814" s="103"/>
      <c r="AK814" s="103"/>
    </row>
    <row r="815" spans="22:37" ht="15.75" customHeight="1" x14ac:dyDescent="0.2">
      <c r="V815" s="103"/>
      <c r="W815" s="103"/>
      <c r="X815" s="103"/>
      <c r="Y815" s="103"/>
      <c r="Z815" s="103"/>
      <c r="AA815" s="103"/>
      <c r="AB815" s="103"/>
      <c r="AC815" s="103"/>
      <c r="AD815" s="103"/>
      <c r="AE815" s="103"/>
      <c r="AF815" s="103"/>
      <c r="AG815" s="103"/>
      <c r="AH815" s="103"/>
      <c r="AI815" s="103"/>
      <c r="AJ815" s="103"/>
      <c r="AK815" s="103"/>
    </row>
    <row r="816" spans="22:37" ht="15.75" customHeight="1" x14ac:dyDescent="0.2">
      <c r="V816" s="103"/>
      <c r="W816" s="103"/>
      <c r="X816" s="103"/>
      <c r="Y816" s="103"/>
      <c r="Z816" s="103"/>
      <c r="AA816" s="103"/>
      <c r="AB816" s="103"/>
      <c r="AC816" s="103"/>
      <c r="AD816" s="103"/>
      <c r="AE816" s="103"/>
      <c r="AF816" s="103"/>
      <c r="AG816" s="103"/>
      <c r="AH816" s="103"/>
      <c r="AI816" s="103"/>
      <c r="AJ816" s="103"/>
      <c r="AK816" s="103"/>
    </row>
    <row r="817" spans="22:37" ht="15.75" customHeight="1" x14ac:dyDescent="0.2">
      <c r="V817" s="103"/>
      <c r="W817" s="103"/>
      <c r="X817" s="103"/>
      <c r="Y817" s="103"/>
      <c r="Z817" s="103"/>
      <c r="AA817" s="103"/>
      <c r="AB817" s="103"/>
      <c r="AC817" s="103"/>
      <c r="AD817" s="103"/>
      <c r="AE817" s="103"/>
      <c r="AF817" s="103"/>
      <c r="AG817" s="103"/>
      <c r="AH817" s="103"/>
      <c r="AI817" s="103"/>
      <c r="AJ817" s="103"/>
      <c r="AK817" s="103"/>
    </row>
    <row r="818" spans="22:37" ht="15.75" customHeight="1" x14ac:dyDescent="0.2">
      <c r="V818" s="103"/>
      <c r="W818" s="103"/>
      <c r="X818" s="103"/>
      <c r="Y818" s="103"/>
      <c r="Z818" s="103"/>
      <c r="AA818" s="103"/>
      <c r="AB818" s="103"/>
      <c r="AC818" s="103"/>
      <c r="AD818" s="103"/>
      <c r="AE818" s="103"/>
      <c r="AF818" s="103"/>
      <c r="AG818" s="103"/>
      <c r="AH818" s="103"/>
      <c r="AI818" s="103"/>
      <c r="AJ818" s="103"/>
      <c r="AK818" s="103"/>
    </row>
    <row r="819" spans="22:37" ht="15.75" customHeight="1" x14ac:dyDescent="0.2">
      <c r="V819" s="103"/>
      <c r="W819" s="103"/>
      <c r="X819" s="103"/>
      <c r="Y819" s="103"/>
      <c r="Z819" s="103"/>
      <c r="AA819" s="103"/>
      <c r="AB819" s="103"/>
      <c r="AC819" s="103"/>
      <c r="AD819" s="103"/>
      <c r="AE819" s="103"/>
      <c r="AF819" s="103"/>
      <c r="AG819" s="103"/>
      <c r="AH819" s="103"/>
      <c r="AI819" s="103"/>
      <c r="AJ819" s="103"/>
      <c r="AK819" s="103"/>
    </row>
    <row r="820" spans="22:37" ht="15.75" customHeight="1" x14ac:dyDescent="0.2">
      <c r="V820" s="103"/>
      <c r="W820" s="103"/>
      <c r="X820" s="103"/>
      <c r="Y820" s="103"/>
      <c r="Z820" s="103"/>
      <c r="AA820" s="103"/>
      <c r="AB820" s="103"/>
      <c r="AC820" s="103"/>
      <c r="AD820" s="103"/>
      <c r="AE820" s="103"/>
      <c r="AF820" s="103"/>
      <c r="AG820" s="103"/>
      <c r="AH820" s="103"/>
      <c r="AI820" s="103"/>
      <c r="AJ820" s="103"/>
      <c r="AK820" s="103"/>
    </row>
    <row r="821" spans="22:37" ht="15.75" customHeight="1" x14ac:dyDescent="0.2">
      <c r="V821" s="103"/>
      <c r="W821" s="103"/>
      <c r="X821" s="103"/>
      <c r="Y821" s="103"/>
      <c r="Z821" s="103"/>
      <c r="AA821" s="103"/>
      <c r="AB821" s="103"/>
      <c r="AC821" s="103"/>
      <c r="AD821" s="103"/>
      <c r="AE821" s="103"/>
      <c r="AF821" s="103"/>
      <c r="AG821" s="103"/>
      <c r="AH821" s="103"/>
      <c r="AI821" s="103"/>
      <c r="AJ821" s="103"/>
      <c r="AK821" s="103"/>
    </row>
    <row r="822" spans="22:37" ht="15.75" customHeight="1" x14ac:dyDescent="0.2">
      <c r="V822" s="103"/>
      <c r="W822" s="103"/>
      <c r="X822" s="103"/>
      <c r="Y822" s="103"/>
      <c r="Z822" s="103"/>
      <c r="AA822" s="103"/>
      <c r="AB822" s="103"/>
      <c r="AC822" s="103"/>
      <c r="AD822" s="103"/>
      <c r="AE822" s="103"/>
      <c r="AF822" s="103"/>
      <c r="AG822" s="103"/>
      <c r="AH822" s="103"/>
      <c r="AI822" s="103"/>
      <c r="AJ822" s="103"/>
      <c r="AK822" s="103"/>
    </row>
    <row r="823" spans="22:37" ht="15.75" customHeight="1" x14ac:dyDescent="0.2">
      <c r="V823" s="103"/>
      <c r="W823" s="103"/>
      <c r="X823" s="103"/>
      <c r="Y823" s="103"/>
      <c r="Z823" s="103"/>
      <c r="AA823" s="103"/>
      <c r="AB823" s="103"/>
      <c r="AC823" s="103"/>
      <c r="AD823" s="103"/>
      <c r="AE823" s="103"/>
      <c r="AF823" s="103"/>
      <c r="AG823" s="103"/>
      <c r="AH823" s="103"/>
      <c r="AI823" s="103"/>
      <c r="AJ823" s="103"/>
      <c r="AK823" s="103"/>
    </row>
    <row r="824" spans="22:37" ht="15.75" customHeight="1" x14ac:dyDescent="0.2">
      <c r="V824" s="103"/>
      <c r="W824" s="103"/>
      <c r="X824" s="103"/>
      <c r="Y824" s="103"/>
      <c r="Z824" s="103"/>
      <c r="AA824" s="103"/>
      <c r="AB824" s="103"/>
      <c r="AC824" s="103"/>
      <c r="AD824" s="103"/>
      <c r="AE824" s="103"/>
      <c r="AF824" s="103"/>
      <c r="AG824" s="103"/>
      <c r="AH824" s="103"/>
      <c r="AI824" s="103"/>
      <c r="AJ824" s="103"/>
      <c r="AK824" s="103"/>
    </row>
    <row r="825" spans="22:37" ht="15.75" customHeight="1" x14ac:dyDescent="0.2">
      <c r="V825" s="103"/>
      <c r="W825" s="103"/>
      <c r="X825" s="103"/>
      <c r="Y825" s="103"/>
      <c r="Z825" s="103"/>
      <c r="AA825" s="103"/>
      <c r="AB825" s="103"/>
      <c r="AC825" s="103"/>
      <c r="AD825" s="103"/>
      <c r="AE825" s="103"/>
      <c r="AF825" s="103"/>
      <c r="AG825" s="103"/>
      <c r="AH825" s="103"/>
      <c r="AI825" s="103"/>
      <c r="AJ825" s="103"/>
      <c r="AK825" s="103"/>
    </row>
    <row r="826" spans="22:37" ht="15.75" customHeight="1" x14ac:dyDescent="0.2">
      <c r="V826" s="103"/>
      <c r="W826" s="103"/>
      <c r="X826" s="103"/>
      <c r="Y826" s="103"/>
      <c r="Z826" s="103"/>
      <c r="AA826" s="103"/>
      <c r="AB826" s="103"/>
      <c r="AC826" s="103"/>
      <c r="AD826" s="103"/>
      <c r="AE826" s="103"/>
      <c r="AF826" s="103"/>
      <c r="AG826" s="103"/>
      <c r="AH826" s="103"/>
      <c r="AI826" s="103"/>
      <c r="AJ826" s="103"/>
      <c r="AK826" s="103"/>
    </row>
    <row r="827" spans="22:37" ht="15.75" customHeight="1" x14ac:dyDescent="0.2">
      <c r="V827" s="103"/>
      <c r="W827" s="103"/>
      <c r="X827" s="103"/>
      <c r="Y827" s="103"/>
      <c r="Z827" s="103"/>
      <c r="AA827" s="103"/>
      <c r="AB827" s="103"/>
      <c r="AC827" s="103"/>
      <c r="AD827" s="103"/>
      <c r="AE827" s="103"/>
      <c r="AF827" s="103"/>
      <c r="AG827" s="103"/>
      <c r="AH827" s="103"/>
      <c r="AI827" s="103"/>
      <c r="AJ827" s="103"/>
      <c r="AK827" s="103"/>
    </row>
    <row r="828" spans="22:37" ht="15.75" customHeight="1" x14ac:dyDescent="0.2">
      <c r="V828" s="103"/>
      <c r="W828" s="103"/>
      <c r="X828" s="103"/>
      <c r="Y828" s="103"/>
      <c r="Z828" s="103"/>
      <c r="AA828" s="103"/>
      <c r="AB828" s="103"/>
      <c r="AC828" s="103"/>
      <c r="AD828" s="103"/>
      <c r="AE828" s="103"/>
      <c r="AF828" s="103"/>
      <c r="AG828" s="103"/>
      <c r="AH828" s="103"/>
      <c r="AI828" s="103"/>
      <c r="AJ828" s="103"/>
      <c r="AK828" s="103"/>
    </row>
    <row r="829" spans="22:37" ht="15.75" customHeight="1" x14ac:dyDescent="0.2">
      <c r="V829" s="103"/>
      <c r="W829" s="103"/>
      <c r="X829" s="103"/>
      <c r="Y829" s="103"/>
      <c r="Z829" s="103"/>
      <c r="AA829" s="103"/>
      <c r="AB829" s="103"/>
      <c r="AC829" s="103"/>
      <c r="AD829" s="103"/>
      <c r="AE829" s="103"/>
      <c r="AF829" s="103"/>
      <c r="AG829" s="103"/>
      <c r="AH829" s="103"/>
      <c r="AI829" s="103"/>
      <c r="AJ829" s="103"/>
      <c r="AK829" s="103"/>
    </row>
    <row r="830" spans="22:37" ht="15.75" customHeight="1" x14ac:dyDescent="0.2">
      <c r="V830" s="103"/>
      <c r="W830" s="103"/>
      <c r="X830" s="103"/>
      <c r="Y830" s="103"/>
      <c r="Z830" s="103"/>
      <c r="AA830" s="103"/>
      <c r="AB830" s="103"/>
      <c r="AC830" s="103"/>
      <c r="AD830" s="103"/>
      <c r="AE830" s="103"/>
      <c r="AF830" s="103"/>
      <c r="AG830" s="103"/>
      <c r="AH830" s="103"/>
      <c r="AI830" s="103"/>
      <c r="AJ830" s="103"/>
      <c r="AK830" s="103"/>
    </row>
    <row r="831" spans="22:37" ht="15.75" customHeight="1" x14ac:dyDescent="0.2">
      <c r="V831" s="103"/>
      <c r="W831" s="103"/>
      <c r="X831" s="103"/>
      <c r="Y831" s="103"/>
      <c r="Z831" s="103"/>
      <c r="AA831" s="103"/>
      <c r="AB831" s="103"/>
      <c r="AC831" s="103"/>
      <c r="AD831" s="103"/>
      <c r="AE831" s="103"/>
      <c r="AF831" s="103"/>
      <c r="AG831" s="103"/>
      <c r="AH831" s="103"/>
      <c r="AI831" s="103"/>
      <c r="AJ831" s="103"/>
      <c r="AK831" s="103"/>
    </row>
    <row r="832" spans="22:37" ht="15.75" customHeight="1" x14ac:dyDescent="0.2">
      <c r="V832" s="103"/>
      <c r="W832" s="103"/>
      <c r="X832" s="103"/>
      <c r="Y832" s="103"/>
      <c r="Z832" s="103"/>
      <c r="AA832" s="103"/>
      <c r="AB832" s="103"/>
      <c r="AC832" s="103"/>
      <c r="AD832" s="103"/>
      <c r="AE832" s="103"/>
      <c r="AF832" s="103"/>
      <c r="AG832" s="103"/>
      <c r="AH832" s="103"/>
      <c r="AI832" s="103"/>
      <c r="AJ832" s="103"/>
      <c r="AK832" s="103"/>
    </row>
    <row r="833" spans="22:37" ht="15.75" customHeight="1" x14ac:dyDescent="0.2">
      <c r="V833" s="103"/>
      <c r="W833" s="103"/>
      <c r="X833" s="103"/>
      <c r="Y833" s="103"/>
      <c r="Z833" s="103"/>
      <c r="AA833" s="103"/>
      <c r="AB833" s="103"/>
      <c r="AC833" s="103"/>
      <c r="AD833" s="103"/>
      <c r="AE833" s="103"/>
      <c r="AF833" s="103"/>
      <c r="AG833" s="103"/>
      <c r="AH833" s="103"/>
      <c r="AI833" s="103"/>
      <c r="AJ833" s="103"/>
      <c r="AK833" s="103"/>
    </row>
    <row r="834" spans="22:37" ht="15.75" customHeight="1" x14ac:dyDescent="0.2">
      <c r="V834" s="103"/>
      <c r="W834" s="103"/>
      <c r="X834" s="103"/>
      <c r="Y834" s="103"/>
      <c r="Z834" s="103"/>
      <c r="AA834" s="103"/>
      <c r="AB834" s="103"/>
      <c r="AC834" s="103"/>
      <c r="AD834" s="103"/>
      <c r="AE834" s="103"/>
      <c r="AF834" s="103"/>
      <c r="AG834" s="103"/>
      <c r="AH834" s="103"/>
      <c r="AI834" s="103"/>
      <c r="AJ834" s="103"/>
      <c r="AK834" s="103"/>
    </row>
    <row r="835" spans="22:37" ht="15.75" customHeight="1" x14ac:dyDescent="0.2">
      <c r="V835" s="103"/>
      <c r="W835" s="103"/>
      <c r="X835" s="103"/>
      <c r="Y835" s="103"/>
      <c r="Z835" s="103"/>
      <c r="AA835" s="103"/>
      <c r="AB835" s="103"/>
      <c r="AC835" s="103"/>
      <c r="AD835" s="103"/>
      <c r="AE835" s="103"/>
      <c r="AF835" s="103"/>
      <c r="AG835" s="103"/>
      <c r="AH835" s="103"/>
      <c r="AI835" s="103"/>
      <c r="AJ835" s="103"/>
      <c r="AK835" s="103"/>
    </row>
    <row r="836" spans="22:37" ht="15.75" customHeight="1" x14ac:dyDescent="0.2">
      <c r="V836" s="103"/>
      <c r="W836" s="103"/>
      <c r="X836" s="103"/>
      <c r="Y836" s="103"/>
      <c r="Z836" s="103"/>
      <c r="AA836" s="103"/>
      <c r="AB836" s="103"/>
      <c r="AC836" s="103"/>
      <c r="AD836" s="103"/>
      <c r="AE836" s="103"/>
      <c r="AF836" s="103"/>
      <c r="AG836" s="103"/>
      <c r="AH836" s="103"/>
      <c r="AI836" s="103"/>
      <c r="AJ836" s="103"/>
      <c r="AK836" s="103"/>
    </row>
    <row r="837" spans="22:37" ht="15.75" customHeight="1" x14ac:dyDescent="0.2">
      <c r="V837" s="103"/>
      <c r="W837" s="103"/>
      <c r="X837" s="103"/>
      <c r="Y837" s="103"/>
      <c r="Z837" s="103"/>
      <c r="AA837" s="103"/>
      <c r="AB837" s="103"/>
      <c r="AC837" s="103"/>
      <c r="AD837" s="103"/>
      <c r="AE837" s="103"/>
      <c r="AF837" s="103"/>
      <c r="AG837" s="103"/>
      <c r="AH837" s="103"/>
      <c r="AI837" s="103"/>
      <c r="AJ837" s="103"/>
      <c r="AK837" s="103"/>
    </row>
    <row r="838" spans="22:37" ht="15.75" customHeight="1" x14ac:dyDescent="0.2">
      <c r="V838" s="103"/>
      <c r="W838" s="103"/>
      <c r="X838" s="103"/>
      <c r="Y838" s="103"/>
      <c r="Z838" s="103"/>
      <c r="AA838" s="103"/>
      <c r="AB838" s="103"/>
      <c r="AC838" s="103"/>
      <c r="AD838" s="103"/>
      <c r="AE838" s="103"/>
      <c r="AF838" s="103"/>
      <c r="AG838" s="103"/>
      <c r="AH838" s="103"/>
      <c r="AI838" s="103"/>
      <c r="AJ838" s="103"/>
      <c r="AK838" s="103"/>
    </row>
    <row r="839" spans="22:37" ht="15.75" customHeight="1" x14ac:dyDescent="0.2">
      <c r="V839" s="103"/>
      <c r="W839" s="103"/>
      <c r="X839" s="103"/>
      <c r="Y839" s="103"/>
      <c r="Z839" s="103"/>
      <c r="AA839" s="103"/>
      <c r="AB839" s="103"/>
      <c r="AC839" s="103"/>
      <c r="AD839" s="103"/>
      <c r="AE839" s="103"/>
      <c r="AF839" s="103"/>
      <c r="AG839" s="103"/>
      <c r="AH839" s="103"/>
      <c r="AI839" s="103"/>
      <c r="AJ839" s="103"/>
      <c r="AK839" s="103"/>
    </row>
    <row r="840" spans="22:37" ht="15.75" customHeight="1" x14ac:dyDescent="0.2">
      <c r="V840" s="103"/>
      <c r="W840" s="103"/>
      <c r="X840" s="103"/>
      <c r="Y840" s="103"/>
      <c r="Z840" s="103"/>
      <c r="AA840" s="103"/>
      <c r="AB840" s="103"/>
      <c r="AC840" s="103"/>
      <c r="AD840" s="103"/>
      <c r="AE840" s="103"/>
      <c r="AF840" s="103"/>
      <c r="AG840" s="103"/>
      <c r="AH840" s="103"/>
      <c r="AI840" s="103"/>
      <c r="AJ840" s="103"/>
      <c r="AK840" s="103"/>
    </row>
    <row r="841" spans="22:37" ht="15.75" customHeight="1" x14ac:dyDescent="0.2">
      <c r="V841" s="103"/>
      <c r="W841" s="103"/>
      <c r="X841" s="103"/>
      <c r="Y841" s="103"/>
      <c r="Z841" s="103"/>
      <c r="AA841" s="103"/>
      <c r="AB841" s="103"/>
      <c r="AC841" s="103"/>
      <c r="AD841" s="103"/>
      <c r="AE841" s="103"/>
      <c r="AF841" s="103"/>
      <c r="AG841" s="103"/>
      <c r="AH841" s="103"/>
      <c r="AI841" s="103"/>
      <c r="AJ841" s="103"/>
      <c r="AK841" s="103"/>
    </row>
    <row r="842" spans="22:37" ht="15.75" customHeight="1" x14ac:dyDescent="0.2">
      <c r="V842" s="103"/>
      <c r="W842" s="103"/>
      <c r="X842" s="103"/>
      <c r="Y842" s="103"/>
      <c r="Z842" s="103"/>
      <c r="AA842" s="103"/>
      <c r="AB842" s="103"/>
      <c r="AC842" s="103"/>
      <c r="AD842" s="103"/>
      <c r="AE842" s="103"/>
      <c r="AF842" s="103"/>
      <c r="AG842" s="103"/>
      <c r="AH842" s="103"/>
      <c r="AI842" s="103"/>
      <c r="AJ842" s="103"/>
      <c r="AK842" s="103"/>
    </row>
    <row r="843" spans="22:37" ht="15.75" customHeight="1" x14ac:dyDescent="0.2">
      <c r="V843" s="103"/>
      <c r="W843" s="103"/>
      <c r="X843" s="103"/>
      <c r="Y843" s="103"/>
      <c r="Z843" s="103"/>
      <c r="AA843" s="103"/>
      <c r="AB843" s="103"/>
      <c r="AC843" s="103"/>
      <c r="AD843" s="103"/>
      <c r="AE843" s="103"/>
      <c r="AF843" s="103"/>
      <c r="AG843" s="103"/>
      <c r="AH843" s="103"/>
      <c r="AI843" s="103"/>
      <c r="AJ843" s="103"/>
      <c r="AK843" s="103"/>
    </row>
    <row r="844" spans="22:37" ht="15.75" customHeight="1" x14ac:dyDescent="0.2">
      <c r="V844" s="103"/>
      <c r="W844" s="103"/>
      <c r="X844" s="103"/>
      <c r="Y844" s="103"/>
      <c r="Z844" s="103"/>
      <c r="AA844" s="103"/>
      <c r="AB844" s="103"/>
      <c r="AC844" s="103"/>
      <c r="AD844" s="103"/>
      <c r="AE844" s="103"/>
      <c r="AF844" s="103"/>
      <c r="AG844" s="103"/>
      <c r="AH844" s="103"/>
      <c r="AI844" s="103"/>
      <c r="AJ844" s="103"/>
      <c r="AK844" s="103"/>
    </row>
    <row r="845" spans="22:37" ht="15.75" customHeight="1" x14ac:dyDescent="0.2">
      <c r="V845" s="103"/>
      <c r="W845" s="103"/>
      <c r="X845" s="103"/>
      <c r="Y845" s="103"/>
      <c r="Z845" s="103"/>
      <c r="AA845" s="103"/>
      <c r="AB845" s="103"/>
      <c r="AC845" s="103"/>
      <c r="AD845" s="103"/>
      <c r="AE845" s="103"/>
      <c r="AF845" s="103"/>
      <c r="AG845" s="103"/>
      <c r="AH845" s="103"/>
      <c r="AI845" s="103"/>
      <c r="AJ845" s="103"/>
      <c r="AK845" s="103"/>
    </row>
    <row r="846" spans="22:37" ht="15.75" customHeight="1" x14ac:dyDescent="0.2">
      <c r="V846" s="103"/>
      <c r="W846" s="103"/>
      <c r="X846" s="103"/>
      <c r="Y846" s="103"/>
      <c r="Z846" s="103"/>
      <c r="AA846" s="103"/>
      <c r="AB846" s="103"/>
      <c r="AC846" s="103"/>
      <c r="AD846" s="103"/>
      <c r="AE846" s="103"/>
      <c r="AF846" s="103"/>
      <c r="AG846" s="103"/>
      <c r="AH846" s="103"/>
      <c r="AI846" s="103"/>
      <c r="AJ846" s="103"/>
      <c r="AK846" s="103"/>
    </row>
    <row r="847" spans="22:37" ht="15.75" customHeight="1" x14ac:dyDescent="0.2">
      <c r="V847" s="103"/>
      <c r="W847" s="103"/>
      <c r="X847" s="103"/>
      <c r="Y847" s="103"/>
      <c r="Z847" s="103"/>
      <c r="AA847" s="103"/>
      <c r="AB847" s="103"/>
      <c r="AC847" s="103"/>
      <c r="AD847" s="103"/>
      <c r="AE847" s="103"/>
      <c r="AF847" s="103"/>
      <c r="AG847" s="103"/>
      <c r="AH847" s="103"/>
      <c r="AI847" s="103"/>
      <c r="AJ847" s="103"/>
      <c r="AK847" s="103"/>
    </row>
    <row r="848" spans="22:37" ht="15.75" customHeight="1" x14ac:dyDescent="0.2">
      <c r="V848" s="103"/>
      <c r="W848" s="103"/>
      <c r="X848" s="103"/>
      <c r="Y848" s="103"/>
      <c r="Z848" s="103"/>
      <c r="AA848" s="103"/>
      <c r="AB848" s="103"/>
      <c r="AC848" s="103"/>
      <c r="AD848" s="103"/>
      <c r="AE848" s="103"/>
      <c r="AF848" s="103"/>
      <c r="AG848" s="103"/>
      <c r="AH848" s="103"/>
      <c r="AI848" s="103"/>
      <c r="AJ848" s="103"/>
      <c r="AK848" s="103"/>
    </row>
    <row r="849" spans="22:37" ht="15.75" customHeight="1" x14ac:dyDescent="0.2">
      <c r="V849" s="103"/>
      <c r="W849" s="103"/>
      <c r="X849" s="103"/>
      <c r="Y849" s="103"/>
      <c r="Z849" s="103"/>
      <c r="AA849" s="103"/>
      <c r="AB849" s="103"/>
      <c r="AC849" s="103"/>
      <c r="AD849" s="103"/>
      <c r="AE849" s="103"/>
      <c r="AF849" s="103"/>
      <c r="AG849" s="103"/>
      <c r="AH849" s="103"/>
      <c r="AI849" s="103"/>
      <c r="AJ849" s="103"/>
      <c r="AK849" s="103"/>
    </row>
    <row r="850" spans="22:37" ht="15.75" customHeight="1" x14ac:dyDescent="0.2">
      <c r="V850" s="103"/>
      <c r="W850" s="103"/>
      <c r="X850" s="103"/>
      <c r="Y850" s="103"/>
      <c r="Z850" s="103"/>
      <c r="AA850" s="103"/>
      <c r="AB850" s="103"/>
      <c r="AC850" s="103"/>
      <c r="AD850" s="103"/>
      <c r="AE850" s="103"/>
      <c r="AF850" s="103"/>
      <c r="AG850" s="103"/>
      <c r="AH850" s="103"/>
      <c r="AI850" s="103"/>
      <c r="AJ850" s="103"/>
      <c r="AK850" s="103"/>
    </row>
    <row r="851" spans="22:37" ht="15.75" customHeight="1" x14ac:dyDescent="0.2">
      <c r="V851" s="103"/>
      <c r="W851" s="103"/>
      <c r="X851" s="103"/>
      <c r="Y851" s="103"/>
      <c r="Z851" s="103"/>
      <c r="AA851" s="103"/>
      <c r="AB851" s="103"/>
      <c r="AC851" s="103"/>
      <c r="AD851" s="103"/>
      <c r="AE851" s="103"/>
      <c r="AF851" s="103"/>
      <c r="AG851" s="103"/>
      <c r="AH851" s="103"/>
      <c r="AI851" s="103"/>
      <c r="AJ851" s="103"/>
      <c r="AK851" s="103"/>
    </row>
    <row r="852" spans="22:37" ht="15.75" customHeight="1" x14ac:dyDescent="0.2">
      <c r="V852" s="103"/>
      <c r="W852" s="103"/>
      <c r="X852" s="103"/>
      <c r="Y852" s="103"/>
      <c r="Z852" s="103"/>
      <c r="AA852" s="103"/>
      <c r="AB852" s="103"/>
      <c r="AC852" s="103"/>
      <c r="AD852" s="103"/>
      <c r="AE852" s="103"/>
      <c r="AF852" s="103"/>
      <c r="AG852" s="103"/>
      <c r="AH852" s="103"/>
      <c r="AI852" s="103"/>
      <c r="AJ852" s="103"/>
      <c r="AK852" s="103"/>
    </row>
    <row r="853" spans="22:37" ht="15.75" customHeight="1" x14ac:dyDescent="0.2">
      <c r="V853" s="103"/>
      <c r="W853" s="103"/>
      <c r="X853" s="103"/>
      <c r="Y853" s="103"/>
      <c r="Z853" s="103"/>
      <c r="AA853" s="103"/>
      <c r="AB853" s="103"/>
      <c r="AC853" s="103"/>
      <c r="AD853" s="103"/>
      <c r="AE853" s="103"/>
      <c r="AF853" s="103"/>
      <c r="AG853" s="103"/>
      <c r="AH853" s="103"/>
      <c r="AI853" s="103"/>
      <c r="AJ853" s="103"/>
      <c r="AK853" s="103"/>
    </row>
    <row r="854" spans="22:37" ht="15.75" customHeight="1" x14ac:dyDescent="0.2">
      <c r="V854" s="103"/>
      <c r="W854" s="103"/>
      <c r="X854" s="103"/>
      <c r="Y854" s="103"/>
      <c r="Z854" s="103"/>
      <c r="AA854" s="103"/>
      <c r="AB854" s="103"/>
      <c r="AC854" s="103"/>
      <c r="AD854" s="103"/>
      <c r="AE854" s="103"/>
      <c r="AF854" s="103"/>
      <c r="AG854" s="103"/>
      <c r="AH854" s="103"/>
      <c r="AI854" s="103"/>
      <c r="AJ854" s="103"/>
      <c r="AK854" s="103"/>
    </row>
    <row r="855" spans="22:37" ht="15.75" customHeight="1" x14ac:dyDescent="0.2">
      <c r="V855" s="103"/>
      <c r="W855" s="103"/>
      <c r="X855" s="103"/>
      <c r="Y855" s="103"/>
      <c r="Z855" s="103"/>
      <c r="AA855" s="103"/>
      <c r="AB855" s="103"/>
      <c r="AC855" s="103"/>
      <c r="AD855" s="103"/>
      <c r="AE855" s="103"/>
      <c r="AF855" s="103"/>
      <c r="AG855" s="103"/>
      <c r="AH855" s="103"/>
      <c r="AI855" s="103"/>
      <c r="AJ855" s="103"/>
      <c r="AK855" s="103"/>
    </row>
    <row r="856" spans="22:37" ht="15.75" customHeight="1" x14ac:dyDescent="0.2">
      <c r="V856" s="103"/>
      <c r="W856" s="103"/>
      <c r="X856" s="103"/>
      <c r="Y856" s="103"/>
      <c r="Z856" s="103"/>
      <c r="AA856" s="103"/>
      <c r="AB856" s="103"/>
      <c r="AC856" s="103"/>
      <c r="AD856" s="103"/>
      <c r="AE856" s="103"/>
      <c r="AF856" s="103"/>
      <c r="AG856" s="103"/>
      <c r="AH856" s="103"/>
      <c r="AI856" s="103"/>
      <c r="AJ856" s="103"/>
      <c r="AK856" s="103"/>
    </row>
    <row r="857" spans="22:37" ht="15.75" customHeight="1" x14ac:dyDescent="0.2">
      <c r="V857" s="103"/>
      <c r="W857" s="103"/>
      <c r="X857" s="103"/>
      <c r="Y857" s="103"/>
      <c r="Z857" s="103"/>
      <c r="AA857" s="103"/>
      <c r="AB857" s="103"/>
      <c r="AC857" s="103"/>
      <c r="AD857" s="103"/>
      <c r="AE857" s="103"/>
      <c r="AF857" s="103"/>
      <c r="AG857" s="103"/>
      <c r="AH857" s="103"/>
      <c r="AI857" s="103"/>
      <c r="AJ857" s="103"/>
      <c r="AK857" s="103"/>
    </row>
    <row r="858" spans="22:37" ht="15.75" customHeight="1" x14ac:dyDescent="0.2">
      <c r="V858" s="103"/>
      <c r="W858" s="103"/>
      <c r="X858" s="103"/>
      <c r="Y858" s="103"/>
      <c r="Z858" s="103"/>
      <c r="AA858" s="103"/>
      <c r="AB858" s="103"/>
      <c r="AC858" s="103"/>
      <c r="AD858" s="103"/>
      <c r="AE858" s="103"/>
      <c r="AF858" s="103"/>
      <c r="AG858" s="103"/>
      <c r="AH858" s="103"/>
      <c r="AI858" s="103"/>
      <c r="AJ858" s="103"/>
      <c r="AK858" s="103"/>
    </row>
    <row r="859" spans="22:37" ht="15.75" customHeight="1" x14ac:dyDescent="0.2">
      <c r="V859" s="103"/>
      <c r="W859" s="103"/>
      <c r="X859" s="103"/>
      <c r="Y859" s="103"/>
      <c r="Z859" s="103"/>
      <c r="AA859" s="103"/>
      <c r="AB859" s="103"/>
      <c r="AC859" s="103"/>
      <c r="AD859" s="103"/>
      <c r="AE859" s="103"/>
      <c r="AF859" s="103"/>
      <c r="AG859" s="103"/>
      <c r="AH859" s="103"/>
      <c r="AI859" s="103"/>
      <c r="AJ859" s="103"/>
      <c r="AK859" s="103"/>
    </row>
    <row r="860" spans="22:37" ht="15.75" customHeight="1" x14ac:dyDescent="0.2">
      <c r="V860" s="103"/>
      <c r="W860" s="103"/>
      <c r="X860" s="103"/>
      <c r="Y860" s="103"/>
      <c r="Z860" s="103"/>
      <c r="AA860" s="103"/>
      <c r="AB860" s="103"/>
      <c r="AC860" s="103"/>
      <c r="AD860" s="103"/>
      <c r="AE860" s="103"/>
      <c r="AF860" s="103"/>
      <c r="AG860" s="103"/>
      <c r="AH860" s="103"/>
      <c r="AI860" s="103"/>
      <c r="AJ860" s="103"/>
      <c r="AK860" s="103"/>
    </row>
    <row r="861" spans="22:37" ht="15.75" customHeight="1" x14ac:dyDescent="0.2">
      <c r="V861" s="103"/>
      <c r="W861" s="103"/>
      <c r="X861" s="103"/>
      <c r="Y861" s="103"/>
      <c r="Z861" s="103"/>
      <c r="AA861" s="103"/>
      <c r="AB861" s="103"/>
      <c r="AC861" s="103"/>
      <c r="AD861" s="103"/>
      <c r="AE861" s="103"/>
      <c r="AF861" s="103"/>
      <c r="AG861" s="103"/>
      <c r="AH861" s="103"/>
      <c r="AI861" s="103"/>
      <c r="AJ861" s="103"/>
      <c r="AK861" s="103"/>
    </row>
    <row r="862" spans="22:37" ht="15.75" customHeight="1" x14ac:dyDescent="0.2">
      <c r="V862" s="103"/>
      <c r="W862" s="103"/>
      <c r="X862" s="103"/>
      <c r="Y862" s="103"/>
      <c r="Z862" s="103"/>
      <c r="AA862" s="103"/>
      <c r="AB862" s="103"/>
      <c r="AC862" s="103"/>
      <c r="AD862" s="103"/>
      <c r="AE862" s="103"/>
      <c r="AF862" s="103"/>
      <c r="AG862" s="103"/>
      <c r="AH862" s="103"/>
      <c r="AI862" s="103"/>
      <c r="AJ862" s="103"/>
      <c r="AK862" s="103"/>
    </row>
    <row r="863" spans="22:37" ht="15.75" customHeight="1" x14ac:dyDescent="0.2">
      <c r="V863" s="103"/>
      <c r="W863" s="103"/>
      <c r="X863" s="103"/>
      <c r="Y863" s="103"/>
      <c r="Z863" s="103"/>
      <c r="AA863" s="103"/>
      <c r="AB863" s="103"/>
      <c r="AC863" s="103"/>
      <c r="AD863" s="103"/>
      <c r="AE863" s="103"/>
      <c r="AF863" s="103"/>
      <c r="AG863" s="103"/>
      <c r="AH863" s="103"/>
      <c r="AI863" s="103"/>
      <c r="AJ863" s="103"/>
      <c r="AK863" s="103"/>
    </row>
    <row r="864" spans="22:37" ht="15.75" customHeight="1" x14ac:dyDescent="0.2">
      <c r="V864" s="103"/>
      <c r="W864" s="103"/>
      <c r="X864" s="103"/>
      <c r="Y864" s="103"/>
      <c r="Z864" s="103"/>
      <c r="AA864" s="103"/>
      <c r="AB864" s="103"/>
      <c r="AC864" s="103"/>
      <c r="AD864" s="103"/>
      <c r="AE864" s="103"/>
      <c r="AF864" s="103"/>
      <c r="AG864" s="103"/>
      <c r="AH864" s="103"/>
      <c r="AI864" s="103"/>
      <c r="AJ864" s="103"/>
      <c r="AK864" s="103"/>
    </row>
    <row r="865" spans="22:37" ht="15.75" customHeight="1" x14ac:dyDescent="0.2">
      <c r="V865" s="103"/>
      <c r="W865" s="103"/>
      <c r="X865" s="103"/>
      <c r="Y865" s="103"/>
      <c r="Z865" s="103"/>
      <c r="AA865" s="103"/>
      <c r="AB865" s="103"/>
      <c r="AC865" s="103"/>
      <c r="AD865" s="103"/>
      <c r="AE865" s="103"/>
      <c r="AF865" s="103"/>
      <c r="AG865" s="103"/>
      <c r="AH865" s="103"/>
      <c r="AI865" s="103"/>
      <c r="AJ865" s="103"/>
      <c r="AK865" s="103"/>
    </row>
    <row r="866" spans="22:37" ht="15.75" customHeight="1" x14ac:dyDescent="0.2">
      <c r="V866" s="103"/>
      <c r="W866" s="103"/>
      <c r="X866" s="103"/>
      <c r="Y866" s="103"/>
      <c r="Z866" s="103"/>
      <c r="AA866" s="103"/>
      <c r="AB866" s="103"/>
      <c r="AC866" s="103"/>
      <c r="AD866" s="103"/>
      <c r="AE866" s="103"/>
      <c r="AF866" s="103"/>
      <c r="AG866" s="103"/>
      <c r="AH866" s="103"/>
      <c r="AI866" s="103"/>
      <c r="AJ866" s="103"/>
      <c r="AK866" s="103"/>
    </row>
    <row r="867" spans="22:37" ht="15.75" customHeight="1" x14ac:dyDescent="0.2">
      <c r="V867" s="103"/>
      <c r="W867" s="103"/>
      <c r="X867" s="103"/>
      <c r="Y867" s="103"/>
      <c r="Z867" s="103"/>
      <c r="AA867" s="103"/>
      <c r="AB867" s="103"/>
      <c r="AC867" s="103"/>
      <c r="AD867" s="103"/>
      <c r="AE867" s="103"/>
      <c r="AF867" s="103"/>
      <c r="AG867" s="103"/>
      <c r="AH867" s="103"/>
      <c r="AI867" s="103"/>
      <c r="AJ867" s="103"/>
      <c r="AK867" s="103"/>
    </row>
    <row r="868" spans="22:37" ht="15.75" customHeight="1" x14ac:dyDescent="0.2">
      <c r="V868" s="103"/>
      <c r="W868" s="103"/>
      <c r="X868" s="103"/>
      <c r="Y868" s="103"/>
      <c r="Z868" s="103"/>
      <c r="AA868" s="103"/>
      <c r="AB868" s="103"/>
      <c r="AC868" s="103"/>
      <c r="AD868" s="103"/>
      <c r="AE868" s="103"/>
      <c r="AF868" s="103"/>
      <c r="AG868" s="103"/>
      <c r="AH868" s="103"/>
      <c r="AI868" s="103"/>
      <c r="AJ868" s="103"/>
      <c r="AK868" s="103"/>
    </row>
    <row r="869" spans="22:37" ht="15.75" customHeight="1" x14ac:dyDescent="0.2">
      <c r="V869" s="103"/>
      <c r="W869" s="103"/>
      <c r="X869" s="103"/>
      <c r="Y869" s="103"/>
      <c r="Z869" s="103"/>
      <c r="AA869" s="103"/>
      <c r="AB869" s="103"/>
      <c r="AC869" s="103"/>
      <c r="AD869" s="103"/>
      <c r="AE869" s="103"/>
      <c r="AF869" s="103"/>
      <c r="AG869" s="103"/>
      <c r="AH869" s="103"/>
      <c r="AI869" s="103"/>
      <c r="AJ869" s="103"/>
      <c r="AK869" s="103"/>
    </row>
    <row r="870" spans="22:37" ht="15.75" customHeight="1" x14ac:dyDescent="0.2">
      <c r="V870" s="103"/>
      <c r="W870" s="103"/>
      <c r="X870" s="103"/>
      <c r="Y870" s="103"/>
      <c r="Z870" s="103"/>
      <c r="AA870" s="103"/>
      <c r="AB870" s="103"/>
      <c r="AC870" s="103"/>
      <c r="AD870" s="103"/>
      <c r="AE870" s="103"/>
      <c r="AF870" s="103"/>
      <c r="AG870" s="103"/>
      <c r="AH870" s="103"/>
      <c r="AI870" s="103"/>
      <c r="AJ870" s="103"/>
      <c r="AK870" s="103"/>
    </row>
    <row r="871" spans="22:37" ht="15.75" customHeight="1" x14ac:dyDescent="0.2">
      <c r="V871" s="103"/>
      <c r="W871" s="103"/>
      <c r="X871" s="103"/>
      <c r="Y871" s="103"/>
      <c r="Z871" s="103"/>
      <c r="AA871" s="103"/>
      <c r="AB871" s="103"/>
      <c r="AC871" s="103"/>
      <c r="AD871" s="103"/>
      <c r="AE871" s="103"/>
      <c r="AF871" s="103"/>
      <c r="AG871" s="103"/>
      <c r="AH871" s="103"/>
      <c r="AI871" s="103"/>
      <c r="AJ871" s="103"/>
      <c r="AK871" s="103"/>
    </row>
    <row r="872" spans="22:37" ht="15.75" customHeight="1" x14ac:dyDescent="0.2">
      <c r="V872" s="103"/>
      <c r="W872" s="103"/>
      <c r="X872" s="103"/>
      <c r="Y872" s="103"/>
      <c r="Z872" s="103"/>
      <c r="AA872" s="103"/>
      <c r="AB872" s="103"/>
      <c r="AC872" s="103"/>
      <c r="AD872" s="103"/>
      <c r="AE872" s="103"/>
      <c r="AF872" s="103"/>
      <c r="AG872" s="103"/>
      <c r="AH872" s="103"/>
      <c r="AI872" s="103"/>
      <c r="AJ872" s="103"/>
      <c r="AK872" s="103"/>
    </row>
    <row r="873" spans="22:37" ht="15.75" customHeight="1" x14ac:dyDescent="0.2">
      <c r="V873" s="103"/>
      <c r="W873" s="103"/>
      <c r="X873" s="103"/>
      <c r="Y873" s="103"/>
      <c r="Z873" s="103"/>
      <c r="AA873" s="103"/>
      <c r="AB873" s="103"/>
      <c r="AC873" s="103"/>
      <c r="AD873" s="103"/>
      <c r="AE873" s="103"/>
      <c r="AF873" s="103"/>
      <c r="AG873" s="103"/>
      <c r="AH873" s="103"/>
      <c r="AI873" s="103"/>
      <c r="AJ873" s="103"/>
      <c r="AK873" s="103"/>
    </row>
    <row r="874" spans="22:37" ht="15.75" customHeight="1" x14ac:dyDescent="0.2">
      <c r="V874" s="103"/>
      <c r="W874" s="103"/>
      <c r="X874" s="103"/>
      <c r="Y874" s="103"/>
      <c r="Z874" s="103"/>
      <c r="AA874" s="103"/>
      <c r="AB874" s="103"/>
      <c r="AC874" s="103"/>
      <c r="AD874" s="103"/>
      <c r="AE874" s="103"/>
      <c r="AF874" s="103"/>
      <c r="AG874" s="103"/>
      <c r="AH874" s="103"/>
      <c r="AI874" s="103"/>
      <c r="AJ874" s="103"/>
      <c r="AK874" s="103"/>
    </row>
    <row r="875" spans="22:37" ht="15.75" customHeight="1" x14ac:dyDescent="0.2">
      <c r="V875" s="103"/>
      <c r="W875" s="103"/>
      <c r="X875" s="103"/>
      <c r="Y875" s="103"/>
      <c r="Z875" s="103"/>
      <c r="AA875" s="103"/>
      <c r="AB875" s="103"/>
      <c r="AC875" s="103"/>
      <c r="AD875" s="103"/>
      <c r="AE875" s="103"/>
      <c r="AF875" s="103"/>
      <c r="AG875" s="103"/>
      <c r="AH875" s="103"/>
      <c r="AI875" s="103"/>
      <c r="AJ875" s="103"/>
      <c r="AK875" s="103"/>
    </row>
    <row r="876" spans="22:37" ht="15.75" customHeight="1" x14ac:dyDescent="0.2">
      <c r="V876" s="103"/>
      <c r="W876" s="103"/>
      <c r="X876" s="103"/>
      <c r="Y876" s="103"/>
      <c r="Z876" s="103"/>
      <c r="AA876" s="103"/>
      <c r="AB876" s="103"/>
      <c r="AC876" s="103"/>
      <c r="AD876" s="103"/>
      <c r="AE876" s="103"/>
      <c r="AF876" s="103"/>
      <c r="AG876" s="103"/>
      <c r="AH876" s="103"/>
      <c r="AI876" s="103"/>
      <c r="AJ876" s="103"/>
      <c r="AK876" s="103"/>
    </row>
    <row r="877" spans="22:37" ht="15.75" customHeight="1" x14ac:dyDescent="0.2">
      <c r="V877" s="103"/>
      <c r="W877" s="103"/>
      <c r="X877" s="103"/>
      <c r="Y877" s="103"/>
      <c r="Z877" s="103"/>
      <c r="AA877" s="103"/>
      <c r="AB877" s="103"/>
      <c r="AC877" s="103"/>
      <c r="AD877" s="103"/>
      <c r="AE877" s="103"/>
      <c r="AF877" s="103"/>
      <c r="AG877" s="103"/>
      <c r="AH877" s="103"/>
      <c r="AI877" s="103"/>
      <c r="AJ877" s="103"/>
      <c r="AK877" s="103"/>
    </row>
    <row r="878" spans="22:37" ht="15.75" customHeight="1" x14ac:dyDescent="0.2">
      <c r="V878" s="103"/>
      <c r="W878" s="103"/>
      <c r="X878" s="103"/>
      <c r="Y878" s="103"/>
      <c r="Z878" s="103"/>
      <c r="AA878" s="103"/>
      <c r="AB878" s="103"/>
      <c r="AC878" s="103"/>
      <c r="AD878" s="103"/>
      <c r="AE878" s="103"/>
      <c r="AF878" s="103"/>
      <c r="AG878" s="103"/>
      <c r="AH878" s="103"/>
      <c r="AI878" s="103"/>
      <c r="AJ878" s="103"/>
      <c r="AK878" s="103"/>
    </row>
    <row r="879" spans="22:37" ht="15.75" customHeight="1" x14ac:dyDescent="0.2">
      <c r="V879" s="103"/>
      <c r="W879" s="103"/>
      <c r="X879" s="103"/>
      <c r="Y879" s="103"/>
      <c r="Z879" s="103"/>
      <c r="AA879" s="103"/>
      <c r="AB879" s="103"/>
      <c r="AC879" s="103"/>
      <c r="AD879" s="103"/>
      <c r="AE879" s="103"/>
      <c r="AF879" s="103"/>
      <c r="AG879" s="103"/>
      <c r="AH879" s="103"/>
      <c r="AI879" s="103"/>
      <c r="AJ879" s="103"/>
      <c r="AK879" s="103"/>
    </row>
    <row r="880" spans="22:37" ht="15.75" customHeight="1" x14ac:dyDescent="0.2">
      <c r="V880" s="103"/>
      <c r="W880" s="103"/>
      <c r="X880" s="103"/>
      <c r="Y880" s="103"/>
      <c r="Z880" s="103"/>
      <c r="AA880" s="103"/>
      <c r="AB880" s="103"/>
      <c r="AC880" s="103"/>
      <c r="AD880" s="103"/>
      <c r="AE880" s="103"/>
      <c r="AF880" s="103"/>
      <c r="AG880" s="103"/>
      <c r="AH880" s="103"/>
      <c r="AI880" s="103"/>
      <c r="AJ880" s="103"/>
      <c r="AK880" s="103"/>
    </row>
    <row r="881" spans="22:37" ht="15.75" customHeight="1" x14ac:dyDescent="0.2">
      <c r="V881" s="103"/>
      <c r="W881" s="103"/>
      <c r="X881" s="103"/>
      <c r="Y881" s="103"/>
      <c r="Z881" s="103"/>
      <c r="AA881" s="103"/>
      <c r="AB881" s="103"/>
      <c r="AC881" s="103"/>
      <c r="AD881" s="103"/>
      <c r="AE881" s="103"/>
      <c r="AF881" s="103"/>
      <c r="AG881" s="103"/>
      <c r="AH881" s="103"/>
      <c r="AI881" s="103"/>
      <c r="AJ881" s="103"/>
      <c r="AK881" s="103"/>
    </row>
    <row r="882" spans="22:37" ht="15.75" customHeight="1" x14ac:dyDescent="0.2">
      <c r="V882" s="103"/>
      <c r="W882" s="103"/>
      <c r="X882" s="103"/>
      <c r="Y882" s="103"/>
      <c r="Z882" s="103"/>
      <c r="AA882" s="103"/>
      <c r="AB882" s="103"/>
      <c r="AC882" s="103"/>
      <c r="AD882" s="103"/>
      <c r="AE882" s="103"/>
      <c r="AF882" s="103"/>
      <c r="AG882" s="103"/>
      <c r="AH882" s="103"/>
      <c r="AI882" s="103"/>
      <c r="AJ882" s="103"/>
      <c r="AK882" s="103"/>
    </row>
    <row r="883" spans="22:37" ht="15.75" customHeight="1" x14ac:dyDescent="0.2">
      <c r="V883" s="103"/>
      <c r="W883" s="103"/>
      <c r="X883" s="103"/>
      <c r="Y883" s="103"/>
      <c r="Z883" s="103"/>
      <c r="AA883" s="103"/>
      <c r="AB883" s="103"/>
      <c r="AC883" s="103"/>
      <c r="AD883" s="103"/>
      <c r="AE883" s="103"/>
      <c r="AF883" s="103"/>
      <c r="AG883" s="103"/>
      <c r="AH883" s="103"/>
      <c r="AI883" s="103"/>
      <c r="AJ883" s="103"/>
      <c r="AK883" s="103"/>
    </row>
    <row r="884" spans="22:37" ht="15.75" customHeight="1" x14ac:dyDescent="0.2">
      <c r="V884" s="103"/>
      <c r="W884" s="103"/>
      <c r="X884" s="103"/>
      <c r="Y884" s="103"/>
      <c r="Z884" s="103"/>
      <c r="AA884" s="103"/>
      <c r="AB884" s="103"/>
      <c r="AC884" s="103"/>
      <c r="AD884" s="103"/>
      <c r="AE884" s="103"/>
      <c r="AF884" s="103"/>
      <c r="AG884" s="103"/>
      <c r="AH884" s="103"/>
      <c r="AI884" s="103"/>
      <c r="AJ884" s="103"/>
      <c r="AK884" s="103"/>
    </row>
    <row r="885" spans="22:37" ht="15.75" customHeight="1" x14ac:dyDescent="0.2">
      <c r="V885" s="103"/>
      <c r="W885" s="103"/>
      <c r="X885" s="103"/>
      <c r="Y885" s="103"/>
      <c r="Z885" s="103"/>
      <c r="AA885" s="103"/>
      <c r="AB885" s="103"/>
      <c r="AC885" s="103"/>
      <c r="AD885" s="103"/>
      <c r="AE885" s="103"/>
      <c r="AF885" s="103"/>
      <c r="AG885" s="103"/>
      <c r="AH885" s="103"/>
      <c r="AI885" s="103"/>
      <c r="AJ885" s="103"/>
      <c r="AK885" s="103"/>
    </row>
    <row r="886" spans="22:37" ht="15.75" customHeight="1" x14ac:dyDescent="0.2">
      <c r="V886" s="103"/>
      <c r="W886" s="103"/>
      <c r="X886" s="103"/>
      <c r="Y886" s="103"/>
      <c r="Z886" s="103"/>
      <c r="AA886" s="103"/>
      <c r="AB886" s="103"/>
      <c r="AC886" s="103"/>
      <c r="AD886" s="103"/>
      <c r="AE886" s="103"/>
      <c r="AF886" s="103"/>
      <c r="AG886" s="103"/>
      <c r="AH886" s="103"/>
      <c r="AI886" s="103"/>
      <c r="AJ886" s="103"/>
      <c r="AK886" s="103"/>
    </row>
    <row r="887" spans="22:37" ht="15.75" customHeight="1" x14ac:dyDescent="0.2">
      <c r="V887" s="103"/>
      <c r="W887" s="103"/>
      <c r="X887" s="103"/>
      <c r="Y887" s="103"/>
      <c r="Z887" s="103"/>
      <c r="AA887" s="103"/>
      <c r="AB887" s="103"/>
      <c r="AC887" s="103"/>
      <c r="AD887" s="103"/>
      <c r="AE887" s="103"/>
      <c r="AF887" s="103"/>
      <c r="AG887" s="103"/>
      <c r="AH887" s="103"/>
      <c r="AI887" s="103"/>
      <c r="AJ887" s="103"/>
      <c r="AK887" s="103"/>
    </row>
    <row r="888" spans="22:37" ht="15.75" customHeight="1" x14ac:dyDescent="0.2">
      <c r="V888" s="103"/>
      <c r="W888" s="103"/>
      <c r="X888" s="103"/>
      <c r="Y888" s="103"/>
      <c r="Z888" s="103"/>
      <c r="AA888" s="103"/>
      <c r="AB888" s="103"/>
      <c r="AC888" s="103"/>
      <c r="AD888" s="103"/>
      <c r="AE888" s="103"/>
      <c r="AF888" s="103"/>
      <c r="AG888" s="103"/>
      <c r="AH888" s="103"/>
      <c r="AI888" s="103"/>
      <c r="AJ888" s="103"/>
      <c r="AK888" s="103"/>
    </row>
    <row r="889" spans="22:37" ht="15.75" customHeight="1" x14ac:dyDescent="0.2">
      <c r="V889" s="103"/>
      <c r="W889" s="103"/>
      <c r="X889" s="103"/>
      <c r="Y889" s="103"/>
      <c r="Z889" s="103"/>
      <c r="AA889" s="103"/>
      <c r="AB889" s="103"/>
      <c r="AC889" s="103"/>
      <c r="AD889" s="103"/>
      <c r="AE889" s="103"/>
      <c r="AF889" s="103"/>
      <c r="AG889" s="103"/>
      <c r="AH889" s="103"/>
      <c r="AI889" s="103"/>
      <c r="AJ889" s="103"/>
      <c r="AK889" s="103"/>
    </row>
    <row r="890" spans="22:37" ht="15.75" customHeight="1" x14ac:dyDescent="0.2">
      <c r="V890" s="103"/>
      <c r="W890" s="103"/>
      <c r="X890" s="103"/>
      <c r="Y890" s="103"/>
      <c r="Z890" s="103"/>
      <c r="AA890" s="103"/>
      <c r="AB890" s="103"/>
      <c r="AC890" s="103"/>
      <c r="AD890" s="103"/>
      <c r="AE890" s="103"/>
      <c r="AF890" s="103"/>
      <c r="AG890" s="103"/>
      <c r="AH890" s="103"/>
      <c r="AI890" s="103"/>
      <c r="AJ890" s="103"/>
      <c r="AK890" s="103"/>
    </row>
    <row r="891" spans="22:37" ht="15.75" customHeight="1" x14ac:dyDescent="0.2">
      <c r="V891" s="103"/>
      <c r="W891" s="103"/>
      <c r="X891" s="103"/>
      <c r="Y891" s="103"/>
      <c r="Z891" s="103"/>
      <c r="AA891" s="103"/>
      <c r="AB891" s="103"/>
      <c r="AC891" s="103"/>
      <c r="AD891" s="103"/>
      <c r="AE891" s="103"/>
      <c r="AF891" s="103"/>
      <c r="AG891" s="103"/>
      <c r="AH891" s="103"/>
      <c r="AI891" s="103"/>
      <c r="AJ891" s="103"/>
      <c r="AK891" s="103"/>
    </row>
    <row r="892" spans="22:37" ht="15.75" customHeight="1" x14ac:dyDescent="0.2">
      <c r="V892" s="103"/>
      <c r="W892" s="103"/>
      <c r="X892" s="103"/>
      <c r="Y892" s="103"/>
      <c r="Z892" s="103"/>
      <c r="AA892" s="103"/>
      <c r="AB892" s="103"/>
      <c r="AC892" s="103"/>
      <c r="AD892" s="103"/>
      <c r="AE892" s="103"/>
      <c r="AF892" s="103"/>
      <c r="AG892" s="103"/>
      <c r="AH892" s="103"/>
      <c r="AI892" s="103"/>
      <c r="AJ892" s="103"/>
      <c r="AK892" s="103"/>
    </row>
    <row r="893" spans="22:37" ht="15.75" customHeight="1" x14ac:dyDescent="0.2">
      <c r="V893" s="103"/>
      <c r="W893" s="103"/>
      <c r="X893" s="103"/>
      <c r="Y893" s="103"/>
      <c r="Z893" s="103"/>
      <c r="AA893" s="103"/>
      <c r="AB893" s="103"/>
      <c r="AC893" s="103"/>
      <c r="AD893" s="103"/>
      <c r="AE893" s="103"/>
      <c r="AF893" s="103"/>
      <c r="AG893" s="103"/>
      <c r="AH893" s="103"/>
      <c r="AI893" s="103"/>
      <c r="AJ893" s="103"/>
      <c r="AK893" s="103"/>
    </row>
    <row r="894" spans="22:37" ht="15.75" customHeight="1" x14ac:dyDescent="0.2">
      <c r="V894" s="103"/>
      <c r="W894" s="103"/>
      <c r="X894" s="103"/>
      <c r="Y894" s="103"/>
      <c r="Z894" s="103"/>
      <c r="AA894" s="103"/>
      <c r="AB894" s="103"/>
      <c r="AC894" s="103"/>
      <c r="AD894" s="103"/>
      <c r="AE894" s="103"/>
      <c r="AF894" s="103"/>
      <c r="AG894" s="103"/>
      <c r="AH894" s="103"/>
      <c r="AI894" s="103"/>
      <c r="AJ894" s="103"/>
      <c r="AK894" s="103"/>
    </row>
    <row r="895" spans="22:37" ht="15.75" customHeight="1" x14ac:dyDescent="0.2">
      <c r="V895" s="103"/>
      <c r="W895" s="103"/>
      <c r="X895" s="103"/>
      <c r="Y895" s="103"/>
      <c r="Z895" s="103"/>
      <c r="AA895" s="103"/>
      <c r="AB895" s="103"/>
      <c r="AC895" s="103"/>
      <c r="AD895" s="103"/>
      <c r="AE895" s="103"/>
      <c r="AF895" s="103"/>
      <c r="AG895" s="103"/>
      <c r="AH895" s="103"/>
      <c r="AI895" s="103"/>
      <c r="AJ895" s="103"/>
      <c r="AK895" s="103"/>
    </row>
    <row r="896" spans="22:37" ht="15.75" customHeight="1" x14ac:dyDescent="0.2">
      <c r="V896" s="103"/>
      <c r="W896" s="103"/>
      <c r="X896" s="103"/>
      <c r="Y896" s="103"/>
      <c r="Z896" s="103"/>
      <c r="AA896" s="103"/>
      <c r="AB896" s="103"/>
      <c r="AC896" s="103"/>
      <c r="AD896" s="103"/>
      <c r="AE896" s="103"/>
      <c r="AF896" s="103"/>
      <c r="AG896" s="103"/>
      <c r="AH896" s="103"/>
      <c r="AI896" s="103"/>
      <c r="AJ896" s="103"/>
      <c r="AK896" s="103"/>
    </row>
    <row r="897" spans="22:37" ht="15.75" customHeight="1" x14ac:dyDescent="0.2">
      <c r="V897" s="103"/>
      <c r="W897" s="103"/>
      <c r="X897" s="103"/>
      <c r="Y897" s="103"/>
      <c r="Z897" s="103"/>
      <c r="AA897" s="103"/>
      <c r="AB897" s="103"/>
      <c r="AC897" s="103"/>
      <c r="AD897" s="103"/>
      <c r="AE897" s="103"/>
      <c r="AF897" s="103"/>
      <c r="AG897" s="103"/>
      <c r="AH897" s="103"/>
      <c r="AI897" s="103"/>
      <c r="AJ897" s="103"/>
      <c r="AK897" s="103"/>
    </row>
    <row r="898" spans="22:37" ht="15.75" customHeight="1" x14ac:dyDescent="0.2">
      <c r="V898" s="103"/>
      <c r="W898" s="103"/>
      <c r="X898" s="103"/>
      <c r="Y898" s="103"/>
      <c r="Z898" s="103"/>
      <c r="AA898" s="103"/>
      <c r="AB898" s="103"/>
      <c r="AC898" s="103"/>
      <c r="AD898" s="103"/>
      <c r="AE898" s="103"/>
      <c r="AF898" s="103"/>
      <c r="AG898" s="103"/>
      <c r="AH898" s="103"/>
      <c r="AI898" s="103"/>
      <c r="AJ898" s="103"/>
      <c r="AK898" s="103"/>
    </row>
    <row r="899" spans="22:37" ht="15.75" customHeight="1" x14ac:dyDescent="0.2">
      <c r="V899" s="103"/>
      <c r="W899" s="103"/>
      <c r="X899" s="103"/>
      <c r="Y899" s="103"/>
      <c r="Z899" s="103"/>
      <c r="AA899" s="103"/>
      <c r="AB899" s="103"/>
      <c r="AC899" s="103"/>
      <c r="AD899" s="103"/>
      <c r="AE899" s="103"/>
      <c r="AF899" s="103"/>
      <c r="AG899" s="103"/>
      <c r="AH899" s="103"/>
      <c r="AI899" s="103"/>
      <c r="AJ899" s="103"/>
      <c r="AK899" s="103"/>
    </row>
    <row r="900" spans="22:37" ht="15.75" customHeight="1" x14ac:dyDescent="0.2">
      <c r="V900" s="103"/>
      <c r="W900" s="103"/>
      <c r="X900" s="103"/>
      <c r="Y900" s="103"/>
      <c r="Z900" s="103"/>
      <c r="AA900" s="103"/>
      <c r="AB900" s="103"/>
      <c r="AC900" s="103"/>
      <c r="AD900" s="103"/>
      <c r="AE900" s="103"/>
      <c r="AF900" s="103"/>
      <c r="AG900" s="103"/>
      <c r="AH900" s="103"/>
      <c r="AI900" s="103"/>
      <c r="AJ900" s="103"/>
      <c r="AK900" s="103"/>
    </row>
    <row r="901" spans="22:37" ht="15.75" customHeight="1" x14ac:dyDescent="0.2">
      <c r="V901" s="103"/>
      <c r="W901" s="103"/>
      <c r="X901" s="103"/>
      <c r="Y901" s="103"/>
      <c r="Z901" s="103"/>
      <c r="AA901" s="103"/>
      <c r="AB901" s="103"/>
      <c r="AC901" s="103"/>
      <c r="AD901" s="103"/>
      <c r="AE901" s="103"/>
      <c r="AF901" s="103"/>
      <c r="AG901" s="103"/>
      <c r="AH901" s="103"/>
      <c r="AI901" s="103"/>
      <c r="AJ901" s="103"/>
      <c r="AK901" s="103"/>
    </row>
    <row r="902" spans="22:37" ht="15.75" customHeight="1" x14ac:dyDescent="0.2">
      <c r="V902" s="103"/>
      <c r="W902" s="103"/>
      <c r="X902" s="103"/>
      <c r="Y902" s="103"/>
      <c r="Z902" s="103"/>
      <c r="AA902" s="103"/>
      <c r="AB902" s="103"/>
      <c r="AC902" s="103"/>
      <c r="AD902" s="103"/>
      <c r="AE902" s="103"/>
      <c r="AF902" s="103"/>
      <c r="AG902" s="103"/>
      <c r="AH902" s="103"/>
      <c r="AI902" s="103"/>
      <c r="AJ902" s="103"/>
      <c r="AK902" s="103"/>
    </row>
    <row r="903" spans="22:37" ht="15.75" customHeight="1" x14ac:dyDescent="0.2">
      <c r="V903" s="103"/>
      <c r="W903" s="103"/>
      <c r="X903" s="103"/>
      <c r="Y903" s="103"/>
      <c r="Z903" s="103"/>
      <c r="AA903" s="103"/>
      <c r="AB903" s="103"/>
      <c r="AC903" s="103"/>
      <c r="AD903" s="103"/>
      <c r="AE903" s="103"/>
      <c r="AF903" s="103"/>
      <c r="AG903" s="103"/>
      <c r="AH903" s="103"/>
      <c r="AI903" s="103"/>
      <c r="AJ903" s="103"/>
      <c r="AK903" s="103"/>
    </row>
    <row r="904" spans="22:37" ht="15.75" customHeight="1" x14ac:dyDescent="0.2">
      <c r="V904" s="103"/>
      <c r="W904" s="103"/>
      <c r="X904" s="103"/>
      <c r="Y904" s="103"/>
      <c r="Z904" s="103"/>
      <c r="AA904" s="103"/>
      <c r="AB904" s="103"/>
      <c r="AC904" s="103"/>
      <c r="AD904" s="103"/>
      <c r="AE904" s="103"/>
      <c r="AF904" s="103"/>
      <c r="AG904" s="103"/>
      <c r="AH904" s="103"/>
      <c r="AI904" s="103"/>
      <c r="AJ904" s="103"/>
      <c r="AK904" s="103"/>
    </row>
    <row r="905" spans="22:37" ht="15.75" customHeight="1" x14ac:dyDescent="0.2">
      <c r="V905" s="103"/>
      <c r="W905" s="103"/>
      <c r="X905" s="103"/>
      <c r="Y905" s="103"/>
      <c r="Z905" s="103"/>
      <c r="AA905" s="103"/>
      <c r="AB905" s="103"/>
      <c r="AC905" s="103"/>
      <c r="AD905" s="103"/>
      <c r="AE905" s="103"/>
      <c r="AF905" s="103"/>
      <c r="AG905" s="103"/>
      <c r="AH905" s="103"/>
      <c r="AI905" s="103"/>
      <c r="AJ905" s="103"/>
      <c r="AK905" s="103"/>
    </row>
    <row r="906" spans="22:37" ht="15.75" customHeight="1" x14ac:dyDescent="0.2">
      <c r="V906" s="103"/>
      <c r="W906" s="103"/>
      <c r="X906" s="103"/>
      <c r="Y906" s="103"/>
      <c r="Z906" s="103"/>
      <c r="AA906" s="103"/>
      <c r="AB906" s="103"/>
      <c r="AC906" s="103"/>
      <c r="AD906" s="103"/>
      <c r="AE906" s="103"/>
      <c r="AF906" s="103"/>
      <c r="AG906" s="103"/>
      <c r="AH906" s="103"/>
      <c r="AI906" s="103"/>
      <c r="AJ906" s="103"/>
      <c r="AK906" s="103"/>
    </row>
    <row r="907" spans="22:37" ht="15.75" customHeight="1" x14ac:dyDescent="0.2">
      <c r="V907" s="103"/>
      <c r="W907" s="103"/>
      <c r="X907" s="103"/>
      <c r="Y907" s="103"/>
      <c r="Z907" s="103"/>
      <c r="AA907" s="103"/>
      <c r="AB907" s="103"/>
      <c r="AC907" s="103"/>
      <c r="AD907" s="103"/>
      <c r="AE907" s="103"/>
      <c r="AF907" s="103"/>
      <c r="AG907" s="103"/>
      <c r="AH907" s="103"/>
      <c r="AI907" s="103"/>
      <c r="AJ907" s="103"/>
      <c r="AK907" s="103"/>
    </row>
    <row r="908" spans="22:37" ht="15.75" customHeight="1" x14ac:dyDescent="0.2">
      <c r="V908" s="103"/>
      <c r="W908" s="103"/>
      <c r="X908" s="103"/>
      <c r="Y908" s="103"/>
      <c r="Z908" s="103"/>
      <c r="AA908" s="103"/>
      <c r="AB908" s="103"/>
      <c r="AC908" s="103"/>
      <c r="AD908" s="103"/>
      <c r="AE908" s="103"/>
      <c r="AF908" s="103"/>
      <c r="AG908" s="103"/>
      <c r="AH908" s="103"/>
      <c r="AI908" s="103"/>
      <c r="AJ908" s="103"/>
      <c r="AK908" s="103"/>
    </row>
    <row r="909" spans="22:37" ht="15.75" customHeight="1" x14ac:dyDescent="0.2">
      <c r="V909" s="103"/>
      <c r="W909" s="103"/>
      <c r="X909" s="103"/>
      <c r="Y909" s="103"/>
      <c r="Z909" s="103"/>
      <c r="AA909" s="103"/>
      <c r="AB909" s="103"/>
      <c r="AC909" s="103"/>
      <c r="AD909" s="103"/>
      <c r="AE909" s="103"/>
      <c r="AF909" s="103"/>
      <c r="AG909" s="103"/>
      <c r="AH909" s="103"/>
      <c r="AI909" s="103"/>
      <c r="AJ909" s="103"/>
      <c r="AK909" s="103"/>
    </row>
    <row r="910" spans="22:37" ht="15.75" customHeight="1" x14ac:dyDescent="0.2">
      <c r="V910" s="103"/>
      <c r="W910" s="103"/>
      <c r="X910" s="103"/>
      <c r="Y910" s="103"/>
      <c r="Z910" s="103"/>
      <c r="AA910" s="103"/>
      <c r="AB910" s="103"/>
      <c r="AC910" s="103"/>
      <c r="AD910" s="103"/>
      <c r="AE910" s="103"/>
      <c r="AF910" s="103"/>
      <c r="AG910" s="103"/>
      <c r="AH910" s="103"/>
      <c r="AI910" s="103"/>
      <c r="AJ910" s="103"/>
      <c r="AK910" s="103"/>
    </row>
    <row r="911" spans="22:37" ht="15.75" customHeight="1" x14ac:dyDescent="0.2">
      <c r="V911" s="103"/>
      <c r="W911" s="103"/>
      <c r="X911" s="103"/>
      <c r="Y911" s="103"/>
      <c r="Z911" s="103"/>
      <c r="AA911" s="103"/>
      <c r="AB911" s="103"/>
      <c r="AC911" s="103"/>
      <c r="AD911" s="103"/>
      <c r="AE911" s="103"/>
      <c r="AF911" s="103"/>
      <c r="AG911" s="103"/>
      <c r="AH911" s="103"/>
      <c r="AI911" s="103"/>
      <c r="AJ911" s="103"/>
      <c r="AK911" s="103"/>
    </row>
    <row r="912" spans="22:37" ht="15.75" customHeight="1" x14ac:dyDescent="0.2">
      <c r="V912" s="103"/>
      <c r="W912" s="103"/>
      <c r="X912" s="103"/>
      <c r="Y912" s="103"/>
      <c r="Z912" s="103"/>
      <c r="AA912" s="103"/>
      <c r="AB912" s="103"/>
      <c r="AC912" s="103"/>
      <c r="AD912" s="103"/>
      <c r="AE912" s="103"/>
      <c r="AF912" s="103"/>
      <c r="AG912" s="103"/>
      <c r="AH912" s="103"/>
      <c r="AI912" s="103"/>
      <c r="AJ912" s="103"/>
      <c r="AK912" s="103"/>
    </row>
    <row r="913" spans="22:37" ht="15.75" customHeight="1" x14ac:dyDescent="0.2">
      <c r="V913" s="103"/>
      <c r="W913" s="103"/>
      <c r="X913" s="103"/>
      <c r="Y913" s="103"/>
      <c r="Z913" s="103"/>
      <c r="AA913" s="103"/>
      <c r="AB913" s="103"/>
      <c r="AC913" s="103"/>
      <c r="AD913" s="103"/>
      <c r="AE913" s="103"/>
      <c r="AF913" s="103"/>
      <c r="AG913" s="103"/>
      <c r="AH913" s="103"/>
      <c r="AI913" s="103"/>
      <c r="AJ913" s="103"/>
      <c r="AK913" s="103"/>
    </row>
    <row r="914" spans="22:37" ht="15.75" customHeight="1" x14ac:dyDescent="0.2">
      <c r="V914" s="103"/>
      <c r="W914" s="103"/>
      <c r="X914" s="103"/>
      <c r="Y914" s="103"/>
      <c r="Z914" s="103"/>
      <c r="AA914" s="103"/>
      <c r="AB914" s="103"/>
      <c r="AC914" s="103"/>
      <c r="AD914" s="103"/>
      <c r="AE914" s="103"/>
      <c r="AF914" s="103"/>
      <c r="AG914" s="103"/>
      <c r="AH914" s="103"/>
      <c r="AI914" s="103"/>
      <c r="AJ914" s="103"/>
      <c r="AK914" s="103"/>
    </row>
    <row r="915" spans="22:37" ht="15.75" customHeight="1" x14ac:dyDescent="0.2">
      <c r="V915" s="103"/>
      <c r="W915" s="103"/>
      <c r="X915" s="103"/>
      <c r="Y915" s="103"/>
      <c r="Z915" s="103"/>
      <c r="AA915" s="103"/>
      <c r="AB915" s="103"/>
      <c r="AC915" s="103"/>
      <c r="AD915" s="103"/>
      <c r="AE915" s="103"/>
      <c r="AF915" s="103"/>
      <c r="AG915" s="103"/>
      <c r="AH915" s="103"/>
      <c r="AI915" s="103"/>
      <c r="AJ915" s="103"/>
      <c r="AK915" s="103"/>
    </row>
    <row r="916" spans="22:37" ht="15.75" customHeight="1" x14ac:dyDescent="0.2">
      <c r="V916" s="103"/>
      <c r="W916" s="103"/>
      <c r="X916" s="103"/>
      <c r="Y916" s="103"/>
      <c r="Z916" s="103"/>
      <c r="AA916" s="103"/>
      <c r="AB916" s="103"/>
      <c r="AC916" s="103"/>
      <c r="AD916" s="103"/>
      <c r="AE916" s="103"/>
      <c r="AF916" s="103"/>
      <c r="AG916" s="103"/>
      <c r="AH916" s="103"/>
      <c r="AI916" s="103"/>
      <c r="AJ916" s="103"/>
      <c r="AK916" s="103"/>
    </row>
    <row r="917" spans="22:37" ht="15.75" customHeight="1" x14ac:dyDescent="0.2">
      <c r="V917" s="103"/>
      <c r="W917" s="103"/>
      <c r="X917" s="103"/>
      <c r="Y917" s="103"/>
      <c r="Z917" s="103"/>
      <c r="AA917" s="103"/>
      <c r="AB917" s="103"/>
      <c r="AC917" s="103"/>
      <c r="AD917" s="103"/>
      <c r="AE917" s="103"/>
      <c r="AF917" s="103"/>
      <c r="AG917" s="103"/>
      <c r="AH917" s="103"/>
      <c r="AI917" s="103"/>
      <c r="AJ917" s="103"/>
      <c r="AK917" s="103"/>
    </row>
    <row r="918" spans="22:37" ht="15.75" customHeight="1" x14ac:dyDescent="0.2">
      <c r="V918" s="103"/>
      <c r="W918" s="103"/>
      <c r="X918" s="103"/>
      <c r="Y918" s="103"/>
      <c r="Z918" s="103"/>
      <c r="AA918" s="103"/>
      <c r="AB918" s="103"/>
      <c r="AC918" s="103"/>
      <c r="AD918" s="103"/>
      <c r="AE918" s="103"/>
      <c r="AF918" s="103"/>
      <c r="AG918" s="103"/>
      <c r="AH918" s="103"/>
      <c r="AI918" s="103"/>
      <c r="AJ918" s="103"/>
      <c r="AK918" s="103"/>
    </row>
    <row r="919" spans="22:37" ht="15.75" customHeight="1" x14ac:dyDescent="0.2">
      <c r="V919" s="103"/>
      <c r="W919" s="103"/>
      <c r="X919" s="103"/>
      <c r="Y919" s="103"/>
      <c r="Z919" s="103"/>
      <c r="AA919" s="103"/>
      <c r="AB919" s="103"/>
      <c r="AC919" s="103"/>
      <c r="AD919" s="103"/>
      <c r="AE919" s="103"/>
      <c r="AF919" s="103"/>
      <c r="AG919" s="103"/>
      <c r="AH919" s="103"/>
      <c r="AI919" s="103"/>
      <c r="AJ919" s="103"/>
      <c r="AK919" s="103"/>
    </row>
    <row r="920" spans="22:37" ht="15.75" customHeight="1" x14ac:dyDescent="0.2">
      <c r="V920" s="103"/>
      <c r="W920" s="103"/>
      <c r="X920" s="103"/>
      <c r="Y920" s="103"/>
      <c r="Z920" s="103"/>
      <c r="AA920" s="103"/>
      <c r="AB920" s="103"/>
      <c r="AC920" s="103"/>
      <c r="AD920" s="103"/>
      <c r="AE920" s="103"/>
      <c r="AF920" s="103"/>
      <c r="AG920" s="103"/>
      <c r="AH920" s="103"/>
      <c r="AI920" s="103"/>
      <c r="AJ920" s="103"/>
      <c r="AK920" s="103"/>
    </row>
    <row r="921" spans="22:37" ht="15.75" customHeight="1" x14ac:dyDescent="0.2">
      <c r="V921" s="103"/>
      <c r="W921" s="103"/>
      <c r="X921" s="103"/>
      <c r="Y921" s="103"/>
      <c r="Z921" s="103"/>
      <c r="AA921" s="103"/>
      <c r="AB921" s="103"/>
      <c r="AC921" s="103"/>
      <c r="AD921" s="103"/>
      <c r="AE921" s="103"/>
      <c r="AF921" s="103"/>
      <c r="AG921" s="103"/>
      <c r="AH921" s="103"/>
      <c r="AI921" s="103"/>
      <c r="AJ921" s="103"/>
      <c r="AK921" s="103"/>
    </row>
    <row r="922" spans="22:37" ht="15.75" customHeight="1" x14ac:dyDescent="0.2">
      <c r="V922" s="103"/>
      <c r="W922" s="103"/>
      <c r="X922" s="103"/>
      <c r="Y922" s="103"/>
      <c r="Z922" s="103"/>
      <c r="AA922" s="103"/>
      <c r="AB922" s="103"/>
      <c r="AC922" s="103"/>
      <c r="AD922" s="103"/>
      <c r="AE922" s="103"/>
      <c r="AF922" s="103"/>
      <c r="AG922" s="103"/>
      <c r="AH922" s="103"/>
      <c r="AI922" s="103"/>
      <c r="AJ922" s="103"/>
      <c r="AK922" s="103"/>
    </row>
    <row r="923" spans="22:37" ht="15.75" customHeight="1" x14ac:dyDescent="0.2">
      <c r="V923" s="103"/>
      <c r="W923" s="103"/>
      <c r="X923" s="103"/>
      <c r="Y923" s="103"/>
      <c r="Z923" s="103"/>
      <c r="AA923" s="103"/>
      <c r="AB923" s="103"/>
      <c r="AC923" s="103"/>
      <c r="AD923" s="103"/>
      <c r="AE923" s="103"/>
      <c r="AF923" s="103"/>
      <c r="AG923" s="103"/>
      <c r="AH923" s="103"/>
      <c r="AI923" s="103"/>
      <c r="AJ923" s="103"/>
      <c r="AK923" s="103"/>
    </row>
    <row r="924" spans="22:37" ht="15.75" customHeight="1" x14ac:dyDescent="0.2">
      <c r="V924" s="103"/>
      <c r="W924" s="103"/>
      <c r="X924" s="103"/>
      <c r="Y924" s="103"/>
      <c r="Z924" s="103"/>
      <c r="AA924" s="103"/>
      <c r="AB924" s="103"/>
      <c r="AC924" s="103"/>
      <c r="AD924" s="103"/>
      <c r="AE924" s="103"/>
      <c r="AF924" s="103"/>
      <c r="AG924" s="103"/>
      <c r="AH924" s="103"/>
      <c r="AI924" s="103"/>
      <c r="AJ924" s="103"/>
      <c r="AK924" s="103"/>
    </row>
    <row r="925" spans="22:37" ht="15.75" customHeight="1" x14ac:dyDescent="0.2">
      <c r="V925" s="103"/>
      <c r="W925" s="103"/>
      <c r="X925" s="103"/>
      <c r="Y925" s="103"/>
      <c r="Z925" s="103"/>
      <c r="AA925" s="103"/>
      <c r="AB925" s="103"/>
      <c r="AC925" s="103"/>
      <c r="AD925" s="103"/>
      <c r="AE925" s="103"/>
      <c r="AF925" s="103"/>
      <c r="AG925" s="103"/>
      <c r="AH925" s="103"/>
      <c r="AI925" s="103"/>
      <c r="AJ925" s="103"/>
      <c r="AK925" s="103"/>
    </row>
    <row r="926" spans="22:37" ht="15.75" customHeight="1" x14ac:dyDescent="0.2">
      <c r="V926" s="103"/>
      <c r="W926" s="103"/>
      <c r="X926" s="103"/>
      <c r="Y926" s="103"/>
      <c r="Z926" s="103"/>
      <c r="AA926" s="103"/>
      <c r="AB926" s="103"/>
      <c r="AC926" s="103"/>
      <c r="AD926" s="103"/>
      <c r="AE926" s="103"/>
      <c r="AF926" s="103"/>
      <c r="AG926" s="103"/>
      <c r="AH926" s="103"/>
      <c r="AI926" s="103"/>
      <c r="AJ926" s="103"/>
      <c r="AK926" s="103"/>
    </row>
    <row r="927" spans="22:37" ht="15.75" customHeight="1" x14ac:dyDescent="0.2">
      <c r="V927" s="103"/>
      <c r="W927" s="103"/>
      <c r="X927" s="103"/>
      <c r="Y927" s="103"/>
      <c r="Z927" s="103"/>
      <c r="AA927" s="103"/>
      <c r="AB927" s="103"/>
      <c r="AC927" s="103"/>
      <c r="AD927" s="103"/>
      <c r="AE927" s="103"/>
      <c r="AF927" s="103"/>
      <c r="AG927" s="103"/>
      <c r="AH927" s="103"/>
      <c r="AI927" s="103"/>
      <c r="AJ927" s="103"/>
      <c r="AK927" s="103"/>
    </row>
    <row r="928" spans="22:37" ht="15.75" customHeight="1" x14ac:dyDescent="0.2">
      <c r="V928" s="103"/>
      <c r="W928" s="103"/>
      <c r="X928" s="103"/>
      <c r="Y928" s="103"/>
      <c r="Z928" s="103"/>
      <c r="AA928" s="103"/>
      <c r="AB928" s="103"/>
      <c r="AC928" s="103"/>
      <c r="AD928" s="103"/>
      <c r="AE928" s="103"/>
      <c r="AF928" s="103"/>
      <c r="AG928" s="103"/>
      <c r="AH928" s="103"/>
      <c r="AI928" s="103"/>
      <c r="AJ928" s="103"/>
      <c r="AK928" s="103"/>
    </row>
    <row r="929" spans="22:37" ht="15.75" customHeight="1" x14ac:dyDescent="0.2">
      <c r="V929" s="103"/>
      <c r="W929" s="103"/>
      <c r="X929" s="103"/>
      <c r="Y929" s="103"/>
      <c r="Z929" s="103"/>
      <c r="AA929" s="103"/>
      <c r="AB929" s="103"/>
      <c r="AC929" s="103"/>
      <c r="AD929" s="103"/>
      <c r="AE929" s="103"/>
      <c r="AF929" s="103"/>
      <c r="AG929" s="103"/>
      <c r="AH929" s="103"/>
      <c r="AI929" s="103"/>
      <c r="AJ929" s="103"/>
      <c r="AK929" s="103"/>
    </row>
    <row r="930" spans="22:37" ht="15.75" customHeight="1" x14ac:dyDescent="0.2">
      <c r="V930" s="103"/>
      <c r="W930" s="103"/>
      <c r="X930" s="103"/>
      <c r="Y930" s="103"/>
      <c r="Z930" s="103"/>
      <c r="AA930" s="103"/>
      <c r="AB930" s="103"/>
      <c r="AC930" s="103"/>
      <c r="AD930" s="103"/>
      <c r="AE930" s="103"/>
      <c r="AF930" s="103"/>
      <c r="AG930" s="103"/>
      <c r="AH930" s="103"/>
      <c r="AI930" s="103"/>
      <c r="AJ930" s="103"/>
      <c r="AK930" s="103"/>
    </row>
    <row r="931" spans="22:37" ht="15.75" customHeight="1" x14ac:dyDescent="0.2">
      <c r="V931" s="103"/>
      <c r="W931" s="103"/>
      <c r="X931" s="103"/>
      <c r="Y931" s="103"/>
      <c r="Z931" s="103"/>
      <c r="AA931" s="103"/>
      <c r="AB931" s="103"/>
      <c r="AC931" s="103"/>
      <c r="AD931" s="103"/>
      <c r="AE931" s="103"/>
      <c r="AF931" s="103"/>
      <c r="AG931" s="103"/>
      <c r="AH931" s="103"/>
      <c r="AI931" s="103"/>
      <c r="AJ931" s="103"/>
      <c r="AK931" s="103"/>
    </row>
    <row r="932" spans="22:37" ht="15.75" customHeight="1" x14ac:dyDescent="0.2">
      <c r="V932" s="103"/>
      <c r="W932" s="103"/>
      <c r="X932" s="103"/>
      <c r="Y932" s="103"/>
      <c r="Z932" s="103"/>
      <c r="AA932" s="103"/>
      <c r="AB932" s="103"/>
      <c r="AC932" s="103"/>
      <c r="AD932" s="103"/>
      <c r="AE932" s="103"/>
      <c r="AF932" s="103"/>
      <c r="AG932" s="103"/>
      <c r="AH932" s="103"/>
      <c r="AI932" s="103"/>
      <c r="AJ932" s="103"/>
      <c r="AK932" s="103"/>
    </row>
    <row r="933" spans="22:37" ht="15.75" customHeight="1" x14ac:dyDescent="0.2">
      <c r="V933" s="103"/>
      <c r="W933" s="103"/>
      <c r="X933" s="103"/>
      <c r="Y933" s="103"/>
      <c r="Z933" s="103"/>
      <c r="AA933" s="103"/>
      <c r="AB933" s="103"/>
      <c r="AC933" s="103"/>
      <c r="AD933" s="103"/>
      <c r="AE933" s="103"/>
      <c r="AF933" s="103"/>
      <c r="AG933" s="103"/>
      <c r="AH933" s="103"/>
      <c r="AI933" s="103"/>
      <c r="AJ933" s="103"/>
      <c r="AK933" s="103"/>
    </row>
    <row r="934" spans="22:37" ht="15.75" customHeight="1" x14ac:dyDescent="0.2">
      <c r="V934" s="103"/>
      <c r="W934" s="103"/>
      <c r="X934" s="103"/>
      <c r="Y934" s="103"/>
      <c r="Z934" s="103"/>
      <c r="AA934" s="103"/>
      <c r="AB934" s="103"/>
      <c r="AC934" s="103"/>
      <c r="AD934" s="103"/>
      <c r="AE934" s="103"/>
      <c r="AF934" s="103"/>
      <c r="AG934" s="103"/>
      <c r="AH934" s="103"/>
      <c r="AI934" s="103"/>
      <c r="AJ934" s="103"/>
      <c r="AK934" s="103"/>
    </row>
    <row r="935" spans="22:37" ht="15.75" customHeight="1" x14ac:dyDescent="0.2">
      <c r="V935" s="103"/>
      <c r="W935" s="103"/>
      <c r="X935" s="103"/>
      <c r="Y935" s="103"/>
      <c r="Z935" s="103"/>
      <c r="AA935" s="103"/>
      <c r="AB935" s="103"/>
      <c r="AC935" s="103"/>
      <c r="AD935" s="103"/>
      <c r="AE935" s="103"/>
      <c r="AF935" s="103"/>
      <c r="AG935" s="103"/>
      <c r="AH935" s="103"/>
      <c r="AI935" s="103"/>
      <c r="AJ935" s="103"/>
      <c r="AK935" s="103"/>
    </row>
    <row r="936" spans="22:37" ht="15.75" customHeight="1" x14ac:dyDescent="0.2">
      <c r="V936" s="103"/>
      <c r="W936" s="103"/>
      <c r="X936" s="103"/>
      <c r="Y936" s="103"/>
      <c r="Z936" s="103"/>
      <c r="AA936" s="103"/>
      <c r="AB936" s="103"/>
      <c r="AC936" s="103"/>
      <c r="AD936" s="103"/>
      <c r="AE936" s="103"/>
      <c r="AF936" s="103"/>
      <c r="AG936" s="103"/>
      <c r="AH936" s="103"/>
      <c r="AI936" s="103"/>
      <c r="AJ936" s="103"/>
      <c r="AK936" s="103"/>
    </row>
    <row r="937" spans="22:37" ht="15.75" customHeight="1" x14ac:dyDescent="0.2">
      <c r="V937" s="103"/>
      <c r="W937" s="103"/>
      <c r="X937" s="103"/>
      <c r="Y937" s="103"/>
      <c r="Z937" s="103"/>
      <c r="AA937" s="103"/>
      <c r="AB937" s="103"/>
      <c r="AC937" s="103"/>
      <c r="AD937" s="103"/>
      <c r="AE937" s="103"/>
      <c r="AF937" s="103"/>
      <c r="AG937" s="103"/>
      <c r="AH937" s="103"/>
      <c r="AI937" s="103"/>
      <c r="AJ937" s="103"/>
      <c r="AK937" s="103"/>
    </row>
    <row r="938" spans="22:37" ht="15.75" customHeight="1" x14ac:dyDescent="0.2">
      <c r="V938" s="103"/>
      <c r="W938" s="103"/>
      <c r="X938" s="103"/>
      <c r="Y938" s="103"/>
      <c r="Z938" s="103"/>
      <c r="AA938" s="103"/>
      <c r="AB938" s="103"/>
      <c r="AC938" s="103"/>
      <c r="AD938" s="103"/>
      <c r="AE938" s="103"/>
      <c r="AF938" s="103"/>
      <c r="AG938" s="103"/>
      <c r="AH938" s="103"/>
      <c r="AI938" s="103"/>
      <c r="AJ938" s="103"/>
      <c r="AK938" s="103"/>
    </row>
    <row r="939" spans="22:37" ht="15.75" customHeight="1" x14ac:dyDescent="0.2">
      <c r="V939" s="103"/>
      <c r="W939" s="103"/>
      <c r="X939" s="103"/>
      <c r="Y939" s="103"/>
      <c r="Z939" s="103"/>
      <c r="AA939" s="103"/>
      <c r="AB939" s="103"/>
      <c r="AC939" s="103"/>
      <c r="AD939" s="103"/>
      <c r="AE939" s="103"/>
      <c r="AF939" s="103"/>
      <c r="AG939" s="103"/>
      <c r="AH939" s="103"/>
      <c r="AI939" s="103"/>
      <c r="AJ939" s="103"/>
      <c r="AK939" s="103"/>
    </row>
    <row r="940" spans="22:37" ht="15.75" customHeight="1" x14ac:dyDescent="0.2">
      <c r="V940" s="103"/>
      <c r="W940" s="103"/>
      <c r="X940" s="103"/>
      <c r="Y940" s="103"/>
      <c r="Z940" s="103"/>
      <c r="AA940" s="103"/>
      <c r="AB940" s="103"/>
      <c r="AC940" s="103"/>
      <c r="AD940" s="103"/>
      <c r="AE940" s="103"/>
      <c r="AF940" s="103"/>
      <c r="AG940" s="103"/>
      <c r="AH940" s="103"/>
      <c r="AI940" s="103"/>
      <c r="AJ940" s="103"/>
      <c r="AK940" s="103"/>
    </row>
    <row r="941" spans="22:37" ht="15.75" customHeight="1" x14ac:dyDescent="0.2">
      <c r="V941" s="103"/>
      <c r="W941" s="103"/>
      <c r="X941" s="103"/>
      <c r="Y941" s="103"/>
      <c r="Z941" s="103"/>
      <c r="AA941" s="103"/>
      <c r="AB941" s="103"/>
      <c r="AC941" s="103"/>
      <c r="AD941" s="103"/>
      <c r="AE941" s="103"/>
      <c r="AF941" s="103"/>
      <c r="AG941" s="103"/>
      <c r="AH941" s="103"/>
      <c r="AI941" s="103"/>
      <c r="AJ941" s="103"/>
      <c r="AK941" s="103"/>
    </row>
    <row r="942" spans="22:37" ht="15.75" customHeight="1" x14ac:dyDescent="0.2">
      <c r="V942" s="103"/>
      <c r="W942" s="103"/>
      <c r="X942" s="103"/>
      <c r="Y942" s="103"/>
      <c r="Z942" s="103"/>
      <c r="AA942" s="103"/>
      <c r="AB942" s="103"/>
      <c r="AC942" s="103"/>
      <c r="AD942" s="103"/>
      <c r="AE942" s="103"/>
      <c r="AF942" s="103"/>
      <c r="AG942" s="103"/>
      <c r="AH942" s="103"/>
      <c r="AI942" s="103"/>
      <c r="AJ942" s="103"/>
      <c r="AK942" s="103"/>
    </row>
    <row r="943" spans="22:37" ht="15.75" customHeight="1" x14ac:dyDescent="0.2">
      <c r="V943" s="103"/>
      <c r="W943" s="103"/>
      <c r="X943" s="103"/>
      <c r="Y943" s="103"/>
      <c r="Z943" s="103"/>
      <c r="AA943" s="103"/>
      <c r="AB943" s="103"/>
      <c r="AC943" s="103"/>
      <c r="AD943" s="103"/>
      <c r="AE943" s="103"/>
      <c r="AF943" s="103"/>
      <c r="AG943" s="103"/>
      <c r="AH943" s="103"/>
      <c r="AI943" s="103"/>
      <c r="AJ943" s="103"/>
      <c r="AK943" s="103"/>
    </row>
    <row r="944" spans="22:37" ht="15.75" customHeight="1" x14ac:dyDescent="0.2">
      <c r="V944" s="103"/>
      <c r="W944" s="103"/>
      <c r="X944" s="103"/>
      <c r="Y944" s="103"/>
      <c r="Z944" s="103"/>
      <c r="AA944" s="103"/>
      <c r="AB944" s="103"/>
      <c r="AC944" s="103"/>
      <c r="AD944" s="103"/>
      <c r="AE944" s="103"/>
      <c r="AF944" s="103"/>
      <c r="AG944" s="103"/>
      <c r="AH944" s="103"/>
      <c r="AI944" s="103"/>
      <c r="AJ944" s="103"/>
      <c r="AK944" s="103"/>
    </row>
    <row r="945" spans="22:37" ht="15.75" customHeight="1" x14ac:dyDescent="0.2">
      <c r="V945" s="103"/>
      <c r="W945" s="103"/>
      <c r="X945" s="103"/>
      <c r="Y945" s="103"/>
      <c r="Z945" s="103"/>
      <c r="AA945" s="103"/>
      <c r="AB945" s="103"/>
      <c r="AC945" s="103"/>
      <c r="AD945" s="103"/>
      <c r="AE945" s="103"/>
      <c r="AF945" s="103"/>
      <c r="AG945" s="103"/>
      <c r="AH945" s="103"/>
      <c r="AI945" s="103"/>
      <c r="AJ945" s="103"/>
      <c r="AK945" s="103"/>
    </row>
    <row r="946" spans="22:37" ht="15.75" customHeight="1" x14ac:dyDescent="0.2">
      <c r="V946" s="103"/>
      <c r="W946" s="103"/>
      <c r="X946" s="103"/>
      <c r="Y946" s="103"/>
      <c r="Z946" s="103"/>
      <c r="AA946" s="103"/>
      <c r="AB946" s="103"/>
      <c r="AC946" s="103"/>
      <c r="AD946" s="103"/>
      <c r="AE946" s="103"/>
      <c r="AF946" s="103"/>
      <c r="AG946" s="103"/>
      <c r="AH946" s="103"/>
      <c r="AI946" s="103"/>
      <c r="AJ946" s="103"/>
      <c r="AK946" s="103"/>
    </row>
    <row r="947" spans="22:37" ht="15.75" customHeight="1" x14ac:dyDescent="0.2">
      <c r="V947" s="103"/>
      <c r="W947" s="103"/>
      <c r="X947" s="103"/>
      <c r="Y947" s="103"/>
      <c r="Z947" s="103"/>
      <c r="AA947" s="103"/>
      <c r="AB947" s="103"/>
      <c r="AC947" s="103"/>
      <c r="AD947" s="103"/>
      <c r="AE947" s="103"/>
      <c r="AF947" s="103"/>
      <c r="AG947" s="103"/>
      <c r="AH947" s="103"/>
      <c r="AI947" s="103"/>
      <c r="AJ947" s="103"/>
      <c r="AK947" s="103"/>
    </row>
    <row r="948" spans="22:37" ht="15.75" customHeight="1" x14ac:dyDescent="0.2">
      <c r="V948" s="103"/>
      <c r="W948" s="103"/>
      <c r="X948" s="103"/>
      <c r="Y948" s="103"/>
      <c r="Z948" s="103"/>
      <c r="AA948" s="103"/>
      <c r="AB948" s="103"/>
      <c r="AC948" s="103"/>
      <c r="AD948" s="103"/>
      <c r="AE948" s="103"/>
      <c r="AF948" s="103"/>
      <c r="AG948" s="103"/>
      <c r="AH948" s="103"/>
      <c r="AI948" s="103"/>
      <c r="AJ948" s="103"/>
      <c r="AK948" s="103"/>
    </row>
    <row r="949" spans="22:37" ht="15.75" customHeight="1" x14ac:dyDescent="0.2">
      <c r="V949" s="103"/>
      <c r="W949" s="103"/>
      <c r="X949" s="103"/>
      <c r="Y949" s="103"/>
      <c r="Z949" s="103"/>
      <c r="AA949" s="103"/>
      <c r="AB949" s="103"/>
      <c r="AC949" s="103"/>
      <c r="AD949" s="103"/>
      <c r="AE949" s="103"/>
      <c r="AF949" s="103"/>
      <c r="AG949" s="103"/>
      <c r="AH949" s="103"/>
      <c r="AI949" s="103"/>
      <c r="AJ949" s="103"/>
      <c r="AK949" s="103"/>
    </row>
    <row r="950" spans="22:37" ht="15.75" customHeight="1" x14ac:dyDescent="0.2">
      <c r="V950" s="103"/>
      <c r="W950" s="103"/>
      <c r="X950" s="103"/>
      <c r="Y950" s="103"/>
      <c r="Z950" s="103"/>
      <c r="AA950" s="103"/>
      <c r="AB950" s="103"/>
      <c r="AC950" s="103"/>
      <c r="AD950" s="103"/>
      <c r="AE950" s="103"/>
      <c r="AF950" s="103"/>
      <c r="AG950" s="103"/>
      <c r="AH950" s="103"/>
      <c r="AI950" s="103"/>
      <c r="AJ950" s="103"/>
      <c r="AK950" s="103"/>
    </row>
    <row r="951" spans="22:37" ht="15.75" customHeight="1" x14ac:dyDescent="0.2">
      <c r="V951" s="103"/>
      <c r="W951" s="103"/>
      <c r="X951" s="103"/>
      <c r="Y951" s="103"/>
      <c r="Z951" s="103"/>
      <c r="AA951" s="103"/>
      <c r="AB951" s="103"/>
      <c r="AC951" s="103"/>
      <c r="AD951" s="103"/>
      <c r="AE951" s="103"/>
      <c r="AF951" s="103"/>
      <c r="AG951" s="103"/>
      <c r="AH951" s="103"/>
      <c r="AI951" s="103"/>
      <c r="AJ951" s="103"/>
      <c r="AK951" s="103"/>
    </row>
    <row r="952" spans="22:37" ht="15.75" customHeight="1" x14ac:dyDescent="0.2">
      <c r="V952" s="103"/>
      <c r="W952" s="103"/>
      <c r="X952" s="103"/>
      <c r="Y952" s="103"/>
      <c r="Z952" s="103"/>
      <c r="AA952" s="103"/>
      <c r="AB952" s="103"/>
      <c r="AC952" s="103"/>
      <c r="AD952" s="103"/>
      <c r="AE952" s="103"/>
      <c r="AF952" s="103"/>
      <c r="AG952" s="103"/>
      <c r="AH952" s="103"/>
      <c r="AI952" s="103"/>
      <c r="AJ952" s="103"/>
      <c r="AK952" s="103"/>
    </row>
    <row r="953" spans="22:37" ht="15.75" customHeight="1" x14ac:dyDescent="0.2">
      <c r="V953" s="103"/>
      <c r="W953" s="103"/>
      <c r="X953" s="103"/>
      <c r="Y953" s="103"/>
      <c r="Z953" s="103"/>
      <c r="AA953" s="103"/>
      <c r="AB953" s="103"/>
      <c r="AC953" s="103"/>
      <c r="AD953" s="103"/>
      <c r="AE953" s="103"/>
      <c r="AF953" s="103"/>
      <c r="AG953" s="103"/>
      <c r="AH953" s="103"/>
      <c r="AI953" s="103"/>
      <c r="AJ953" s="103"/>
      <c r="AK953" s="103"/>
    </row>
    <row r="954" spans="22:37" ht="15.75" customHeight="1" x14ac:dyDescent="0.2">
      <c r="V954" s="103"/>
      <c r="W954" s="103"/>
      <c r="X954" s="103"/>
      <c r="Y954" s="103"/>
      <c r="Z954" s="103"/>
      <c r="AA954" s="103"/>
      <c r="AB954" s="103"/>
      <c r="AC954" s="103"/>
      <c r="AD954" s="103"/>
      <c r="AE954" s="103"/>
      <c r="AF954" s="103"/>
      <c r="AG954" s="103"/>
      <c r="AH954" s="103"/>
      <c r="AI954" s="103"/>
      <c r="AJ954" s="103"/>
      <c r="AK954" s="103"/>
    </row>
    <row r="955" spans="22:37" ht="15.75" customHeight="1" x14ac:dyDescent="0.2">
      <c r="V955" s="103"/>
      <c r="W955" s="103"/>
      <c r="X955" s="103"/>
      <c r="Y955" s="103"/>
      <c r="Z955" s="103"/>
      <c r="AA955" s="103"/>
      <c r="AB955" s="103"/>
      <c r="AC955" s="103"/>
      <c r="AD955" s="103"/>
      <c r="AE955" s="103"/>
      <c r="AF955" s="103"/>
      <c r="AG955" s="103"/>
      <c r="AH955" s="103"/>
      <c r="AI955" s="103"/>
      <c r="AJ955" s="103"/>
      <c r="AK955" s="103"/>
    </row>
    <row r="956" spans="22:37" ht="15.75" customHeight="1" x14ac:dyDescent="0.2">
      <c r="V956" s="103"/>
      <c r="W956" s="103"/>
      <c r="X956" s="103"/>
      <c r="Y956" s="103"/>
      <c r="Z956" s="103"/>
      <c r="AA956" s="103"/>
      <c r="AB956" s="103"/>
      <c r="AC956" s="103"/>
      <c r="AD956" s="103"/>
      <c r="AE956" s="103"/>
      <c r="AF956" s="103"/>
      <c r="AG956" s="103"/>
      <c r="AH956" s="103"/>
      <c r="AI956" s="103"/>
      <c r="AJ956" s="103"/>
      <c r="AK956" s="103"/>
    </row>
    <row r="957" spans="22:37" ht="15.75" customHeight="1" x14ac:dyDescent="0.2">
      <c r="V957" s="103"/>
      <c r="W957" s="103"/>
      <c r="X957" s="103"/>
      <c r="Y957" s="103"/>
      <c r="Z957" s="103"/>
      <c r="AA957" s="103"/>
      <c r="AB957" s="103"/>
      <c r="AC957" s="103"/>
      <c r="AD957" s="103"/>
      <c r="AE957" s="103"/>
      <c r="AF957" s="103"/>
      <c r="AG957" s="103"/>
      <c r="AH957" s="103"/>
      <c r="AI957" s="103"/>
      <c r="AJ957" s="103"/>
      <c r="AK957" s="103"/>
    </row>
    <row r="958" spans="22:37" ht="15.75" customHeight="1" x14ac:dyDescent="0.2">
      <c r="V958" s="103"/>
      <c r="W958" s="103"/>
      <c r="X958" s="103"/>
      <c r="Y958" s="103"/>
      <c r="Z958" s="103"/>
      <c r="AA958" s="103"/>
      <c r="AB958" s="103"/>
      <c r="AC958" s="103"/>
      <c r="AD958" s="103"/>
      <c r="AE958" s="103"/>
      <c r="AF958" s="103"/>
      <c r="AG958" s="103"/>
      <c r="AH958" s="103"/>
      <c r="AI958" s="103"/>
      <c r="AJ958" s="103"/>
      <c r="AK958" s="103"/>
    </row>
    <row r="959" spans="22:37" ht="15.75" customHeight="1" x14ac:dyDescent="0.2">
      <c r="V959" s="103"/>
      <c r="W959" s="103"/>
      <c r="X959" s="103"/>
      <c r="Y959" s="103"/>
      <c r="Z959" s="103"/>
      <c r="AA959" s="103"/>
      <c r="AB959" s="103"/>
      <c r="AC959" s="103"/>
      <c r="AD959" s="103"/>
      <c r="AE959" s="103"/>
      <c r="AF959" s="103"/>
      <c r="AG959" s="103"/>
      <c r="AH959" s="103"/>
      <c r="AI959" s="103"/>
      <c r="AJ959" s="103"/>
      <c r="AK959" s="103"/>
    </row>
    <row r="960" spans="22:37" ht="15.75" customHeight="1" x14ac:dyDescent="0.2">
      <c r="V960" s="103"/>
      <c r="W960" s="103"/>
      <c r="X960" s="103"/>
      <c r="Y960" s="103"/>
      <c r="Z960" s="103"/>
      <c r="AA960" s="103"/>
      <c r="AB960" s="103"/>
      <c r="AC960" s="103"/>
      <c r="AD960" s="103"/>
      <c r="AE960" s="103"/>
      <c r="AF960" s="103"/>
      <c r="AG960" s="103"/>
      <c r="AH960" s="103"/>
      <c r="AI960" s="103"/>
      <c r="AJ960" s="103"/>
      <c r="AK960" s="103"/>
    </row>
    <row r="961" spans="22:37" ht="15.75" customHeight="1" x14ac:dyDescent="0.2">
      <c r="V961" s="103"/>
      <c r="W961" s="103"/>
      <c r="X961" s="103"/>
      <c r="Y961" s="103"/>
      <c r="Z961" s="103"/>
      <c r="AA961" s="103"/>
      <c r="AB961" s="103"/>
      <c r="AC961" s="103"/>
      <c r="AD961" s="103"/>
      <c r="AE961" s="103"/>
      <c r="AF961" s="103"/>
      <c r="AG961" s="103"/>
      <c r="AH961" s="103"/>
      <c r="AI961" s="103"/>
      <c r="AJ961" s="103"/>
      <c r="AK961" s="103"/>
    </row>
    <row r="962" spans="22:37" ht="15.75" customHeight="1" x14ac:dyDescent="0.2">
      <c r="V962" s="103"/>
      <c r="W962" s="103"/>
      <c r="X962" s="103"/>
      <c r="Y962" s="103"/>
      <c r="Z962" s="103"/>
      <c r="AA962" s="103"/>
      <c r="AB962" s="103"/>
      <c r="AC962" s="103"/>
      <c r="AD962" s="103"/>
      <c r="AE962" s="103"/>
      <c r="AF962" s="103"/>
      <c r="AG962" s="103"/>
      <c r="AH962" s="103"/>
      <c r="AI962" s="103"/>
      <c r="AJ962" s="103"/>
      <c r="AK962" s="103"/>
    </row>
    <row r="963" spans="22:37" ht="15.75" customHeight="1" x14ac:dyDescent="0.2">
      <c r="V963" s="103"/>
      <c r="W963" s="103"/>
      <c r="X963" s="103"/>
      <c r="Y963" s="103"/>
      <c r="Z963" s="103"/>
      <c r="AA963" s="103"/>
      <c r="AB963" s="103"/>
      <c r="AC963" s="103"/>
      <c r="AD963" s="103"/>
      <c r="AE963" s="103"/>
      <c r="AF963" s="103"/>
      <c r="AG963" s="103"/>
      <c r="AH963" s="103"/>
      <c r="AI963" s="103"/>
      <c r="AJ963" s="103"/>
      <c r="AK963" s="103"/>
    </row>
    <row r="964" spans="22:37" ht="15.75" customHeight="1" x14ac:dyDescent="0.2">
      <c r="V964" s="103"/>
      <c r="W964" s="103"/>
      <c r="X964" s="103"/>
      <c r="Y964" s="103"/>
      <c r="Z964" s="103"/>
      <c r="AA964" s="103"/>
      <c r="AB964" s="103"/>
      <c r="AC964" s="103"/>
      <c r="AD964" s="103"/>
      <c r="AE964" s="103"/>
      <c r="AF964" s="103"/>
      <c r="AG964" s="103"/>
      <c r="AH964" s="103"/>
      <c r="AI964" s="103"/>
      <c r="AJ964" s="103"/>
      <c r="AK964" s="103"/>
    </row>
    <row r="965" spans="22:37" ht="15.75" customHeight="1" x14ac:dyDescent="0.2">
      <c r="V965" s="103"/>
      <c r="W965" s="103"/>
      <c r="X965" s="103"/>
      <c r="Y965" s="103"/>
      <c r="Z965" s="103"/>
      <c r="AA965" s="103"/>
      <c r="AB965" s="103"/>
      <c r="AC965" s="103"/>
      <c r="AD965" s="103"/>
      <c r="AE965" s="103"/>
      <c r="AF965" s="103"/>
      <c r="AG965" s="103"/>
      <c r="AH965" s="103"/>
      <c r="AI965" s="103"/>
      <c r="AJ965" s="103"/>
      <c r="AK965" s="103"/>
    </row>
    <row r="966" spans="22:37" ht="15.75" customHeight="1" x14ac:dyDescent="0.2">
      <c r="V966" s="103"/>
      <c r="W966" s="103"/>
      <c r="X966" s="103"/>
      <c r="Y966" s="103"/>
      <c r="Z966" s="103"/>
      <c r="AA966" s="103"/>
      <c r="AB966" s="103"/>
      <c r="AC966" s="103"/>
      <c r="AD966" s="103"/>
      <c r="AE966" s="103"/>
      <c r="AF966" s="103"/>
      <c r="AG966" s="103"/>
      <c r="AH966" s="103"/>
      <c r="AI966" s="103"/>
      <c r="AJ966" s="103"/>
      <c r="AK966" s="103"/>
    </row>
    <row r="967" spans="22:37" ht="15.75" customHeight="1" x14ac:dyDescent="0.2">
      <c r="V967" s="103"/>
      <c r="W967" s="103"/>
      <c r="X967" s="103"/>
      <c r="Y967" s="103"/>
      <c r="Z967" s="103"/>
      <c r="AA967" s="103"/>
      <c r="AB967" s="103"/>
      <c r="AC967" s="103"/>
      <c r="AD967" s="103"/>
      <c r="AE967" s="103"/>
      <c r="AF967" s="103"/>
      <c r="AG967" s="103"/>
      <c r="AH967" s="103"/>
      <c r="AI967" s="103"/>
      <c r="AJ967" s="103"/>
      <c r="AK967" s="103"/>
    </row>
    <row r="968" spans="22:37" ht="15.75" customHeight="1" x14ac:dyDescent="0.2">
      <c r="V968" s="103"/>
      <c r="W968" s="103"/>
      <c r="X968" s="103"/>
      <c r="Y968" s="103"/>
      <c r="Z968" s="103"/>
      <c r="AA968" s="103"/>
      <c r="AB968" s="103"/>
      <c r="AC968" s="103"/>
      <c r="AD968" s="103"/>
      <c r="AE968" s="103"/>
      <c r="AF968" s="103"/>
      <c r="AG968" s="103"/>
      <c r="AH968" s="103"/>
      <c r="AI968" s="103"/>
      <c r="AJ968" s="103"/>
      <c r="AK968" s="103"/>
    </row>
    <row r="969" spans="22:37" ht="15.75" customHeight="1" x14ac:dyDescent="0.2">
      <c r="V969" s="103"/>
      <c r="W969" s="103"/>
      <c r="X969" s="103"/>
      <c r="Y969" s="103"/>
      <c r="Z969" s="103"/>
      <c r="AA969" s="103"/>
      <c r="AB969" s="103"/>
      <c r="AC969" s="103"/>
      <c r="AD969" s="103"/>
      <c r="AE969" s="103"/>
      <c r="AF969" s="103"/>
      <c r="AG969" s="103"/>
      <c r="AH969" s="103"/>
      <c r="AI969" s="103"/>
      <c r="AJ969" s="103"/>
      <c r="AK969" s="103"/>
    </row>
    <row r="970" spans="22:37" ht="15.75" customHeight="1" x14ac:dyDescent="0.2">
      <c r="V970" s="103"/>
      <c r="W970" s="103"/>
      <c r="X970" s="103"/>
      <c r="Y970" s="103"/>
      <c r="Z970" s="103"/>
      <c r="AA970" s="103"/>
      <c r="AB970" s="103"/>
      <c r="AC970" s="103"/>
      <c r="AD970" s="103"/>
      <c r="AE970" s="103"/>
      <c r="AF970" s="103"/>
      <c r="AG970" s="103"/>
      <c r="AH970" s="103"/>
      <c r="AI970" s="103"/>
      <c r="AJ970" s="103"/>
      <c r="AK970" s="103"/>
    </row>
    <row r="971" spans="22:37" ht="15.75" customHeight="1" x14ac:dyDescent="0.2">
      <c r="V971" s="103"/>
      <c r="W971" s="103"/>
      <c r="X971" s="103"/>
      <c r="Y971" s="103"/>
      <c r="Z971" s="103"/>
      <c r="AA971" s="103"/>
      <c r="AB971" s="103"/>
      <c r="AC971" s="103"/>
      <c r="AD971" s="103"/>
      <c r="AE971" s="103"/>
      <c r="AF971" s="103"/>
      <c r="AG971" s="103"/>
      <c r="AH971" s="103"/>
      <c r="AI971" s="103"/>
      <c r="AJ971" s="103"/>
      <c r="AK971" s="103"/>
    </row>
    <row r="972" spans="22:37" ht="15.75" customHeight="1" x14ac:dyDescent="0.2">
      <c r="V972" s="103"/>
      <c r="W972" s="103"/>
      <c r="X972" s="103"/>
      <c r="Y972" s="103"/>
      <c r="Z972" s="103"/>
      <c r="AA972" s="103"/>
      <c r="AB972" s="103"/>
      <c r="AC972" s="103"/>
      <c r="AD972" s="103"/>
      <c r="AE972" s="103"/>
      <c r="AF972" s="103"/>
      <c r="AG972" s="103"/>
      <c r="AH972" s="103"/>
      <c r="AI972" s="103"/>
      <c r="AJ972" s="103"/>
      <c r="AK972" s="103"/>
    </row>
    <row r="973" spans="22:37" ht="15.75" customHeight="1" x14ac:dyDescent="0.2">
      <c r="V973" s="103"/>
      <c r="W973" s="103"/>
      <c r="X973" s="103"/>
      <c r="Y973" s="103"/>
      <c r="Z973" s="103"/>
      <c r="AA973" s="103"/>
      <c r="AB973" s="103"/>
      <c r="AC973" s="103"/>
      <c r="AD973" s="103"/>
      <c r="AE973" s="103"/>
      <c r="AF973" s="103"/>
      <c r="AG973" s="103"/>
      <c r="AH973" s="103"/>
      <c r="AI973" s="103"/>
      <c r="AJ973" s="103"/>
      <c r="AK973" s="103"/>
    </row>
    <row r="974" spans="22:37" ht="15.75" customHeight="1" x14ac:dyDescent="0.2">
      <c r="V974" s="103"/>
      <c r="W974" s="103"/>
      <c r="X974" s="103"/>
      <c r="Y974" s="103"/>
      <c r="Z974" s="103"/>
      <c r="AA974" s="103"/>
      <c r="AB974" s="103"/>
      <c r="AC974" s="103"/>
      <c r="AD974" s="103"/>
      <c r="AE974" s="103"/>
      <c r="AF974" s="103"/>
      <c r="AG974" s="103"/>
      <c r="AH974" s="103"/>
      <c r="AI974" s="103"/>
      <c r="AJ974" s="103"/>
      <c r="AK974" s="103"/>
    </row>
    <row r="975" spans="22:37" ht="15.75" customHeight="1" x14ac:dyDescent="0.2">
      <c r="V975" s="103"/>
      <c r="W975" s="103"/>
      <c r="X975" s="103"/>
      <c r="Y975" s="103"/>
      <c r="Z975" s="103"/>
      <c r="AA975" s="103"/>
      <c r="AB975" s="103"/>
      <c r="AC975" s="103"/>
      <c r="AD975" s="103"/>
      <c r="AE975" s="103"/>
      <c r="AF975" s="103"/>
      <c r="AG975" s="103"/>
      <c r="AH975" s="103"/>
      <c r="AI975" s="103"/>
      <c r="AJ975" s="103"/>
      <c r="AK975" s="103"/>
    </row>
    <row r="976" spans="22:37" ht="15.75" customHeight="1" x14ac:dyDescent="0.2">
      <c r="V976" s="103"/>
      <c r="W976" s="103"/>
      <c r="X976" s="103"/>
      <c r="Y976" s="103"/>
      <c r="Z976" s="103"/>
      <c r="AA976" s="103"/>
      <c r="AB976" s="103"/>
      <c r="AC976" s="103"/>
      <c r="AD976" s="103"/>
      <c r="AE976" s="103"/>
      <c r="AF976" s="103"/>
      <c r="AG976" s="103"/>
      <c r="AH976" s="103"/>
      <c r="AI976" s="103"/>
      <c r="AJ976" s="103"/>
      <c r="AK976" s="103"/>
    </row>
    <row r="977" spans="22:37" ht="15.75" customHeight="1" x14ac:dyDescent="0.2">
      <c r="V977" s="103"/>
      <c r="W977" s="103"/>
      <c r="X977" s="103"/>
      <c r="Y977" s="103"/>
      <c r="Z977" s="103"/>
      <c r="AA977" s="103"/>
      <c r="AB977" s="103"/>
      <c r="AC977" s="103"/>
      <c r="AD977" s="103"/>
      <c r="AE977" s="103"/>
      <c r="AF977" s="103"/>
      <c r="AG977" s="103"/>
      <c r="AH977" s="103"/>
      <c r="AI977" s="103"/>
      <c r="AJ977" s="103"/>
      <c r="AK977" s="103"/>
    </row>
    <row r="978" spans="22:37" ht="15.75" customHeight="1" x14ac:dyDescent="0.2">
      <c r="V978" s="103"/>
      <c r="W978" s="103"/>
      <c r="X978" s="103"/>
      <c r="Y978" s="103"/>
      <c r="Z978" s="103"/>
      <c r="AA978" s="103"/>
      <c r="AB978" s="103"/>
      <c r="AC978" s="103"/>
      <c r="AD978" s="103"/>
      <c r="AE978" s="103"/>
      <c r="AF978" s="103"/>
      <c r="AG978" s="103"/>
      <c r="AH978" s="103"/>
      <c r="AI978" s="103"/>
      <c r="AJ978" s="103"/>
      <c r="AK978" s="103"/>
    </row>
    <row r="979" spans="22:37" ht="15.75" customHeight="1" x14ac:dyDescent="0.2">
      <c r="V979" s="103"/>
      <c r="W979" s="103"/>
      <c r="X979" s="103"/>
      <c r="Y979" s="103"/>
      <c r="Z979" s="103"/>
      <c r="AA979" s="103"/>
      <c r="AB979" s="103"/>
      <c r="AC979" s="103"/>
      <c r="AD979" s="103"/>
      <c r="AE979" s="103"/>
      <c r="AF979" s="103"/>
      <c r="AG979" s="103"/>
      <c r="AH979" s="103"/>
      <c r="AI979" s="103"/>
      <c r="AJ979" s="103"/>
      <c r="AK979" s="103"/>
    </row>
    <row r="980" spans="22:37" ht="15.75" customHeight="1" x14ac:dyDescent="0.2">
      <c r="V980" s="103"/>
      <c r="W980" s="103"/>
      <c r="X980" s="103"/>
      <c r="Y980" s="103"/>
      <c r="Z980" s="103"/>
      <c r="AA980" s="103"/>
      <c r="AB980" s="103"/>
      <c r="AC980" s="103"/>
      <c r="AD980" s="103"/>
      <c r="AE980" s="103"/>
      <c r="AF980" s="103"/>
      <c r="AG980" s="103"/>
      <c r="AH980" s="103"/>
      <c r="AI980" s="103"/>
      <c r="AJ980" s="103"/>
      <c r="AK980" s="103"/>
    </row>
    <row r="981" spans="22:37" ht="15.75" customHeight="1" x14ac:dyDescent="0.2">
      <c r="V981" s="103"/>
      <c r="W981" s="103"/>
      <c r="X981" s="103"/>
      <c r="Y981" s="103"/>
      <c r="Z981" s="103"/>
      <c r="AA981" s="103"/>
      <c r="AB981" s="103"/>
      <c r="AC981" s="103"/>
      <c r="AD981" s="103"/>
      <c r="AE981" s="103"/>
      <c r="AF981" s="103"/>
      <c r="AG981" s="103"/>
      <c r="AH981" s="103"/>
      <c r="AI981" s="103"/>
      <c r="AJ981" s="103"/>
      <c r="AK981" s="103"/>
    </row>
    <row r="982" spans="22:37" ht="15.75" customHeight="1" x14ac:dyDescent="0.2">
      <c r="V982" s="103"/>
      <c r="W982" s="103"/>
      <c r="X982" s="103"/>
      <c r="Y982" s="103"/>
      <c r="Z982" s="103"/>
      <c r="AA982" s="103"/>
      <c r="AB982" s="103"/>
      <c r="AC982" s="103"/>
      <c r="AD982" s="103"/>
      <c r="AE982" s="103"/>
      <c r="AF982" s="103"/>
      <c r="AG982" s="103"/>
      <c r="AH982" s="103"/>
      <c r="AI982" s="103"/>
      <c r="AJ982" s="103"/>
      <c r="AK982" s="103"/>
    </row>
    <row r="983" spans="22:37" ht="15.75" customHeight="1" x14ac:dyDescent="0.2">
      <c r="V983" s="103"/>
      <c r="W983" s="103"/>
      <c r="X983" s="103"/>
      <c r="Y983" s="103"/>
      <c r="Z983" s="103"/>
      <c r="AA983" s="103"/>
      <c r="AB983" s="103"/>
      <c r="AC983" s="103"/>
      <c r="AD983" s="103"/>
      <c r="AE983" s="103"/>
      <c r="AF983" s="103"/>
      <c r="AG983" s="103"/>
      <c r="AH983" s="103"/>
      <c r="AI983" s="103"/>
      <c r="AJ983" s="103"/>
      <c r="AK983" s="103"/>
    </row>
    <row r="984" spans="22:37" ht="15.75" customHeight="1" x14ac:dyDescent="0.2">
      <c r="V984" s="103"/>
      <c r="W984" s="103"/>
      <c r="X984" s="103"/>
      <c r="Y984" s="103"/>
      <c r="Z984" s="103"/>
      <c r="AA984" s="103"/>
      <c r="AB984" s="103"/>
      <c r="AC984" s="103"/>
      <c r="AD984" s="103"/>
      <c r="AE984" s="103"/>
      <c r="AF984" s="103"/>
      <c r="AG984" s="103"/>
      <c r="AH984" s="103"/>
      <c r="AI984" s="103"/>
      <c r="AJ984" s="103"/>
      <c r="AK984" s="103"/>
    </row>
    <row r="985" spans="22:37" ht="15.75" customHeight="1" x14ac:dyDescent="0.2">
      <c r="V985" s="103"/>
      <c r="W985" s="103"/>
      <c r="X985" s="103"/>
      <c r="Y985" s="103"/>
      <c r="Z985" s="103"/>
      <c r="AA985" s="103"/>
      <c r="AB985" s="103"/>
      <c r="AC985" s="103"/>
      <c r="AD985" s="103"/>
      <c r="AE985" s="103"/>
      <c r="AF985" s="103"/>
      <c r="AG985" s="103"/>
      <c r="AH985" s="103"/>
      <c r="AI985" s="103"/>
      <c r="AJ985" s="103"/>
      <c r="AK985" s="103"/>
    </row>
    <row r="986" spans="22:37" ht="15.75" customHeight="1" x14ac:dyDescent="0.2">
      <c r="V986" s="103"/>
      <c r="W986" s="103"/>
      <c r="X986" s="103"/>
      <c r="Y986" s="103"/>
      <c r="Z986" s="103"/>
      <c r="AA986" s="103"/>
      <c r="AB986" s="103"/>
      <c r="AC986" s="103"/>
      <c r="AD986" s="103"/>
      <c r="AE986" s="103"/>
      <c r="AF986" s="103"/>
      <c r="AG986" s="103"/>
      <c r="AH986" s="103"/>
      <c r="AI986" s="103"/>
      <c r="AJ986" s="103"/>
      <c r="AK986" s="103"/>
    </row>
    <row r="987" spans="22:37" ht="15.75" customHeight="1" x14ac:dyDescent="0.2">
      <c r="V987" s="103"/>
      <c r="W987" s="103"/>
      <c r="X987" s="103"/>
      <c r="Y987" s="103"/>
      <c r="Z987" s="103"/>
      <c r="AA987" s="103"/>
      <c r="AB987" s="103"/>
      <c r="AC987" s="103"/>
      <c r="AD987" s="103"/>
      <c r="AE987" s="103"/>
      <c r="AF987" s="103"/>
      <c r="AG987" s="103"/>
      <c r="AH987" s="103"/>
      <c r="AI987" s="103"/>
      <c r="AJ987" s="103"/>
      <c r="AK987" s="103"/>
    </row>
    <row r="988" spans="22:37" ht="15.75" customHeight="1" x14ac:dyDescent="0.2">
      <c r="V988" s="103"/>
      <c r="W988" s="103"/>
      <c r="X988" s="103"/>
      <c r="Y988" s="103"/>
      <c r="Z988" s="103"/>
      <c r="AA988" s="103"/>
      <c r="AB988" s="103"/>
      <c r="AC988" s="103"/>
      <c r="AD988" s="103"/>
      <c r="AE988" s="103"/>
      <c r="AF988" s="103"/>
      <c r="AG988" s="103"/>
      <c r="AH988" s="103"/>
      <c r="AI988" s="103"/>
      <c r="AJ988" s="103"/>
      <c r="AK988" s="103"/>
    </row>
    <row r="989" spans="22:37" ht="15.75" customHeight="1" x14ac:dyDescent="0.2">
      <c r="V989" s="103"/>
      <c r="W989" s="103"/>
      <c r="X989" s="103"/>
      <c r="Y989" s="103"/>
      <c r="Z989" s="103"/>
      <c r="AA989" s="103"/>
      <c r="AB989" s="103"/>
      <c r="AC989" s="103"/>
      <c r="AD989" s="103"/>
      <c r="AE989" s="103"/>
      <c r="AF989" s="103"/>
      <c r="AG989" s="103"/>
      <c r="AH989" s="103"/>
      <c r="AI989" s="103"/>
      <c r="AJ989" s="103"/>
      <c r="AK989" s="103"/>
    </row>
    <row r="990" spans="22:37" ht="15.75" customHeight="1" x14ac:dyDescent="0.2">
      <c r="V990" s="103"/>
      <c r="W990" s="103"/>
      <c r="X990" s="103"/>
      <c r="Y990" s="103"/>
      <c r="Z990" s="103"/>
      <c r="AA990" s="103"/>
      <c r="AB990" s="103"/>
      <c r="AC990" s="103"/>
      <c r="AD990" s="103"/>
      <c r="AE990" s="103"/>
      <c r="AF990" s="103"/>
      <c r="AG990" s="103"/>
      <c r="AH990" s="103"/>
      <c r="AI990" s="103"/>
      <c r="AJ990" s="103"/>
      <c r="AK990" s="103"/>
    </row>
    <row r="991" spans="22:37" ht="15.75" customHeight="1" x14ac:dyDescent="0.2">
      <c r="V991" s="103"/>
      <c r="W991" s="103"/>
      <c r="X991" s="103"/>
      <c r="Y991" s="103"/>
      <c r="Z991" s="103"/>
      <c r="AA991" s="103"/>
      <c r="AB991" s="103"/>
      <c r="AC991" s="103"/>
      <c r="AD991" s="103"/>
      <c r="AE991" s="103"/>
      <c r="AF991" s="103"/>
      <c r="AG991" s="103"/>
      <c r="AH991" s="103"/>
      <c r="AI991" s="103"/>
      <c r="AJ991" s="103"/>
      <c r="AK991" s="103"/>
    </row>
    <row r="992" spans="22:37" ht="15.75" customHeight="1" x14ac:dyDescent="0.2">
      <c r="V992" s="103"/>
      <c r="W992" s="103"/>
      <c r="X992" s="103"/>
      <c r="Y992" s="103"/>
      <c r="Z992" s="103"/>
      <c r="AA992" s="103"/>
      <c r="AB992" s="103"/>
      <c r="AC992" s="103"/>
      <c r="AD992" s="103"/>
      <c r="AE992" s="103"/>
      <c r="AF992" s="103"/>
      <c r="AG992" s="103"/>
      <c r="AH992" s="103"/>
      <c r="AI992" s="103"/>
      <c r="AJ992" s="103"/>
      <c r="AK992" s="103"/>
    </row>
    <row r="993" spans="22:37" ht="15.75" customHeight="1" x14ac:dyDescent="0.2">
      <c r="V993" s="103"/>
      <c r="W993" s="103"/>
      <c r="X993" s="103"/>
      <c r="Y993" s="103"/>
      <c r="Z993" s="103"/>
      <c r="AA993" s="103"/>
      <c r="AB993" s="103"/>
      <c r="AC993" s="103"/>
      <c r="AD993" s="103"/>
      <c r="AE993" s="103"/>
      <c r="AF993" s="103"/>
      <c r="AG993" s="103"/>
      <c r="AH993" s="103"/>
      <c r="AI993" s="103"/>
      <c r="AJ993" s="103"/>
      <c r="AK993" s="103"/>
    </row>
    <row r="994" spans="22:37" ht="15.75" customHeight="1" x14ac:dyDescent="0.2">
      <c r="V994" s="103"/>
      <c r="W994" s="103"/>
      <c r="X994" s="103"/>
      <c r="Y994" s="103"/>
      <c r="Z994" s="103"/>
      <c r="AA994" s="103"/>
      <c r="AB994" s="103"/>
      <c r="AC994" s="103"/>
      <c r="AD994" s="103"/>
      <c r="AE994" s="103"/>
      <c r="AF994" s="103"/>
      <c r="AG994" s="103"/>
      <c r="AH994" s="103"/>
      <c r="AI994" s="103"/>
      <c r="AJ994" s="103"/>
      <c r="AK994" s="103"/>
    </row>
    <row r="995" spans="22:37" ht="15.75" customHeight="1" x14ac:dyDescent="0.2">
      <c r="V995" s="103"/>
      <c r="W995" s="103"/>
      <c r="X995" s="103"/>
      <c r="Y995" s="103"/>
      <c r="Z995" s="103"/>
      <c r="AA995" s="103"/>
      <c r="AB995" s="103"/>
      <c r="AC995" s="103"/>
      <c r="AD995" s="103"/>
      <c r="AE995" s="103"/>
      <c r="AF995" s="103"/>
      <c r="AG995" s="103"/>
      <c r="AH995" s="103"/>
      <c r="AI995" s="103"/>
      <c r="AJ995" s="103"/>
      <c r="AK995" s="103"/>
    </row>
    <row r="996" spans="22:37" ht="15.75" customHeight="1" x14ac:dyDescent="0.2">
      <c r="V996" s="103"/>
      <c r="W996" s="103"/>
      <c r="X996" s="103"/>
      <c r="Y996" s="103"/>
      <c r="Z996" s="103"/>
      <c r="AA996" s="103"/>
      <c r="AB996" s="103"/>
      <c r="AC996" s="103"/>
      <c r="AD996" s="103"/>
      <c r="AE996" s="103"/>
      <c r="AF996" s="103"/>
      <c r="AG996" s="103"/>
      <c r="AH996" s="103"/>
      <c r="AI996" s="103"/>
      <c r="AJ996" s="103"/>
      <c r="AK996" s="103"/>
    </row>
    <row r="997" spans="22:37" ht="15.75" customHeight="1" x14ac:dyDescent="0.2">
      <c r="V997" s="103"/>
      <c r="W997" s="103"/>
      <c r="X997" s="103"/>
      <c r="Y997" s="103"/>
      <c r="Z997" s="103"/>
      <c r="AA997" s="103"/>
      <c r="AB997" s="103"/>
      <c r="AC997" s="103"/>
      <c r="AD997" s="103"/>
      <c r="AE997" s="103"/>
      <c r="AF997" s="103"/>
      <c r="AG997" s="103"/>
      <c r="AH997" s="103"/>
      <c r="AI997" s="103"/>
      <c r="AJ997" s="103"/>
      <c r="AK997" s="103"/>
    </row>
    <row r="998" spans="22:37" ht="15.75" customHeight="1" x14ac:dyDescent="0.2">
      <c r="V998" s="103"/>
      <c r="W998" s="103"/>
      <c r="X998" s="103"/>
      <c r="Y998" s="103"/>
      <c r="Z998" s="103"/>
      <c r="AA998" s="103"/>
      <c r="AB998" s="103"/>
      <c r="AC998" s="103"/>
      <c r="AD998" s="103"/>
      <c r="AE998" s="103"/>
      <c r="AF998" s="103"/>
      <c r="AG998" s="103"/>
      <c r="AH998" s="103"/>
      <c r="AI998" s="103"/>
      <c r="AJ998" s="103"/>
      <c r="AK998" s="103"/>
    </row>
    <row r="999" spans="22:37" ht="15.75" customHeight="1" x14ac:dyDescent="0.2">
      <c r="V999" s="103"/>
      <c r="W999" s="103"/>
      <c r="X999" s="103"/>
      <c r="Y999" s="103"/>
      <c r="Z999" s="103"/>
      <c r="AA999" s="103"/>
      <c r="AB999" s="103"/>
      <c r="AC999" s="103"/>
      <c r="AD999" s="103"/>
      <c r="AE999" s="103"/>
      <c r="AF999" s="103"/>
      <c r="AG999" s="103"/>
      <c r="AH999" s="103"/>
      <c r="AI999" s="103"/>
      <c r="AJ999" s="103"/>
      <c r="AK999" s="103"/>
    </row>
    <row r="1000" spans="22:37" ht="15.75" customHeight="1" x14ac:dyDescent="0.2">
      <c r="V1000" s="103"/>
      <c r="W1000" s="103"/>
      <c r="X1000" s="103"/>
      <c r="Y1000" s="103"/>
      <c r="Z1000" s="103"/>
      <c r="AA1000" s="103"/>
      <c r="AB1000" s="103"/>
      <c r="AC1000" s="103"/>
      <c r="AD1000" s="103"/>
      <c r="AE1000" s="103"/>
      <c r="AF1000" s="103"/>
      <c r="AG1000" s="103"/>
      <c r="AH1000" s="103"/>
      <c r="AI1000" s="103"/>
      <c r="AJ1000" s="103"/>
      <c r="AK1000" s="103"/>
    </row>
  </sheetData>
  <mergeCells count="26">
    <mergeCell ref="B34:R34"/>
    <mergeCell ref="A35:R35"/>
    <mergeCell ref="B36:R36"/>
    <mergeCell ref="A5:R6"/>
    <mergeCell ref="E7:R7"/>
    <mergeCell ref="A13:R14"/>
    <mergeCell ref="A15:D16"/>
    <mergeCell ref="E15:R15"/>
    <mergeCell ref="E16:R16"/>
    <mergeCell ref="B32:R32"/>
    <mergeCell ref="E8:R8"/>
    <mergeCell ref="A7:D8"/>
    <mergeCell ref="T7:W8"/>
    <mergeCell ref="T5:AK6"/>
    <mergeCell ref="X7:AK7"/>
    <mergeCell ref="A33:R33"/>
    <mergeCell ref="A1:R1"/>
    <mergeCell ref="A2:R2"/>
    <mergeCell ref="A3:R3"/>
    <mergeCell ref="A4:R4"/>
    <mergeCell ref="T4:AK4"/>
    <mergeCell ref="T13:AK14"/>
    <mergeCell ref="T15:W16"/>
    <mergeCell ref="X15:AK15"/>
    <mergeCell ref="X16:AK16"/>
    <mergeCell ref="X8:AK8"/>
  </mergeCells>
  <printOptions horizontalCentered="1"/>
  <pageMargins left="0" right="0" top="0.3" bottom="0.15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School Instructional Support</vt:lpstr>
      <vt:lpstr>Nurse</vt:lpstr>
      <vt:lpstr>Central Office</vt:lpstr>
      <vt:lpstr>School Office</vt:lpstr>
      <vt:lpstr>Maintenance</vt:lpstr>
      <vt:lpstr>Transp</vt:lpstr>
      <vt:lpstr>CNP</vt:lpstr>
      <vt:lpstr>'Central Office'!Print_Area</vt:lpstr>
      <vt:lpstr>CNP!Print_Area</vt:lpstr>
      <vt:lpstr>Maintenance!Print_Area</vt:lpstr>
      <vt:lpstr>Nurse!Print_Area</vt:lpstr>
      <vt:lpstr>'School Instructional Support'!Print_Area</vt:lpstr>
      <vt:lpstr>'School Office'!Print_Area</vt:lpstr>
      <vt:lpstr>Transp!Print_Area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B.P. Austin</dc:creator>
  <cp:lastModifiedBy>Lisa Dickerson</cp:lastModifiedBy>
  <cp:lastPrinted>2025-09-09T17:16:35Z</cp:lastPrinted>
  <dcterms:created xsi:type="dcterms:W3CDTF">1999-05-20T18:15:28Z</dcterms:created>
  <dcterms:modified xsi:type="dcterms:W3CDTF">2025-09-30T17:05:47Z</dcterms:modified>
</cp:coreProperties>
</file>