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ichers\Desktop\"/>
    </mc:Choice>
  </mc:AlternateContent>
  <xr:revisionPtr revIDLastSave="0" documentId="13_ncr:1_{232E6CEB-4BF6-4401-80E4-CF07E167EBA1}" xr6:coauthVersionLast="47" xr6:coauthVersionMax="47" xr10:uidLastSave="{00000000-0000-0000-0000-000000000000}"/>
  <workbookProtection lockStructure="1"/>
  <bookViews>
    <workbookView xWindow="5730" yWindow="2325" windowWidth="29265" windowHeight="20385" xr2:uid="{00000000-000D-0000-FFFF-FFFF00000000}"/>
  </bookViews>
  <sheets>
    <sheet name="Reimbursement Sheet" sheetId="1" r:id="rId1"/>
    <sheet name="Mileage Chart" sheetId="4" r:id="rId2"/>
    <sheet name="Transp Type" sheetId="5" state="hidden" r:id="rId3"/>
    <sheet name="Sheet2" sheetId="6" r:id="rId4"/>
  </sheets>
  <definedNames>
    <definedName name="ALTO__TX">#REF!</definedName>
    <definedName name="GSA_Cities">#REF!</definedName>
    <definedName name="GSA_City_Allowable">#REF!</definedName>
    <definedName name="_xlnm.Print_Area" localSheetId="1">'Mileage Chart'!$A$1:$I$35</definedName>
    <definedName name="_xlnm.Print_Area" localSheetId="0">'Reimbursement Sheet'!$B$2:$AC$61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41" i="1" l="1"/>
  <c r="C15" i="4" l="1"/>
  <c r="Z43" i="1" l="1"/>
  <c r="Z41" i="1" l="1"/>
  <c r="U55" i="1" l="1"/>
  <c r="W28" i="1" l="1"/>
  <c r="U28" i="1"/>
  <c r="S28" i="1"/>
  <c r="D35" i="4"/>
  <c r="D68" i="4"/>
  <c r="D34" i="4"/>
  <c r="D67" i="4"/>
  <c r="D33" i="4"/>
  <c r="D66" i="4"/>
  <c r="D32" i="4"/>
  <c r="D65" i="4"/>
  <c r="D31" i="4"/>
  <c r="D64" i="4"/>
  <c r="D30" i="4"/>
  <c r="D63" i="4"/>
  <c r="D29" i="4"/>
  <c r="D62" i="4"/>
  <c r="D28" i="4"/>
  <c r="D61" i="4"/>
  <c r="D27" i="4"/>
  <c r="D60" i="4"/>
  <c r="D26" i="4"/>
  <c r="D59" i="4"/>
  <c r="D25" i="4"/>
  <c r="D58" i="4"/>
  <c r="D24" i="4"/>
  <c r="D57" i="4"/>
  <c r="D23" i="4"/>
  <c r="D56" i="4"/>
  <c r="D22" i="4"/>
  <c r="D55" i="4"/>
  <c r="D21" i="4"/>
  <c r="D54" i="4"/>
  <c r="D20" i="4"/>
  <c r="D53" i="4"/>
  <c r="D19" i="4"/>
  <c r="D52" i="4"/>
  <c r="D18" i="4"/>
  <c r="D51" i="4"/>
  <c r="D17" i="4"/>
  <c r="D50" i="4"/>
  <c r="D16" i="4"/>
  <c r="D49" i="4"/>
  <c r="D15" i="4"/>
  <c r="D48" i="4"/>
  <c r="D14" i="4"/>
  <c r="D47" i="4"/>
  <c r="D13" i="4"/>
  <c r="D46" i="4"/>
  <c r="D12" i="4"/>
  <c r="D45" i="4"/>
  <c r="D11" i="4"/>
  <c r="D44" i="4"/>
  <c r="D10" i="4"/>
  <c r="D43" i="4"/>
  <c r="D9" i="4"/>
  <c r="D42" i="4"/>
  <c r="D8" i="4"/>
  <c r="D41" i="4"/>
  <c r="D7" i="4"/>
  <c r="D40" i="4"/>
  <c r="D6" i="4"/>
  <c r="D39" i="4"/>
  <c r="D5" i="4"/>
  <c r="D38" i="4"/>
  <c r="D4" i="4"/>
  <c r="D37" i="4"/>
  <c r="D3" i="4"/>
  <c r="D36" i="4"/>
  <c r="D2" i="4"/>
  <c r="O29" i="1" l="1"/>
  <c r="S29" i="1" l="1"/>
  <c r="U29" i="1"/>
  <c r="W29" i="1"/>
  <c r="O30" i="1"/>
  <c r="W30" i="1" l="1"/>
  <c r="S30" i="1"/>
  <c r="U30" i="1"/>
  <c r="O31" i="1"/>
  <c r="U31" i="1" l="1"/>
  <c r="W31" i="1"/>
  <c r="S31" i="1"/>
  <c r="O32" i="1"/>
  <c r="K35" i="1"/>
  <c r="K34" i="1"/>
  <c r="K33" i="1"/>
  <c r="K32" i="1"/>
  <c r="K31" i="1"/>
  <c r="K30" i="1"/>
  <c r="Y30" i="1" s="1"/>
  <c r="K29" i="1"/>
  <c r="Y31" i="1" l="1"/>
  <c r="W32" i="1"/>
  <c r="S32" i="1"/>
  <c r="U32" i="1"/>
  <c r="O33" i="1"/>
  <c r="Y29" i="1"/>
  <c r="L36" i="1"/>
  <c r="Y32" i="1" l="1"/>
  <c r="U33" i="1"/>
  <c r="W33" i="1"/>
  <c r="S33" i="1"/>
  <c r="Y33" i="1" s="1"/>
  <c r="O34" i="1"/>
  <c r="W34" i="1" l="1"/>
  <c r="S34" i="1"/>
  <c r="U34" i="1"/>
  <c r="O35" i="1"/>
  <c r="Y34" i="1" l="1"/>
  <c r="U35" i="1"/>
  <c r="W35" i="1"/>
  <c r="S35" i="1"/>
  <c r="Y35" i="1" s="1"/>
  <c r="Z36" i="1" l="1"/>
  <c r="Z52" i="1" l="1"/>
</calcChain>
</file>

<file path=xl/sharedStrings.xml><?xml version="1.0" encoding="utf-8"?>
<sst xmlns="http://schemas.openxmlformats.org/spreadsheetml/2006/main" count="161" uniqueCount="147">
  <si>
    <t>DEPARTURE</t>
  </si>
  <si>
    <t>Date:</t>
  </si>
  <si>
    <t>Time:</t>
  </si>
  <si>
    <t>RETURN</t>
  </si>
  <si>
    <t>ACCOUNT NUMBER(S)</t>
  </si>
  <si>
    <t>AMOUNT</t>
  </si>
  <si>
    <t>Day 1</t>
  </si>
  <si>
    <t>Day 2</t>
  </si>
  <si>
    <t>Day 3</t>
  </si>
  <si>
    <t>Day 4</t>
  </si>
  <si>
    <t>Day 5</t>
  </si>
  <si>
    <t>Day 6</t>
  </si>
  <si>
    <t>Day 7</t>
  </si>
  <si>
    <t>OTHER EXPENSES</t>
  </si>
  <si>
    <t>GRAND TOTAL</t>
  </si>
  <si>
    <t>BUSINESS OFFICE APPROVAL</t>
  </si>
  <si>
    <t>$</t>
  </si>
  <si>
    <t>Parking, tolls, etc. - List here and attach receipts.</t>
  </si>
  <si>
    <t>REQUEST SUBMITTED BY: (employee signature)</t>
  </si>
  <si>
    <t>CAMPUS / DEPT.</t>
  </si>
  <si>
    <t>EVENT</t>
  </si>
  <si>
    <t>EMPLOYEE NAME</t>
  </si>
  <si>
    <t xml:space="preserve">HOTEL NAME  </t>
  </si>
  <si>
    <t>Reimbursement Requirements</t>
  </si>
  <si>
    <t xml:space="preserve">ALLOWABLE MILES    </t>
  </si>
  <si>
    <t>YOUR SUPERVISOR'S APPROVAL: (signature)</t>
  </si>
  <si>
    <t>Totals</t>
  </si>
  <si>
    <t>Breakfast</t>
  </si>
  <si>
    <t>Lunch</t>
  </si>
  <si>
    <t>Dinner</t>
  </si>
  <si>
    <t>CALCULATED MAX Allowable Reimbursements</t>
  </si>
  <si>
    <t>DAILY ACTUAL</t>
  </si>
  <si>
    <t>TRAVEL TO:</t>
  </si>
  <si>
    <t>MILEAGE 1 WAY</t>
  </si>
  <si>
    <t>ROUND TRIP</t>
  </si>
  <si>
    <t>TOTAL COST</t>
  </si>
  <si>
    <t>Max Allowed</t>
  </si>
  <si>
    <t>MEAL REIMBURSEMENTS</t>
  </si>
  <si>
    <t>DAILY</t>
  </si>
  <si>
    <t>REIMBURSEMENT</t>
  </si>
  <si>
    <t>per mile in accordance with Texas Comptroller</t>
  </si>
  <si>
    <r>
      <t xml:space="preserve">Reimbursed </t>
    </r>
    <r>
      <rPr>
        <b/>
        <sz val="8"/>
        <rFont val="Arial"/>
        <family val="2"/>
      </rPr>
      <t/>
    </r>
  </si>
  <si>
    <t xml:space="preserve">   Employee ACTUAL Detailed Receipts</t>
  </si>
  <si>
    <t xml:space="preserve"> DESTINATION CITY</t>
  </si>
  <si>
    <t>KILGORE ISD TRAVEL REIMBURSEMENT</t>
  </si>
  <si>
    <t>ALTO</t>
  </si>
  <si>
    <t>ARLINGTON</t>
  </si>
  <si>
    <t>ARP</t>
  </si>
  <si>
    <t>ATHENS</t>
  </si>
  <si>
    <t>AUSTIN</t>
  </si>
  <si>
    <t>BEAUMONT</t>
  </si>
  <si>
    <t>BECKVILLE</t>
  </si>
  <si>
    <t>BIG SANDY</t>
  </si>
  <si>
    <t>BRYAN</t>
  </si>
  <si>
    <t>BULLARD</t>
  </si>
  <si>
    <t>CANTON</t>
  </si>
  <si>
    <t>CARTHAGE</t>
  </si>
  <si>
    <t>CHAPEL HILL</t>
  </si>
  <si>
    <t>COLLEGE STATION</t>
  </si>
  <si>
    <t>COMMERCE</t>
  </si>
  <si>
    <t>CONROE</t>
  </si>
  <si>
    <t>CORPUS CHRISTI</t>
  </si>
  <si>
    <t>CORSICANA</t>
  </si>
  <si>
    <t>DALLAS</t>
  </si>
  <si>
    <t>DFW AIRPORT</t>
  </si>
  <si>
    <t>DALLAS LOVE FIELD</t>
  </si>
  <si>
    <t>DENTON</t>
  </si>
  <si>
    <t>DIBOLL</t>
  </si>
  <si>
    <t>FORT WORTH</t>
  </si>
  <si>
    <t>FRISCO</t>
  </si>
  <si>
    <t>GALVESTON</t>
  </si>
  <si>
    <t>GARLAND</t>
  </si>
  <si>
    <t>GEORGETOWN</t>
  </si>
  <si>
    <t>GILMER</t>
  </si>
  <si>
    <t>GLADEWATER</t>
  </si>
  <si>
    <t>GREENVILLE</t>
  </si>
  <si>
    <t>HALLSVILLE</t>
  </si>
  <si>
    <t>HARLETON</t>
  </si>
  <si>
    <t>HAWKINS</t>
  </si>
  <si>
    <t>HENDERSON</t>
  </si>
  <si>
    <t>HOUSTON</t>
  </si>
  <si>
    <t>HUDSON</t>
  </si>
  <si>
    <t>HUNTSVILLE</t>
  </si>
  <si>
    <t>JACKSONVILLE</t>
  </si>
  <si>
    <t>JEFFERSON</t>
  </si>
  <si>
    <t>LINDALE</t>
  </si>
  <si>
    <t>LONGVIEW</t>
  </si>
  <si>
    <t>LUFKIN</t>
  </si>
  <si>
    <t>MARSHALL</t>
  </si>
  <si>
    <t>MINEOLA</t>
  </si>
  <si>
    <t>MOUNT PLEASANT</t>
  </si>
  <si>
    <t>NACOGDOCHES</t>
  </si>
  <si>
    <t>NEW DIANA</t>
  </si>
  <si>
    <t>NEW LONDON (WEST RUSK ISD)</t>
  </si>
  <si>
    <t>OVERTON</t>
  </si>
  <si>
    <t>PALESTINE</t>
  </si>
  <si>
    <t>PITTSBURG</t>
  </si>
  <si>
    <t>PLANO</t>
  </si>
  <si>
    <t>ROUND ROCK</t>
  </si>
  <si>
    <t>RICHARDSON</t>
  </si>
  <si>
    <t>RUSK</t>
  </si>
  <si>
    <t>SALADO</t>
  </si>
  <si>
    <t>SAN ANTONIO</t>
  </si>
  <si>
    <t>SAN MARCOS</t>
  </si>
  <si>
    <t>SULPHUR SPRINGS</t>
  </si>
  <si>
    <t>TATUM</t>
  </si>
  <si>
    <t>TEXARKANA</t>
  </si>
  <si>
    <t>TROUP</t>
  </si>
  <si>
    <t>TYLER</t>
  </si>
  <si>
    <t>VAN</t>
  </si>
  <si>
    <t>WACO</t>
  </si>
  <si>
    <t>WHITEHOUSE</t>
  </si>
  <si>
    <t>CURRENT MILEAGE RATE:</t>
  </si>
  <si>
    <t>ALLOCATION AMOUNTS</t>
  </si>
  <si>
    <t xml:space="preserve">Kilgore ISD will reimburse actual costs not to exceed meal allowances               (tips excluded).  </t>
  </si>
  <si>
    <r>
      <t xml:space="preserve">TRIP JUSTIFICATION    (REASON FOR TRAVEL) </t>
    </r>
    <r>
      <rPr>
        <b/>
        <i/>
        <sz val="10"/>
        <rFont val="Arial"/>
        <family val="2"/>
      </rPr>
      <t>*REQUIRED*</t>
    </r>
  </si>
  <si>
    <t>RATE</t>
  </si>
  <si>
    <r>
      <rPr>
        <b/>
        <sz val="7"/>
        <rFont val="Arial"/>
        <family val="2"/>
      </rPr>
      <t>IMPORTANT NOTES:</t>
    </r>
    <r>
      <rPr>
        <sz val="7"/>
        <rFont val="Arial"/>
        <family val="2"/>
      </rPr>
      <t xml:space="preserve">       </t>
    </r>
  </si>
  <si>
    <t>*If your hotel offers free breakfast do not include breakfast as an expense.</t>
  </si>
  <si>
    <t>*If registration includes any meals, you may not be reimbursed for those meals.</t>
  </si>
  <si>
    <t>LUNCH: First day, must depart before 11am. Last day, must return after 1pm.</t>
  </si>
  <si>
    <t>The section below should not be filled, or submitted to the business office, until after your travel is completed.</t>
  </si>
  <si>
    <t>Employee &amp; supervisor have signed this document</t>
  </si>
  <si>
    <t>All Date &amp; Time fields completed.</t>
  </si>
  <si>
    <t>MapQuest directions/mileage calculation attached.</t>
  </si>
  <si>
    <t>Proof of Attendance (Certificate of completion, registration confirmation, or agenda.)</t>
  </si>
  <si>
    <t>Amount Paid by Personal Means</t>
  </si>
  <si>
    <t>Amount Paid with KISD Credit Card</t>
  </si>
  <si>
    <t>LODGING EXPENSES</t>
  </si>
  <si>
    <t>Employee signature certifies the amount for meal reimbursement    (up to daily max.)  is the amount spent.</t>
  </si>
  <si>
    <t>GSA Rate Look-Up (Max Nightly Rate by City)</t>
  </si>
  <si>
    <r>
      <rPr>
        <b/>
        <sz val="7"/>
        <rFont val="Arial"/>
        <family val="2"/>
      </rPr>
      <t>** Hotel bill must be attached.</t>
    </r>
    <r>
      <rPr>
        <sz val="7"/>
        <rFont val="Arial"/>
        <family val="2"/>
      </rPr>
      <t xml:space="preserve">   Texas hotel occupancy tax exemption certificates are available on the KISD website.  Remember to show tax exemption certificates at hotel check-in time and </t>
    </r>
    <r>
      <rPr>
        <b/>
        <sz val="7"/>
        <rFont val="Arial"/>
        <family val="2"/>
      </rPr>
      <t>verify accuracy of final bill.</t>
    </r>
    <r>
      <rPr>
        <sz val="7"/>
        <rFont val="Arial"/>
        <family val="2"/>
      </rPr>
      <t xml:space="preserve">  ** Parking is exempt from state sales tax whether charged to the room or by third party.                              Be sure to present the sales tax exemption form as needed.  </t>
    </r>
    <r>
      <rPr>
        <b/>
        <sz val="7"/>
        <rFont val="Arial"/>
        <family val="2"/>
      </rPr>
      <t>State tax will not be reimbursed.</t>
    </r>
  </si>
  <si>
    <t>Transportation Type</t>
  </si>
  <si>
    <t>Personal Vehicle - Driver</t>
  </si>
  <si>
    <t>School Vehicle</t>
  </si>
  <si>
    <t>Shared Vehicle - Rider</t>
  </si>
  <si>
    <t>Transportation type (select one from drop-down):</t>
  </si>
  <si>
    <r>
      <rPr>
        <b/>
        <sz val="10"/>
        <color theme="0"/>
        <rFont val="Arial"/>
        <family val="2"/>
      </rPr>
      <t xml:space="preserve">* </t>
    </r>
    <r>
      <rPr>
        <b/>
        <sz val="8"/>
        <color theme="0"/>
        <rFont val="Arial"/>
        <family val="2"/>
      </rPr>
      <t xml:space="preserve">Do not include tips in totals </t>
    </r>
    <r>
      <rPr>
        <b/>
        <sz val="10"/>
        <color theme="0"/>
        <rFont val="Arial"/>
        <family val="2"/>
      </rPr>
      <t>*</t>
    </r>
  </si>
  <si>
    <t>Select from drop-down list to auto-calculate mileage. If not listed, type city name.</t>
  </si>
  <si>
    <t>Standard Mileage Reimbursement Rates are listed on the Mileage Chart tab.                    *Attach MapQuest if Non-Standard or paying with Federal Funds.                             Shortest Distance - City to City Only. Reimbursement only paid for driving personal vehicle.</t>
  </si>
  <si>
    <t>Rented Vehicle - KISD Account</t>
  </si>
  <si>
    <r>
      <t xml:space="preserve">*Meal allowances are only provided for </t>
    </r>
    <r>
      <rPr>
        <b/>
        <sz val="7"/>
        <rFont val="Arial"/>
        <family val="2"/>
      </rPr>
      <t>overnight trips</t>
    </r>
    <r>
      <rPr>
        <sz val="7"/>
        <rFont val="Arial"/>
        <family val="2"/>
      </rPr>
      <t xml:space="preserve">.  </t>
    </r>
  </si>
  <si>
    <r>
      <t>*This form is designed to be completed electronically using Microsoft Excel.</t>
    </r>
    <r>
      <rPr>
        <b/>
        <i/>
        <sz val="8"/>
        <color rgb="FFFF0000"/>
        <rFont val="Arial"/>
        <family val="2"/>
      </rPr>
      <t xml:space="preserve"> Please do not submit handwritten forms.</t>
    </r>
    <r>
      <rPr>
        <i/>
        <sz val="8"/>
        <color rgb="FFFF0000"/>
        <rFont val="Arial"/>
        <family val="2"/>
      </rPr>
      <t xml:space="preserve"> Complete all gray fields.</t>
    </r>
  </si>
  <si>
    <r>
      <rPr>
        <b/>
        <sz val="9"/>
        <rFont val="Arial Black"/>
        <family val="2"/>
      </rPr>
      <t xml:space="preserve">CAUTION                                           </t>
    </r>
    <r>
      <rPr>
        <b/>
        <sz val="9"/>
        <rFont val="Calibri"/>
        <family val="2"/>
      </rPr>
      <t xml:space="preserve">Failure to attach required documents or complete required fields will cause delays in your reimbursement!                                      </t>
    </r>
    <r>
      <rPr>
        <b/>
        <sz val="9"/>
        <color rgb="FFFF0000"/>
        <rFont val="Calibri"/>
        <family val="2"/>
      </rPr>
      <t>Detailed receipts are REQUIRED.</t>
    </r>
    <r>
      <rPr>
        <b/>
        <sz val="9"/>
        <rFont val="Calibri"/>
        <family val="2"/>
      </rPr>
      <t xml:space="preserve">                            All travel must be pre-authorized and have an approved Travel Purchase Order.</t>
    </r>
  </si>
  <si>
    <t>*Mileage is only reimbursed for driver of personal vehicle. See travel policy for additional details.</t>
  </si>
  <si>
    <t xml:space="preserve">BREAKFAST: Must depart before 7am to receive breakfast on first day. </t>
  </si>
  <si>
    <t>DINNER: Must return after 7pm to receive dinner on last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</si>
</sst>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0.00;[Red]0.00"/>
    <numFmt numFmtId="166" formatCode="_(&quot;$&quot;* #,##0_);_(&quot;$&quot;* \(#,##0\);_(&quot;$&quot;* &quot;-&quot;??_);_(@_)"/>
    <numFmt numFmtId="167" formatCode="0.000"/>
    <numFmt numFmtId="168" formatCode="_(&quot;$&quot;* #,##0.000_);_(&quot;$&quot;* \(#,##0.000\);_(&quot;$&quot;* &quot;-&quot;??_);_(@_)"/>
    <numFmt numFmtId="169" formatCode="_([$$-409]* #,##0.00_);_([$$-409]* \(#,##0.00\);_([$$-409]* &quot;-&quot;??_);_(@_)"/>
    <numFmt numFmtId="170" formatCode="m/d/yyyy;@"/>
    <numFmt numFmtId="171" formatCode="mmm\-yyyy"/>
  </numFmts>
  <fonts count="5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4"/>
      <name val="Arial Black"/>
      <family val="2"/>
    </font>
    <font>
      <b/>
      <i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8.5"/>
      <color indexed="9"/>
      <name val="Arial"/>
      <family val="2"/>
    </font>
    <font>
      <b/>
      <sz val="9"/>
      <color indexed="9"/>
      <name val="Verdana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sz val="8"/>
      <name val="Calibri"/>
      <family val="2"/>
    </font>
    <font>
      <b/>
      <sz val="12"/>
      <name val="Arial Black"/>
      <family val="2"/>
    </font>
    <font>
      <b/>
      <sz val="16"/>
      <color theme="0"/>
      <name val="Arial Black"/>
      <family val="2"/>
    </font>
    <font>
      <b/>
      <sz val="14"/>
      <color theme="0"/>
      <name val="Arial Black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name val="Times New Roman"/>
      <family val="1"/>
    </font>
    <font>
      <sz val="9"/>
      <name val="Tahoma"/>
      <family val="2"/>
    </font>
    <font>
      <sz val="10"/>
      <name val="Times New Roman"/>
      <family val="1"/>
    </font>
    <font>
      <b/>
      <i/>
      <sz val="10"/>
      <name val="Arial"/>
      <family val="2"/>
    </font>
    <font>
      <b/>
      <sz val="8"/>
      <name val="Arial Black"/>
      <family val="2"/>
    </font>
    <font>
      <u/>
      <sz val="10"/>
      <color theme="10"/>
      <name val="Arial"/>
      <family val="2"/>
    </font>
    <font>
      <b/>
      <sz val="16"/>
      <color rgb="FF0000FF"/>
      <name val="Arial"/>
      <family val="2"/>
    </font>
    <font>
      <b/>
      <sz val="8"/>
      <color rgb="FF0000FF"/>
      <name val="Arial"/>
      <family val="2"/>
    </font>
    <font>
      <b/>
      <sz val="9"/>
      <color rgb="FF0000FF"/>
      <name val="Arial"/>
      <family val="2"/>
    </font>
    <font>
      <b/>
      <sz val="14"/>
      <color rgb="FF0000FF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Tahoma"/>
      <family val="2"/>
    </font>
    <font>
      <b/>
      <sz val="14"/>
      <color rgb="FFFF0000"/>
      <name val="Arial"/>
      <family val="2"/>
    </font>
    <font>
      <b/>
      <sz val="9"/>
      <name val="Calibri"/>
      <family val="2"/>
    </font>
    <font>
      <b/>
      <sz val="9"/>
      <name val="Arial Black"/>
      <family val="2"/>
    </font>
    <font>
      <sz val="12"/>
      <name val="Arial"/>
      <family val="2"/>
    </font>
    <font>
      <u/>
      <sz val="8"/>
      <color theme="10"/>
      <name val="Arial"/>
      <family val="2"/>
    </font>
    <font>
      <b/>
      <sz val="9"/>
      <color rgb="FFFF0000"/>
      <name val="Calibri"/>
      <family val="2"/>
    </font>
    <font>
      <b/>
      <sz val="11"/>
      <color rgb="FFFF0000"/>
      <name val="Arial"/>
      <family val="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4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43" fontId="40" fillId="0" borderId="0" applyFont="0" applyFill="0" applyBorder="0" applyAlignment="0" applyProtection="0"/>
  </cellStyleXfs>
  <cellXfs count="349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5" fillId="0" borderId="0" xfId="0" applyFont="1" applyBorder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</xf>
    <xf numFmtId="44" fontId="10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</xf>
    <xf numFmtId="43" fontId="12" fillId="0" borderId="0" xfId="1" applyNumberFormat="1" applyFont="1" applyFill="1" applyBorder="1" applyAlignment="1" applyProtection="1">
      <alignment horizontal="center" vertical="center" wrapText="1"/>
    </xf>
    <xf numFmtId="43" fontId="12" fillId="0" borderId="2" xfId="1" applyNumberFormat="1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vertical="center" wrapText="1"/>
    </xf>
    <xf numFmtId="0" fontId="19" fillId="0" borderId="4" xfId="0" applyFont="1" applyFill="1" applyBorder="1" applyAlignment="1" applyProtection="1">
      <alignment vertical="center" wrapText="1"/>
    </xf>
    <xf numFmtId="0" fontId="4" fillId="0" borderId="29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vertical="center" wrapText="1"/>
    </xf>
    <xf numFmtId="0" fontId="8" fillId="0" borderId="29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9" fillId="0" borderId="29" xfId="0" applyFont="1" applyFill="1" applyBorder="1" applyAlignment="1" applyProtection="1">
      <alignment wrapText="1"/>
    </xf>
    <xf numFmtId="0" fontId="4" fillId="0" borderId="30" xfId="0" applyFont="1" applyBorder="1" applyAlignment="1" applyProtection="1">
      <alignment vertical="center" wrapText="1"/>
    </xf>
    <xf numFmtId="0" fontId="15" fillId="0" borderId="0" xfId="0" applyFont="1" applyProtection="1"/>
    <xf numFmtId="0" fontId="3" fillId="0" borderId="1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4" fontId="29" fillId="7" borderId="44" xfId="1" applyFont="1" applyFill="1" applyBorder="1" applyAlignment="1" applyProtection="1">
      <alignment horizontal="right" vertical="center"/>
      <protection locked="0"/>
    </xf>
    <xf numFmtId="0" fontId="30" fillId="0" borderId="0" xfId="0" applyFont="1" applyProtection="1">
      <protection locked="0"/>
    </xf>
    <xf numFmtId="44" fontId="29" fillId="7" borderId="52" xfId="1" applyFont="1" applyFill="1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44" fontId="30" fillId="0" borderId="0" xfId="1" applyFont="1" applyProtection="1">
      <protection locked="0"/>
    </xf>
    <xf numFmtId="44" fontId="30" fillId="0" borderId="21" xfId="1" applyFont="1" applyBorder="1" applyAlignment="1" applyProtection="1">
      <alignment horizontal="center"/>
      <protection locked="0"/>
    </xf>
    <xf numFmtId="0" fontId="30" fillId="0" borderId="45" xfId="0" applyFont="1" applyBorder="1" applyAlignment="1" applyProtection="1">
      <alignment horizontal="right"/>
      <protection locked="0"/>
    </xf>
    <xf numFmtId="44" fontId="30" fillId="0" borderId="0" xfId="1" applyFont="1" applyAlignment="1" applyProtection="1">
      <alignment horizontal="center"/>
      <protection locked="0"/>
    </xf>
    <xf numFmtId="0" fontId="28" fillId="0" borderId="0" xfId="0" applyFont="1" applyFill="1" applyAlignment="1" applyProtection="1">
      <alignment wrapText="1"/>
      <protection locked="0"/>
    </xf>
    <xf numFmtId="0" fontId="26" fillId="5" borderId="22" xfId="0" applyFont="1" applyFill="1" applyBorder="1" applyAlignment="1" applyProtection="1">
      <alignment horizontal="center" vertical="center" wrapText="1"/>
      <protection locked="0"/>
    </xf>
    <xf numFmtId="0" fontId="27" fillId="5" borderId="19" xfId="0" applyFont="1" applyFill="1" applyBorder="1" applyAlignment="1" applyProtection="1">
      <alignment horizontal="center" wrapText="1"/>
      <protection locked="0"/>
    </xf>
    <xf numFmtId="2" fontId="40" fillId="0" borderId="53" xfId="0" applyNumberFormat="1" applyFont="1" applyBorder="1" applyAlignment="1">
      <alignment vertical="center"/>
    </xf>
    <xf numFmtId="2" fontId="40" fillId="0" borderId="54" xfId="0" applyNumberFormat="1" applyFont="1" applyBorder="1" applyAlignment="1">
      <alignment vertical="center"/>
    </xf>
    <xf numFmtId="2" fontId="40" fillId="0" borderId="55" xfId="0" applyNumberFormat="1" applyFont="1" applyBorder="1" applyAlignment="1">
      <alignment vertical="center"/>
    </xf>
    <xf numFmtId="0" fontId="41" fillId="0" borderId="57" xfId="4" applyBorder="1" applyAlignment="1" applyProtection="1">
      <alignment vertical="center"/>
    </xf>
    <xf numFmtId="0" fontId="41" fillId="0" borderId="58" xfId="4" applyBorder="1" applyAlignment="1" applyProtection="1">
      <alignment vertical="center"/>
    </xf>
    <xf numFmtId="0" fontId="41" fillId="0" borderId="58" xfId="4" applyFill="1" applyBorder="1" applyAlignment="1" applyProtection="1">
      <alignment vertical="center"/>
    </xf>
    <xf numFmtId="0" fontId="41" fillId="0" borderId="58" xfId="4" applyBorder="1" applyAlignment="1" applyProtection="1">
      <alignment vertical="center" wrapText="1"/>
    </xf>
    <xf numFmtId="0" fontId="41" fillId="0" borderId="59" xfId="4" applyBorder="1" applyAlignment="1" applyProtection="1">
      <alignment vertical="center"/>
    </xf>
    <xf numFmtId="0" fontId="42" fillId="4" borderId="46" xfId="0" applyFont="1" applyFill="1" applyBorder="1" applyAlignment="1" applyProtection="1">
      <alignment vertical="center"/>
      <protection locked="0"/>
    </xf>
    <xf numFmtId="2" fontId="42" fillId="4" borderId="47" xfId="0" applyNumberFormat="1" applyFont="1" applyFill="1" applyBorder="1" applyAlignment="1" applyProtection="1">
      <alignment horizontal="right" vertical="center" indent="1"/>
      <protection locked="0"/>
    </xf>
    <xf numFmtId="168" fontId="42" fillId="4" borderId="48" xfId="1" applyNumberFormat="1" applyFont="1" applyFill="1" applyBorder="1" applyAlignment="1" applyProtection="1">
      <alignment horizontal="right" vertical="center"/>
      <protection locked="0"/>
    </xf>
    <xf numFmtId="44" fontId="26" fillId="5" borderId="56" xfId="1" applyFont="1" applyFill="1" applyBorder="1" applyAlignment="1" applyProtection="1">
      <alignment horizontal="center" wrapText="1"/>
      <protection locked="0"/>
    </xf>
    <xf numFmtId="0" fontId="28" fillId="0" borderId="0" xfId="0" applyFont="1" applyFill="1" applyBorder="1" applyAlignment="1" applyProtection="1">
      <alignment wrapText="1"/>
      <protection locked="0"/>
    </xf>
    <xf numFmtId="0" fontId="30" fillId="0" borderId="0" xfId="0" applyFont="1" applyBorder="1" applyProtection="1">
      <protection locked="0"/>
    </xf>
    <xf numFmtId="0" fontId="29" fillId="6" borderId="0" xfId="0" applyFont="1" applyFill="1" applyBorder="1" applyAlignment="1" applyProtection="1">
      <alignment horizontal="right" vertical="center"/>
      <protection locked="0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center" wrapText="1"/>
    </xf>
    <xf numFmtId="0" fontId="2" fillId="5" borderId="20" xfId="0" applyFont="1" applyFill="1" applyBorder="1" applyAlignment="1" applyProtection="1">
      <alignment vertical="center"/>
    </xf>
    <xf numFmtId="0" fontId="2" fillId="5" borderId="24" xfId="0" applyFont="1" applyFill="1" applyBorder="1" applyAlignment="1" applyProtection="1">
      <alignment vertical="center"/>
    </xf>
    <xf numFmtId="0" fontId="17" fillId="0" borderId="19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17" fillId="0" borderId="9" xfId="0" applyFont="1" applyFill="1" applyBorder="1" applyAlignment="1" applyProtection="1">
      <alignment vertical="center" wrapText="1"/>
    </xf>
    <xf numFmtId="0" fontId="17" fillId="0" borderId="2" xfId="0" applyFont="1" applyFill="1" applyBorder="1" applyAlignment="1" applyProtection="1">
      <alignment vertical="center" wrapText="1"/>
    </xf>
    <xf numFmtId="0" fontId="17" fillId="0" borderId="10" xfId="0" applyFont="1" applyFill="1" applyBorder="1" applyAlignment="1" applyProtection="1">
      <alignment vertical="center" wrapText="1"/>
    </xf>
    <xf numFmtId="0" fontId="17" fillId="0" borderId="18" xfId="0" applyFont="1" applyFill="1" applyBorder="1" applyAlignment="1" applyProtection="1">
      <alignment vertical="center"/>
    </xf>
    <xf numFmtId="0" fontId="17" fillId="0" borderId="1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vertical="center"/>
    </xf>
    <xf numFmtId="0" fontId="11" fillId="5" borderId="30" xfId="0" applyFont="1" applyFill="1" applyBorder="1" applyAlignment="1" applyProtection="1">
      <alignment vertical="center"/>
    </xf>
    <xf numFmtId="0" fontId="2" fillId="5" borderId="30" xfId="0" applyFont="1" applyFill="1" applyBorder="1" applyAlignment="1" applyProtection="1">
      <alignment vertical="center"/>
    </xf>
    <xf numFmtId="0" fontId="2" fillId="5" borderId="20" xfId="0" applyFont="1" applyFill="1" applyBorder="1" applyAlignment="1" applyProtection="1">
      <alignment vertical="center" wrapText="1"/>
    </xf>
    <xf numFmtId="0" fontId="2" fillId="5" borderId="24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12" fillId="0" borderId="21" xfId="0" applyFont="1" applyFill="1" applyBorder="1" applyAlignment="1" applyProtection="1">
      <alignment vertical="center" wrapText="1"/>
    </xf>
    <xf numFmtId="0" fontId="1" fillId="0" borderId="0" xfId="0" applyFont="1"/>
    <xf numFmtId="0" fontId="33" fillId="0" borderId="58" xfId="2" applyFill="1" applyBorder="1" applyAlignment="1" applyProtection="1">
      <alignment vertical="center"/>
    </xf>
    <xf numFmtId="0" fontId="50" fillId="4" borderId="0" xfId="0" applyFont="1" applyFill="1" applyProtection="1"/>
    <xf numFmtId="0" fontId="52" fillId="4" borderId="0" xfId="0" applyFont="1" applyFill="1" applyProtection="1"/>
    <xf numFmtId="0" fontId="53" fillId="4" borderId="0" xfId="0" quotePrefix="1" applyFont="1" applyFill="1" applyAlignment="1" applyProtection="1">
      <alignment horizontal="right"/>
    </xf>
    <xf numFmtId="0" fontId="17" fillId="0" borderId="8" xfId="0" applyFont="1" applyFill="1" applyBorder="1" applyAlignment="1" applyProtection="1">
      <alignment vertical="center"/>
    </xf>
    <xf numFmtId="0" fontId="49" fillId="0" borderId="12" xfId="0" applyFont="1" applyFill="1" applyBorder="1" applyAlignment="1" applyProtection="1">
      <alignment horizontal="left" vertical="center"/>
      <protection locked="0"/>
    </xf>
    <xf numFmtId="0" fontId="49" fillId="0" borderId="6" xfId="0" applyFont="1" applyFill="1" applyBorder="1" applyAlignment="1" applyProtection="1">
      <alignment horizontal="left" vertical="center"/>
      <protection locked="0"/>
    </xf>
    <xf numFmtId="0" fontId="49" fillId="0" borderId="30" xfId="0" applyFont="1" applyFill="1" applyBorder="1" applyAlignment="1" applyProtection="1">
      <alignment horizontal="left" vertical="center"/>
      <protection locked="0"/>
    </xf>
    <xf numFmtId="43" fontId="5" fillId="5" borderId="12" xfId="5" applyFont="1" applyFill="1" applyBorder="1" applyAlignment="1" applyProtection="1">
      <alignment horizontal="center" vertical="center" wrapText="1"/>
      <protection locked="0"/>
    </xf>
    <xf numFmtId="43" fontId="5" fillId="5" borderId="30" xfId="5" applyFont="1" applyFill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top" wrapText="1"/>
    </xf>
    <xf numFmtId="0" fontId="32" fillId="0" borderId="24" xfId="0" applyFont="1" applyBorder="1" applyAlignment="1" applyProtection="1">
      <alignment horizontal="center" vertical="top" wrapText="1"/>
    </xf>
    <xf numFmtId="0" fontId="32" fillId="0" borderId="0" xfId="0" applyFont="1" applyBorder="1" applyAlignment="1" applyProtection="1">
      <alignment horizontal="center" vertical="justify" wrapText="1"/>
    </xf>
    <xf numFmtId="44" fontId="4" fillId="0" borderId="0" xfId="1" applyNumberFormat="1" applyFont="1" applyBorder="1" applyAlignment="1" applyProtection="1">
      <alignment vertical="center" wrapText="1"/>
    </xf>
    <xf numFmtId="44" fontId="4" fillId="0" borderId="26" xfId="1" applyNumberFormat="1" applyFont="1" applyBorder="1" applyAlignment="1" applyProtection="1">
      <alignment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44" fontId="5" fillId="0" borderId="12" xfId="1" applyFont="1" applyFill="1" applyBorder="1" applyAlignment="1" applyProtection="1">
      <alignment horizontal="center" vertical="center" wrapText="1"/>
    </xf>
    <xf numFmtId="44" fontId="5" fillId="0" borderId="30" xfId="1" applyFont="1" applyFill="1" applyBorder="1" applyAlignment="1" applyProtection="1">
      <alignment horizontal="center" vertical="center" wrapText="1"/>
    </xf>
    <xf numFmtId="14" fontId="6" fillId="0" borderId="26" xfId="0" applyNumberFormat="1" applyFont="1" applyFill="1" applyBorder="1" applyAlignment="1" applyProtection="1">
      <alignment horizontal="center" vertical="center" wrapText="1"/>
    </xf>
    <xf numFmtId="0" fontId="6" fillId="4" borderId="18" xfId="0" applyFont="1" applyFill="1" applyBorder="1" applyAlignment="1" applyProtection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165" fontId="5" fillId="4" borderId="19" xfId="0" applyNumberFormat="1" applyFont="1" applyFill="1" applyBorder="1" applyAlignment="1" applyProtection="1">
      <alignment horizontal="right" vertical="center" wrapText="1"/>
    </xf>
    <xf numFmtId="165" fontId="5" fillId="4" borderId="9" xfId="0" applyNumberFormat="1" applyFont="1" applyFill="1" applyBorder="1" applyAlignment="1" applyProtection="1">
      <alignment horizontal="right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7" fillId="0" borderId="8" xfId="2" applyFont="1" applyFill="1" applyBorder="1" applyAlignment="1" applyProtection="1">
      <alignment horizontal="center" vertical="center" wrapText="1"/>
    </xf>
    <xf numFmtId="0" fontId="17" fillId="0" borderId="9" xfId="2" applyFont="1" applyFill="1" applyBorder="1" applyAlignment="1" applyProtection="1">
      <alignment horizontal="center" vertical="center" wrapText="1"/>
    </xf>
    <xf numFmtId="0" fontId="17" fillId="0" borderId="24" xfId="2" applyFont="1" applyFill="1" applyBorder="1" applyAlignment="1" applyProtection="1">
      <alignment horizontal="center" vertical="center" wrapText="1"/>
    </xf>
    <xf numFmtId="0" fontId="19" fillId="0" borderId="50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22" fillId="0" borderId="19" xfId="0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 applyProtection="1">
      <alignment horizontal="center" vertical="center" wrapText="1"/>
    </xf>
    <xf numFmtId="0" fontId="22" fillId="0" borderId="9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 applyProtection="1">
      <alignment horizontal="center" vertical="center" wrapText="1"/>
    </xf>
    <xf numFmtId="0" fontId="16" fillId="0" borderId="26" xfId="0" applyFont="1" applyFill="1" applyBorder="1" applyAlignment="1" applyProtection="1">
      <alignment horizontal="center" vertical="center" wrapText="1"/>
    </xf>
    <xf numFmtId="0" fontId="16" fillId="0" borderId="27" xfId="0" applyFont="1" applyFill="1" applyBorder="1" applyAlignment="1" applyProtection="1">
      <alignment horizontal="center" vertical="center" wrapText="1"/>
    </xf>
    <xf numFmtId="44" fontId="5" fillId="0" borderId="26" xfId="1" applyFont="1" applyFill="1" applyBorder="1" applyAlignment="1" applyProtection="1">
      <alignment horizontal="right" vertical="center" wrapText="1"/>
    </xf>
    <xf numFmtId="44" fontId="5" fillId="0" borderId="27" xfId="1" applyFont="1" applyFill="1" applyBorder="1" applyAlignment="1" applyProtection="1">
      <alignment horizontal="right" vertical="center" wrapText="1"/>
    </xf>
    <xf numFmtId="44" fontId="5" fillId="4" borderId="35" xfId="1" applyFont="1" applyFill="1" applyBorder="1" applyAlignment="1" applyProtection="1">
      <alignment horizontal="right" vertical="center" wrapText="1"/>
    </xf>
    <xf numFmtId="44" fontId="5" fillId="4" borderId="23" xfId="1" applyFont="1" applyFill="1" applyBorder="1" applyAlignment="1" applyProtection="1">
      <alignment horizontal="right" vertical="center" wrapText="1"/>
    </xf>
    <xf numFmtId="165" fontId="4" fillId="4" borderId="23" xfId="0" applyNumberFormat="1" applyFont="1" applyFill="1" applyBorder="1" applyAlignment="1" applyProtection="1">
      <alignment horizontal="center" vertical="center" wrapText="1"/>
    </xf>
    <xf numFmtId="165" fontId="4" fillId="4" borderId="9" xfId="0" applyNumberFormat="1" applyFont="1" applyFill="1" applyBorder="1" applyAlignment="1" applyProtection="1">
      <alignment horizontal="center" vertical="center" wrapText="1"/>
    </xf>
    <xf numFmtId="0" fontId="11" fillId="5" borderId="25" xfId="0" applyFont="1" applyFill="1" applyBorder="1" applyAlignment="1" applyProtection="1">
      <alignment horizontal="center" vertical="center" wrapText="1"/>
      <protection locked="0"/>
    </xf>
    <xf numFmtId="0" fontId="11" fillId="5" borderId="26" xfId="0" applyFont="1" applyFill="1" applyBorder="1" applyAlignment="1" applyProtection="1">
      <alignment horizontal="center" vertical="center" wrapText="1"/>
      <protection locked="0"/>
    </xf>
    <xf numFmtId="0" fontId="16" fillId="0" borderId="18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16" fillId="0" borderId="20" xfId="0" applyFont="1" applyFill="1" applyBorder="1" applyAlignment="1" applyProtection="1">
      <alignment horizontal="center" vertical="center" wrapText="1"/>
    </xf>
    <xf numFmtId="165" fontId="11" fillId="5" borderId="22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19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0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3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9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16" fillId="4" borderId="8" xfId="0" applyFont="1" applyFill="1" applyBorder="1" applyAlignment="1" applyProtection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</xf>
    <xf numFmtId="0" fontId="44" fillId="0" borderId="29" xfId="0" applyFont="1" applyBorder="1" applyAlignment="1" applyProtection="1">
      <alignment horizontal="center" vertical="center" wrapText="1"/>
    </xf>
    <xf numFmtId="0" fontId="44" fillId="0" borderId="0" xfId="0" applyFont="1" applyBorder="1" applyAlignment="1" applyProtection="1">
      <alignment horizontal="center" vertical="center" wrapText="1"/>
    </xf>
    <xf numFmtId="0" fontId="44" fillId="0" borderId="2" xfId="0" applyFont="1" applyBorder="1" applyAlignment="1" applyProtection="1">
      <alignment horizontal="center" vertical="center" wrapText="1"/>
    </xf>
    <xf numFmtId="0" fontId="44" fillId="0" borderId="40" xfId="0" applyFont="1" applyBorder="1" applyAlignment="1" applyProtection="1">
      <alignment horizontal="center" vertical="center" wrapText="1"/>
    </xf>
    <xf numFmtId="0" fontId="44" fillId="0" borderId="16" xfId="0" applyFont="1" applyBorder="1" applyAlignment="1" applyProtection="1">
      <alignment horizontal="center" vertical="center" wrapText="1"/>
    </xf>
    <xf numFmtId="0" fontId="44" fillId="0" borderId="17" xfId="0" applyFont="1" applyBorder="1" applyAlignment="1" applyProtection="1">
      <alignment horizontal="center" vertical="center" wrapText="1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35" fillId="0" borderId="12" xfId="0" applyFont="1" applyFill="1" applyBorder="1" applyAlignment="1" applyProtection="1">
      <alignment horizontal="center" vertical="center" wrapText="1"/>
    </xf>
    <xf numFmtId="0" fontId="35" fillId="0" borderId="6" xfId="0" applyFont="1" applyFill="1" applyBorder="1" applyAlignment="1" applyProtection="1">
      <alignment horizontal="center" vertical="center" wrapText="1"/>
    </xf>
    <xf numFmtId="0" fontId="35" fillId="0" borderId="30" xfId="0" applyFont="1" applyFill="1" applyBorder="1" applyAlignment="1" applyProtection="1">
      <alignment horizontal="center" vertical="center" wrapText="1"/>
    </xf>
    <xf numFmtId="44" fontId="36" fillId="0" borderId="12" xfId="1" applyNumberFormat="1" applyFont="1" applyFill="1" applyBorder="1" applyAlignment="1" applyProtection="1">
      <alignment horizontal="center" vertical="center" wrapText="1"/>
    </xf>
    <xf numFmtId="44" fontId="36" fillId="0" borderId="30" xfId="1" applyNumberFormat="1" applyFont="1" applyFill="1" applyBorder="1" applyAlignment="1" applyProtection="1">
      <alignment horizontal="center" vertical="center" wrapText="1"/>
    </xf>
    <xf numFmtId="0" fontId="23" fillId="0" borderId="14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 vertical="center" wrapText="1"/>
    </xf>
    <xf numFmtId="170" fontId="2" fillId="5" borderId="26" xfId="0" applyNumberFormat="1" applyFont="1" applyFill="1" applyBorder="1" applyAlignment="1" applyProtection="1">
      <alignment horizontal="center" vertical="center" wrapText="1"/>
      <protection locked="0"/>
    </xf>
    <xf numFmtId="170" fontId="2" fillId="5" borderId="22" xfId="0" applyNumberFormat="1" applyFont="1" applyFill="1" applyBorder="1" applyAlignment="1" applyProtection="1">
      <alignment horizontal="center" vertical="center"/>
      <protection locked="0"/>
    </xf>
    <xf numFmtId="170" fontId="2" fillId="5" borderId="19" xfId="0" applyNumberFormat="1" applyFont="1" applyFill="1" applyBorder="1" applyAlignment="1" applyProtection="1">
      <alignment horizontal="center" vertical="center"/>
      <protection locked="0"/>
    </xf>
    <xf numFmtId="170" fontId="2" fillId="5" borderId="20" xfId="0" applyNumberFormat="1" applyFont="1" applyFill="1" applyBorder="1" applyAlignment="1" applyProtection="1">
      <alignment horizontal="center" vertical="center"/>
      <protection locked="0"/>
    </xf>
    <xf numFmtId="170" fontId="2" fillId="5" borderId="23" xfId="0" applyNumberFormat="1" applyFont="1" applyFill="1" applyBorder="1" applyAlignment="1" applyProtection="1">
      <alignment horizontal="center" vertical="center"/>
      <protection locked="0"/>
    </xf>
    <xf numFmtId="170" fontId="2" fillId="5" borderId="9" xfId="0" applyNumberFormat="1" applyFont="1" applyFill="1" applyBorder="1" applyAlignment="1" applyProtection="1">
      <alignment horizontal="center" vertical="center"/>
      <protection locked="0"/>
    </xf>
    <xf numFmtId="170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0" fillId="0" borderId="9" xfId="0" applyBorder="1" applyProtection="1"/>
    <xf numFmtId="0" fontId="0" fillId="0" borderId="24" xfId="0" applyBorder="1" applyProtection="1"/>
    <xf numFmtId="43" fontId="5" fillId="5" borderId="6" xfId="5" applyFont="1" applyFill="1" applyBorder="1" applyAlignment="1" applyProtection="1">
      <alignment horizontal="center" vertical="center" wrapText="1"/>
      <protection locked="0"/>
    </xf>
    <xf numFmtId="0" fontId="14" fillId="2" borderId="31" xfId="0" applyFont="1" applyFill="1" applyBorder="1" applyAlignment="1" applyProtection="1">
      <alignment horizontal="center" vertical="center" wrapText="1"/>
    </xf>
    <xf numFmtId="0" fontId="14" fillId="2" borderId="32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38" xfId="0" applyFont="1" applyFill="1" applyBorder="1" applyAlignment="1" applyProtection="1">
      <alignment horizontal="center" vertical="center" wrapText="1"/>
    </xf>
    <xf numFmtId="0" fontId="3" fillId="0" borderId="39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166" fontId="2" fillId="0" borderId="12" xfId="1" applyNumberFormat="1" applyFont="1" applyBorder="1" applyAlignment="1" applyProtection="1">
      <alignment horizontal="right" vertical="center" wrapText="1"/>
    </xf>
    <xf numFmtId="166" fontId="2" fillId="0" borderId="6" xfId="1" applyNumberFormat="1" applyFont="1" applyBorder="1" applyAlignment="1" applyProtection="1">
      <alignment horizontal="right" vertical="center" wrapText="1"/>
    </xf>
    <xf numFmtId="166" fontId="2" fillId="0" borderId="19" xfId="1" applyNumberFormat="1" applyFont="1" applyBorder="1" applyAlignment="1" applyProtection="1">
      <alignment horizontal="right" vertical="center" wrapText="1"/>
    </xf>
    <xf numFmtId="164" fontId="2" fillId="5" borderId="26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5" borderId="20" xfId="0" applyNumberFormat="1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21" fillId="0" borderId="11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 shrinkToFit="1"/>
      <protection locked="0"/>
    </xf>
    <xf numFmtId="0" fontId="2" fillId="5" borderId="6" xfId="0" applyFont="1" applyFill="1" applyBorder="1" applyAlignment="1" applyProtection="1">
      <alignment horizontal="center" vertical="center" shrinkToFit="1"/>
      <protection locked="0"/>
    </xf>
    <xf numFmtId="0" fontId="2" fillId="5" borderId="22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17" fontId="5" fillId="0" borderId="29" xfId="0" quotePrefix="1" applyNumberFormat="1" applyFont="1" applyFill="1" applyBorder="1" applyAlignment="1" applyProtection="1">
      <alignment horizontal="right" wrapText="1"/>
    </xf>
    <xf numFmtId="0" fontId="5" fillId="0" borderId="0" xfId="0" applyFont="1" applyFill="1" applyBorder="1" applyAlignment="1" applyProtection="1">
      <alignment horizontal="right" wrapText="1"/>
    </xf>
    <xf numFmtId="0" fontId="5" fillId="0" borderId="21" xfId="0" applyFont="1" applyFill="1" applyBorder="1" applyAlignment="1" applyProtection="1">
      <alignment horizontal="right" wrapText="1"/>
    </xf>
    <xf numFmtId="0" fontId="5" fillId="0" borderId="29" xfId="0" applyFont="1" applyFill="1" applyBorder="1" applyAlignment="1" applyProtection="1">
      <alignment horizontal="right" wrapText="1"/>
    </xf>
    <xf numFmtId="0" fontId="5" fillId="0" borderId="40" xfId="0" applyFont="1" applyFill="1" applyBorder="1" applyAlignment="1" applyProtection="1">
      <alignment horizontal="right" wrapText="1"/>
    </xf>
    <xf numFmtId="0" fontId="5" fillId="0" borderId="16" xfId="0" applyFont="1" applyFill="1" applyBorder="1" applyAlignment="1" applyProtection="1">
      <alignment horizontal="right" wrapText="1"/>
    </xf>
    <xf numFmtId="0" fontId="5" fillId="0" borderId="28" xfId="0" applyFont="1" applyFill="1" applyBorder="1" applyAlignment="1" applyProtection="1">
      <alignment horizontal="right" wrapText="1"/>
    </xf>
    <xf numFmtId="0" fontId="5" fillId="5" borderId="22" xfId="0" applyFont="1" applyFill="1" applyBorder="1" applyAlignment="1" applyProtection="1">
      <alignment horizontal="center" vertical="center" wrapText="1"/>
      <protection locked="0"/>
    </xf>
    <xf numFmtId="0" fontId="5" fillId="5" borderId="19" xfId="0" applyFont="1" applyFill="1" applyBorder="1" applyAlignment="1" applyProtection="1">
      <alignment horizontal="center" vertical="center" wrapText="1"/>
      <protection locked="0"/>
    </xf>
    <xf numFmtId="0" fontId="5" fillId="5" borderId="20" xfId="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 wrapText="1"/>
      <protection locked="0"/>
    </xf>
    <xf numFmtId="0" fontId="5" fillId="5" borderId="0" xfId="0" applyFont="1" applyFill="1" applyBorder="1" applyAlignment="1" applyProtection="1">
      <alignment horizontal="center" vertical="center" wrapText="1"/>
      <protection locked="0"/>
    </xf>
    <xf numFmtId="0" fontId="5" fillId="5" borderId="21" xfId="0" applyFont="1" applyFill="1" applyBorder="1" applyAlignment="1" applyProtection="1">
      <alignment horizontal="center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 wrapText="1"/>
      <protection locked="0"/>
    </xf>
    <xf numFmtId="0" fontId="5" fillId="5" borderId="9" xfId="0" applyFont="1" applyFill="1" applyBorder="1" applyAlignment="1" applyProtection="1">
      <alignment horizontal="center" vertical="center" wrapText="1"/>
      <protection locked="0"/>
    </xf>
    <xf numFmtId="0" fontId="5" fillId="5" borderId="24" xfId="0" applyFont="1" applyFill="1" applyBorder="1" applyAlignment="1" applyProtection="1">
      <alignment horizontal="center" vertical="center" wrapText="1"/>
      <protection locked="0"/>
    </xf>
    <xf numFmtId="43" fontId="13" fillId="0" borderId="19" xfId="1" applyNumberFormat="1" applyFont="1" applyFill="1" applyBorder="1" applyAlignment="1" applyProtection="1">
      <alignment horizontal="right" vertical="center" wrapText="1"/>
    </xf>
    <xf numFmtId="43" fontId="13" fillId="0" borderId="37" xfId="1" applyNumberFormat="1" applyFont="1" applyFill="1" applyBorder="1" applyAlignment="1" applyProtection="1">
      <alignment horizontal="right" vertical="center" wrapText="1"/>
    </xf>
    <xf numFmtId="43" fontId="13" fillId="0" borderId="9" xfId="1" applyNumberFormat="1" applyFont="1" applyFill="1" applyBorder="1" applyAlignment="1" applyProtection="1">
      <alignment horizontal="right" vertical="center" wrapText="1"/>
    </xf>
    <xf numFmtId="43" fontId="13" fillId="0" borderId="10" xfId="1" applyNumberFormat="1" applyFont="1" applyFill="1" applyBorder="1" applyAlignment="1" applyProtection="1">
      <alignment horizontal="right" vertical="center" wrapText="1"/>
    </xf>
    <xf numFmtId="0" fontId="10" fillId="0" borderId="22" xfId="0" applyFont="1" applyFill="1" applyBorder="1" applyAlignment="1" applyProtection="1">
      <alignment horizontal="center" vertical="center"/>
    </xf>
    <xf numFmtId="0" fontId="10" fillId="0" borderId="29" xfId="0" applyFont="1" applyFill="1" applyBorder="1" applyAlignment="1" applyProtection="1">
      <alignment horizontal="center" vertical="center"/>
    </xf>
    <xf numFmtId="43" fontId="13" fillId="5" borderId="19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37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0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2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9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10" xfId="1" applyNumberFormat="1" applyFont="1" applyFill="1" applyBorder="1" applyAlignment="1" applyProtection="1">
      <alignment horizontal="right" vertical="center" wrapText="1"/>
      <protection locked="0"/>
    </xf>
    <xf numFmtId="0" fontId="11" fillId="5" borderId="22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11" fillId="5" borderId="23" xfId="0" applyFont="1" applyFill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171" fontId="17" fillId="0" borderId="40" xfId="0" quotePrefix="1" applyNumberFormat="1" applyFont="1" applyBorder="1" applyAlignment="1" applyProtection="1">
      <alignment horizontal="right"/>
    </xf>
    <xf numFmtId="171" fontId="17" fillId="0" borderId="16" xfId="0" quotePrefix="1" applyNumberFormat="1" applyFont="1" applyBorder="1" applyAlignment="1" applyProtection="1">
      <alignment horizontal="right"/>
    </xf>
    <xf numFmtId="171" fontId="17" fillId="0" borderId="17" xfId="0" quotePrefix="1" applyNumberFormat="1" applyFont="1" applyBorder="1" applyAlignment="1" applyProtection="1">
      <alignment horizontal="right"/>
    </xf>
    <xf numFmtId="0" fontId="3" fillId="0" borderId="22" xfId="0" applyFont="1" applyBorder="1" applyAlignment="1" applyProtection="1">
      <alignment horizontal="center" vertical="top"/>
    </xf>
    <xf numFmtId="0" fontId="3" fillId="0" borderId="19" xfId="0" applyFont="1" applyBorder="1" applyAlignment="1" applyProtection="1">
      <alignment horizontal="center" vertical="top"/>
    </xf>
    <xf numFmtId="0" fontId="3" fillId="0" borderId="37" xfId="0" applyFont="1" applyBorder="1" applyAlignment="1" applyProtection="1">
      <alignment horizontal="center" vertical="top"/>
    </xf>
    <xf numFmtId="0" fontId="3" fillId="0" borderId="29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6" fillId="0" borderId="29" xfId="0" applyFont="1" applyBorder="1" applyAlignment="1" applyProtection="1">
      <alignment horizontal="left" vertical="top" wrapText="1" indent="1"/>
    </xf>
    <xf numFmtId="0" fontId="6" fillId="0" borderId="0" xfId="0" applyFont="1" applyBorder="1" applyAlignment="1" applyProtection="1">
      <alignment horizontal="left" vertical="top" wrapText="1" indent="1"/>
    </xf>
    <xf numFmtId="0" fontId="3" fillId="5" borderId="18" xfId="0" applyFont="1" applyFill="1" applyBorder="1" applyAlignment="1" applyProtection="1">
      <alignment horizontal="center" vertical="top" wrapText="1"/>
    </xf>
    <xf numFmtId="0" fontId="3" fillId="5" borderId="19" xfId="0" applyFont="1" applyFill="1" applyBorder="1" applyAlignment="1" applyProtection="1">
      <alignment horizontal="center" vertical="top" wrapText="1"/>
    </xf>
    <xf numFmtId="0" fontId="3" fillId="5" borderId="20" xfId="0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0" fontId="3" fillId="5" borderId="0" xfId="0" applyFont="1" applyFill="1" applyBorder="1" applyAlignment="1" applyProtection="1">
      <alignment horizontal="center" vertical="top" wrapText="1"/>
    </xf>
    <xf numFmtId="0" fontId="3" fillId="5" borderId="21" xfId="0" applyFont="1" applyFill="1" applyBorder="1" applyAlignment="1" applyProtection="1">
      <alignment horizontal="center" vertical="top" wrapText="1"/>
    </xf>
    <xf numFmtId="0" fontId="3" fillId="5" borderId="8" xfId="0" applyFont="1" applyFill="1" applyBorder="1" applyAlignment="1" applyProtection="1">
      <alignment horizontal="center" vertical="top" wrapText="1"/>
    </xf>
    <xf numFmtId="0" fontId="3" fillId="5" borderId="9" xfId="0" applyFont="1" applyFill="1" applyBorder="1" applyAlignment="1" applyProtection="1">
      <alignment horizontal="center" vertical="top" wrapText="1"/>
    </xf>
    <xf numFmtId="0" fontId="3" fillId="5" borderId="24" xfId="0" applyFont="1" applyFill="1" applyBorder="1" applyAlignment="1" applyProtection="1">
      <alignment horizontal="center" vertical="top" wrapText="1"/>
    </xf>
    <xf numFmtId="0" fontId="3" fillId="5" borderId="15" xfId="0" applyFont="1" applyFill="1" applyBorder="1" applyAlignment="1" applyProtection="1">
      <alignment horizontal="center" vertical="top" wrapText="1"/>
    </xf>
    <xf numFmtId="0" fontId="3" fillId="5" borderId="16" xfId="0" applyFont="1" applyFill="1" applyBorder="1" applyAlignment="1" applyProtection="1">
      <alignment horizontal="center" vertical="top" wrapText="1"/>
    </xf>
    <xf numFmtId="0" fontId="3" fillId="5" borderId="28" xfId="0" applyFont="1" applyFill="1" applyBorder="1" applyAlignment="1" applyProtection="1">
      <alignment horizontal="center" vertical="top" wrapText="1"/>
    </xf>
    <xf numFmtId="44" fontId="34" fillId="0" borderId="13" xfId="1" applyFont="1" applyFill="1" applyBorder="1" applyAlignment="1" applyProtection="1">
      <alignment horizontal="center" vertical="center"/>
    </xf>
    <xf numFmtId="44" fontId="34" fillId="0" borderId="1" xfId="1" applyFont="1" applyFill="1" applyBorder="1" applyAlignment="1" applyProtection="1">
      <alignment horizontal="center" vertical="center"/>
    </xf>
    <xf numFmtId="44" fontId="34" fillId="0" borderId="15" xfId="1" applyFont="1" applyFill="1" applyBorder="1" applyAlignment="1" applyProtection="1">
      <alignment horizontal="center" vertical="center"/>
    </xf>
    <xf numFmtId="43" fontId="34" fillId="0" borderId="14" xfId="1" applyNumberFormat="1" applyFont="1" applyFill="1" applyBorder="1" applyAlignment="1" applyProtection="1">
      <alignment horizontal="right" vertical="center" wrapText="1"/>
    </xf>
    <xf numFmtId="43" fontId="34" fillId="0" borderId="3" xfId="1" applyNumberFormat="1" applyFont="1" applyFill="1" applyBorder="1" applyAlignment="1" applyProtection="1">
      <alignment horizontal="right" vertical="center" wrapText="1"/>
    </xf>
    <xf numFmtId="43" fontId="34" fillId="0" borderId="0" xfId="1" applyNumberFormat="1" applyFont="1" applyFill="1" applyBorder="1" applyAlignment="1" applyProtection="1">
      <alignment horizontal="right" vertical="center" wrapText="1"/>
    </xf>
    <xf numFmtId="43" fontId="34" fillId="0" borderId="2" xfId="1" applyNumberFormat="1" applyFont="1" applyFill="1" applyBorder="1" applyAlignment="1" applyProtection="1">
      <alignment horizontal="right" vertical="center" wrapText="1"/>
    </xf>
    <xf numFmtId="43" fontId="34" fillId="0" borderId="16" xfId="1" applyNumberFormat="1" applyFont="1" applyFill="1" applyBorder="1" applyAlignment="1" applyProtection="1">
      <alignment horizontal="right" vertical="center" wrapText="1"/>
    </xf>
    <xf numFmtId="43" fontId="34" fillId="0" borderId="17" xfId="1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43" fillId="0" borderId="0" xfId="0" applyFont="1" applyBorder="1" applyAlignment="1" applyProtection="1">
      <alignment horizontal="center" vertical="center"/>
    </xf>
    <xf numFmtId="0" fontId="43" fillId="0" borderId="2" xfId="0" applyFont="1" applyBorder="1" applyAlignment="1" applyProtection="1">
      <alignment horizontal="center" vertical="center"/>
    </xf>
    <xf numFmtId="0" fontId="43" fillId="0" borderId="9" xfId="0" applyFont="1" applyBorder="1" applyAlignment="1" applyProtection="1">
      <alignment horizontal="center" vertical="center"/>
    </xf>
    <xf numFmtId="0" fontId="43" fillId="0" borderId="10" xfId="0" applyFont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>
      <alignment horizontal="center" vertical="center"/>
    </xf>
    <xf numFmtId="169" fontId="7" fillId="5" borderId="12" xfId="1" applyNumberFormat="1" applyFont="1" applyFill="1" applyBorder="1" applyAlignment="1" applyProtection="1">
      <alignment horizontal="center" vertical="center"/>
      <protection locked="0"/>
    </xf>
    <xf numFmtId="169" fontId="7" fillId="5" borderId="6" xfId="1" applyNumberFormat="1" applyFont="1" applyFill="1" applyBorder="1" applyAlignment="1" applyProtection="1">
      <alignment horizontal="center" vertical="center"/>
      <protection locked="0"/>
    </xf>
    <xf numFmtId="169" fontId="7" fillId="5" borderId="30" xfId="1" applyNumberFormat="1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39" xfId="0" applyFont="1" applyFill="1" applyBorder="1" applyAlignment="1" applyProtection="1">
      <alignment horizontal="center" vertical="center"/>
    </xf>
    <xf numFmtId="0" fontId="47" fillId="0" borderId="15" xfId="2" applyFont="1" applyFill="1" applyBorder="1" applyAlignment="1" applyProtection="1">
      <alignment horizontal="center" vertical="center"/>
    </xf>
    <xf numFmtId="0" fontId="47" fillId="0" borderId="16" xfId="2" applyFont="1" applyFill="1" applyBorder="1" applyAlignment="1" applyProtection="1">
      <alignment horizontal="center" vertical="center"/>
    </xf>
    <xf numFmtId="0" fontId="47" fillId="0" borderId="28" xfId="2" applyFont="1" applyFill="1" applyBorder="1" applyAlignment="1" applyProtection="1">
      <alignment horizontal="center" vertical="center"/>
    </xf>
    <xf numFmtId="0" fontId="37" fillId="0" borderId="0" xfId="0" applyFont="1" applyBorder="1" applyAlignment="1" applyProtection="1">
      <alignment horizontal="center" wrapText="1"/>
    </xf>
    <xf numFmtId="0" fontId="24" fillId="3" borderId="13" xfId="0" applyFont="1" applyFill="1" applyBorder="1" applyAlignment="1" applyProtection="1">
      <alignment horizontal="center" vertical="justify" wrapText="1"/>
    </xf>
    <xf numFmtId="0" fontId="25" fillId="3" borderId="14" xfId="0" applyFont="1" applyFill="1" applyBorder="1" applyAlignment="1" applyProtection="1">
      <alignment horizontal="center" vertical="justify" wrapText="1"/>
    </xf>
    <xf numFmtId="0" fontId="25" fillId="3" borderId="3" xfId="0" applyFont="1" applyFill="1" applyBorder="1" applyAlignment="1" applyProtection="1">
      <alignment horizontal="center" vertical="justify" wrapText="1"/>
    </xf>
    <xf numFmtId="44" fontId="10" fillId="5" borderId="29" xfId="1" applyFont="1" applyFill="1" applyBorder="1" applyAlignment="1" applyProtection="1">
      <alignment horizontal="center" vertical="center"/>
    </xf>
    <xf numFmtId="44" fontId="10" fillId="5" borderId="23" xfId="1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6" fillId="4" borderId="24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0" xfId="0" applyFont="1" applyFill="1" applyBorder="1" applyAlignment="1" applyProtection="1">
      <alignment horizontal="center" vertical="center" wrapText="1"/>
    </xf>
    <xf numFmtId="43" fontId="5" fillId="5" borderId="23" xfId="5" applyFont="1" applyFill="1" applyBorder="1" applyAlignment="1" applyProtection="1">
      <alignment horizontal="center" vertical="center" wrapText="1"/>
      <protection locked="0"/>
    </xf>
    <xf numFmtId="43" fontId="5" fillId="5" borderId="24" xfId="5" applyFont="1" applyFill="1" applyBorder="1" applyAlignment="1" applyProtection="1">
      <alignment horizontal="center" vertical="center" wrapText="1"/>
      <protection locked="0"/>
    </xf>
    <xf numFmtId="43" fontId="5" fillId="5" borderId="9" xfId="5" applyFont="1" applyFill="1" applyBorder="1" applyAlignment="1" applyProtection="1">
      <alignment horizontal="center" vertical="center" wrapText="1"/>
      <protection locked="0"/>
    </xf>
    <xf numFmtId="0" fontId="38" fillId="3" borderId="12" xfId="0" applyFont="1" applyFill="1" applyBorder="1" applyAlignment="1" applyProtection="1">
      <alignment horizontal="center" vertical="center" wrapText="1"/>
    </xf>
    <xf numFmtId="0" fontId="38" fillId="3" borderId="6" xfId="0" applyFont="1" applyFill="1" applyBorder="1" applyAlignment="1" applyProtection="1">
      <alignment horizontal="center" vertical="center" wrapText="1"/>
    </xf>
    <xf numFmtId="0" fontId="38" fillId="3" borderId="30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30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center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2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167" fontId="16" fillId="0" borderId="0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Protection="1"/>
    <xf numFmtId="0" fontId="46" fillId="0" borderId="21" xfId="0" applyFont="1" applyFill="1" applyBorder="1" applyProtection="1"/>
    <xf numFmtId="0" fontId="46" fillId="0" borderId="1" xfId="0" applyFont="1" applyFill="1" applyBorder="1" applyProtection="1"/>
    <xf numFmtId="0" fontId="18" fillId="0" borderId="22" xfId="0" applyFont="1" applyFill="1" applyBorder="1" applyAlignment="1" applyProtection="1">
      <alignment horizontal="center" vertical="center" wrapText="1"/>
    </xf>
    <xf numFmtId="0" fontId="18" fillId="0" borderId="19" xfId="0" applyFont="1" applyFill="1" applyBorder="1" applyAlignment="1" applyProtection="1">
      <alignment horizontal="center" vertical="center" wrapText="1"/>
    </xf>
    <xf numFmtId="0" fontId="18" fillId="0" borderId="37" xfId="0" applyFont="1" applyFill="1" applyBorder="1" applyAlignment="1" applyProtection="1">
      <alignment horizontal="center" vertical="center" wrapText="1"/>
    </xf>
    <xf numFmtId="0" fontId="18" fillId="0" borderId="29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23" xfId="0" applyFont="1" applyFill="1" applyBorder="1" applyAlignment="1" applyProtection="1">
      <alignment horizontal="center" vertical="center" wrapText="1"/>
    </xf>
    <xf numFmtId="0" fontId="18" fillId="0" borderId="9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3" fillId="4" borderId="22" xfId="0" applyFont="1" applyFill="1" applyBorder="1" applyAlignment="1" applyProtection="1">
      <alignment horizontal="center" vertical="center" wrapText="1"/>
    </xf>
    <xf numFmtId="0" fontId="3" fillId="4" borderId="23" xfId="0" applyFont="1" applyFill="1" applyBorder="1" applyAlignment="1" applyProtection="1">
      <alignment horizontal="center" vertical="center" wrapText="1"/>
    </xf>
  </cellXfs>
  <cellStyles count="6">
    <cellStyle name="Comma" xfId="5" builtinId="3"/>
    <cellStyle name="Currency" xfId="1" builtinId="4"/>
    <cellStyle name="Currency 2" xfId="3" xr:uid="{00000000-0005-0000-0000-000002000000}"/>
    <cellStyle name="Hyperlink" xfId="2" builtinId="8"/>
    <cellStyle name="Hyperlink 2" xfId="4" xr:uid="{00000000-0005-0000-0000-000004000000}"/>
    <cellStyle name="Normal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27</xdr:col>
      <xdr:colOff>133349</xdr:colOff>
      <xdr:row>2</xdr:row>
      <xdr:rowOff>11111</xdr:rowOff>
    </xdr:from>
    <xdr:to>
      <xdr:col>29</xdr:col>
      <xdr:colOff>20636</xdr:colOff>
      <xdr:row>3</xdr:row>
      <xdr:rowOff>26986</xdr:rowOff>
    </xdr:to>
    <xdr:pic>
      <xdr:nvPicPr>
        <xdr:cNvPr id="1062" name="Picture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6349" y="368299"/>
          <a:ext cx="301625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292100</xdr:colOff>
      <xdr:row>40</xdr:row>
      <xdr:rowOff>95250</xdr:rowOff>
    </xdr:from>
    <xdr:to>
      <xdr:col>21</xdr:col>
      <xdr:colOff>241300</xdr:colOff>
      <xdr:row>41</xdr:row>
      <xdr:rowOff>44450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60900" y="6718300"/>
          <a:ext cx="247650" cy="1016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14</xdr:col>
      <xdr:colOff>177800</xdr:colOff>
      <xdr:row>22</xdr:row>
      <xdr:rowOff>107950</xdr:rowOff>
    </xdr:from>
    <xdr:to>
      <xdr:col>28</xdr:col>
      <xdr:colOff>107950</xdr:colOff>
      <xdr:row>26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21050" y="4235450"/>
          <a:ext cx="3181350" cy="5270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sa.gov/portal/category/100120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google.com/file/d/0B9dLH1wo5BoyQVNGNnpXLTI1dTA/edit?usp=sharing" TargetMode="External"/><Relationship Id="rId21" Type="http://schemas.openxmlformats.org/officeDocument/2006/relationships/hyperlink" Target="https://docs.google.com/file/d/0B9dLH1wo5BoybU5TQUU4Z3plbjg/edit?usp=sharing" TargetMode="External"/><Relationship Id="rId34" Type="http://schemas.openxmlformats.org/officeDocument/2006/relationships/hyperlink" Target="https://docs.google.com/file/d/0B9dLH1wo5BoyN0JiVU9tOWs5RkU/edit?usp=sharing" TargetMode="External"/><Relationship Id="rId42" Type="http://schemas.openxmlformats.org/officeDocument/2006/relationships/hyperlink" Target="https://docs.google.com/file/d/0B9dLH1wo5BoyYjJGTXltWmw2UGc/edit?usp=sharing" TargetMode="External"/><Relationship Id="rId47" Type="http://schemas.openxmlformats.org/officeDocument/2006/relationships/hyperlink" Target="https://docs.google.com/file/d/0B9dLH1wo5BoyYWxoazBEYXFPdTQ/edit?usp=sharing" TargetMode="External"/><Relationship Id="rId50" Type="http://schemas.openxmlformats.org/officeDocument/2006/relationships/hyperlink" Target="https://docs.google.com/file/d/0B9dLH1wo5BoyUkl5V0FNRmN0Vlk/edit?usp=sharing" TargetMode="External"/><Relationship Id="rId55" Type="http://schemas.openxmlformats.org/officeDocument/2006/relationships/hyperlink" Target="https://docs.google.com/file/d/0B9dLH1wo5BoySkJnVXVWWkE0ZjA/edit?usp=sharing" TargetMode="External"/><Relationship Id="rId63" Type="http://schemas.openxmlformats.org/officeDocument/2006/relationships/hyperlink" Target="https://docs.google.com/file/d/0B9dLH1wo5BoyTTZPMV81VWhuMkU/edit?usp=sharing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https://docs.google.com/file/d/0B9dLH1wo5BoycUNDR3BTdXlLZE0/edit?usp=sharing" TargetMode="External"/><Relationship Id="rId2" Type="http://schemas.openxmlformats.org/officeDocument/2006/relationships/hyperlink" Target="https://docs.google.com/file/d/0B9dLH1wo5BoyekE1bmZBQ1NHclE/edit?usp=sharing" TargetMode="External"/><Relationship Id="rId16" Type="http://schemas.openxmlformats.org/officeDocument/2006/relationships/hyperlink" Target="https://drive.google.com/open?id=0B9dLH1wo5BoyNFM2T0NDMXJ5WjA" TargetMode="External"/><Relationship Id="rId29" Type="http://schemas.openxmlformats.org/officeDocument/2006/relationships/hyperlink" Target="https://docs.google.com/file/d/0B9dLH1wo5BoySVpudWpwemRJSFE/edit?usp=sharing" TargetMode="External"/><Relationship Id="rId11" Type="http://schemas.openxmlformats.org/officeDocument/2006/relationships/hyperlink" Target="https://docs.google.com/file/d/0B9dLH1wo5BoyTXp5RkxaeV9IcWs/edit?usp=sharing" TargetMode="External"/><Relationship Id="rId24" Type="http://schemas.openxmlformats.org/officeDocument/2006/relationships/hyperlink" Target="https://docs.google.com/file/d/0B9dLH1wo5BoyOV9MdnBZRVo5enc/edit?usp=sharing" TargetMode="External"/><Relationship Id="rId32" Type="http://schemas.openxmlformats.org/officeDocument/2006/relationships/hyperlink" Target="https://docs.google.com/file/d/0B9dLH1wo5BoyR0JiamplcWpnaUk/edit?usp=sharing" TargetMode="External"/><Relationship Id="rId37" Type="http://schemas.openxmlformats.org/officeDocument/2006/relationships/hyperlink" Target="https://docs.google.com/file/d/0B9dLH1wo5BoyVjUtcGE5ZkNCa1E/edit?usp=sharing" TargetMode="External"/><Relationship Id="rId40" Type="http://schemas.openxmlformats.org/officeDocument/2006/relationships/hyperlink" Target="https://docs.google.com/file/d/0B9dLH1wo5BoyUDlMMXNYWVF1VTg/edit?usp=sharing" TargetMode="External"/><Relationship Id="rId45" Type="http://schemas.openxmlformats.org/officeDocument/2006/relationships/hyperlink" Target="https://docs.google.com/file/d/0B9dLH1wo5BoyekhGT3ZKWW5xbWs/edit?usp=sharing" TargetMode="External"/><Relationship Id="rId53" Type="http://schemas.openxmlformats.org/officeDocument/2006/relationships/hyperlink" Target="https://docs.google.com/file/d/0B9dLH1wo5BoyUzVWNjVHbWhnZjQ/edit?usp=sharing" TargetMode="External"/><Relationship Id="rId58" Type="http://schemas.openxmlformats.org/officeDocument/2006/relationships/hyperlink" Target="https://docs.google.com/file/d/0B9dLH1wo5BoyNDY3R0EwaFhFY3c/edit?usp=sharing" TargetMode="External"/><Relationship Id="rId66" Type="http://schemas.openxmlformats.org/officeDocument/2006/relationships/hyperlink" Target="https://docs.google.com/file/d/0B9dLH1wo5BoybWVuNC1uSWpvVnM/edit?usp=sharing" TargetMode="External"/><Relationship Id="rId5" Type="http://schemas.openxmlformats.org/officeDocument/2006/relationships/hyperlink" Target="https://docs.google.com/file/d/0B9dLH1wo5BoyRHZ3TGkxekZBRG8/edit?usp=sharing" TargetMode="External"/><Relationship Id="rId61" Type="http://schemas.openxmlformats.org/officeDocument/2006/relationships/hyperlink" Target="https://docs.google.com/file/d/0B9dLH1wo5BoyeVVpMEpkZHRFaHM/edit?usp=sharing" TargetMode="External"/><Relationship Id="rId19" Type="http://schemas.openxmlformats.org/officeDocument/2006/relationships/hyperlink" Target="https://docs.google.com/file/d/0B9dLH1wo5BoyUlZaeHVaQTI2NTA/edit?usp=sharing" TargetMode="External"/><Relationship Id="rId14" Type="http://schemas.openxmlformats.org/officeDocument/2006/relationships/hyperlink" Target="https://docs.google.com/file/d/0B9dLH1wo5BoyN1B4ZHdyTl90eXM/edit?usp=sharing" TargetMode="External"/><Relationship Id="rId22" Type="http://schemas.openxmlformats.org/officeDocument/2006/relationships/hyperlink" Target="https://docs.google.com/file/d/0B9dLH1wo5BoyaTRNei1JUTAwdGc/edit?usp=sharing" TargetMode="External"/><Relationship Id="rId27" Type="http://schemas.openxmlformats.org/officeDocument/2006/relationships/hyperlink" Target="https://docs.google.com/file/d/0B9dLH1wo5Boyb1JidmF6TkZuQkE/edit?usp=sharing" TargetMode="External"/><Relationship Id="rId30" Type="http://schemas.openxmlformats.org/officeDocument/2006/relationships/hyperlink" Target="https://docs.google.com/file/d/0B9dLH1wo5BoyaTFNcmRXQmlPd0U/edit?usp=sharing" TargetMode="External"/><Relationship Id="rId35" Type="http://schemas.openxmlformats.org/officeDocument/2006/relationships/hyperlink" Target="https://docs.google.com/file/d/0B9dLH1wo5BoyaEI1blFFeVV2SHM/edit?usp=sharing" TargetMode="External"/><Relationship Id="rId43" Type="http://schemas.openxmlformats.org/officeDocument/2006/relationships/hyperlink" Target="https://docs.google.com/file/d/0B9dLH1wo5BoyOUtEYjluRjFkYms/edit?usp=sharing" TargetMode="External"/><Relationship Id="rId48" Type="http://schemas.openxmlformats.org/officeDocument/2006/relationships/hyperlink" Target="https://docs.google.com/file/d/0B9dLH1wo5Boyd1J0a0VMTkJhUkk/edit?usp=sharing" TargetMode="External"/><Relationship Id="rId56" Type="http://schemas.openxmlformats.org/officeDocument/2006/relationships/hyperlink" Target="https://docs.google.com/file/d/0B9dLH1wo5BoycHlGdFdXZkh0RzQ/edit?usp=sharing" TargetMode="External"/><Relationship Id="rId64" Type="http://schemas.openxmlformats.org/officeDocument/2006/relationships/hyperlink" Target="https://docs.google.com/file/d/0B9dLH1wo5BoyVjJwdVZrdlhhemc/edit?usp=sharing" TargetMode="External"/><Relationship Id="rId8" Type="http://schemas.openxmlformats.org/officeDocument/2006/relationships/hyperlink" Target="https://docs.google.com/file/d/0B9dLH1wo5BoyWXpFaHdMaWdwdUU/edit?usp=sharing" TargetMode="External"/><Relationship Id="rId51" Type="http://schemas.openxmlformats.org/officeDocument/2006/relationships/hyperlink" Target="https://docs.google.com/file/d/0B9dLH1wo5BoyY0VCem9odzZES2c/edit?usp=sharing" TargetMode="External"/><Relationship Id="rId3" Type="http://schemas.openxmlformats.org/officeDocument/2006/relationships/hyperlink" Target="https://docs.google.com/file/d/0B9dLH1wo5BoyaXhERlM0cGtkOVE/edit?usp=sharing" TargetMode="External"/><Relationship Id="rId12" Type="http://schemas.openxmlformats.org/officeDocument/2006/relationships/hyperlink" Target="https://docs.google.com/file/d/0B9dLH1wo5BoyRWhHaGNLWGtrclE/edit?usp=sharing" TargetMode="External"/><Relationship Id="rId17" Type="http://schemas.openxmlformats.org/officeDocument/2006/relationships/hyperlink" Target="https://docs.google.com/file/d/0B9dLH1wo5BoyMHZBcUNfLVpOZk0/edit?usp=sharing" TargetMode="External"/><Relationship Id="rId25" Type="http://schemas.openxmlformats.org/officeDocument/2006/relationships/hyperlink" Target="https://docs.google.com/file/d/0B9dLH1wo5BoySTJUaVZaMlplZnM/edit?usp=sharing" TargetMode="External"/><Relationship Id="rId33" Type="http://schemas.openxmlformats.org/officeDocument/2006/relationships/hyperlink" Target="https://docs.google.com/file/d/0B9dLH1wo5BoyNFJoRmdObGhkLWM/edit?usp=sharing" TargetMode="External"/><Relationship Id="rId38" Type="http://schemas.openxmlformats.org/officeDocument/2006/relationships/hyperlink" Target="https://docs.google.com/file/d/0B9dLH1wo5BoyeXdhcEhNaGlyMkU/edit?usp=sharing" TargetMode="External"/><Relationship Id="rId46" Type="http://schemas.openxmlformats.org/officeDocument/2006/relationships/hyperlink" Target="https://docs.google.com/file/d/0B9dLH1wo5BoyZ1R4U28wUmRpU2M/edit?usp=sharing" TargetMode="External"/><Relationship Id="rId59" Type="http://schemas.openxmlformats.org/officeDocument/2006/relationships/hyperlink" Target="https://docs.google.com/file/d/0B9dLH1wo5BoyaHVJQWVNRW5OTzA/edit?usp=sharing" TargetMode="External"/><Relationship Id="rId67" Type="http://schemas.openxmlformats.org/officeDocument/2006/relationships/hyperlink" Target="https://docs.google.com/file/d/0B9dLH1wo5BoyQVdMa0czblQwaW8/edit?usp=sharing" TargetMode="External"/><Relationship Id="rId20" Type="http://schemas.openxmlformats.org/officeDocument/2006/relationships/hyperlink" Target="https://docs.google.com/file/d/0B9dLH1wo5BoyVzRIOWNtVXdaWmM/edit?usp=sharing" TargetMode="External"/><Relationship Id="rId41" Type="http://schemas.openxmlformats.org/officeDocument/2006/relationships/hyperlink" Target="https://docs.google.com/file/d/0B9dLH1wo5BoyeXg3ZURnN1ZFb2s/edit?usp=sharing" TargetMode="External"/><Relationship Id="rId54" Type="http://schemas.openxmlformats.org/officeDocument/2006/relationships/hyperlink" Target="https://docs.google.com/file/d/0B9dLH1wo5BoyR0JONVJ0b2pjTkU/edit?usp=sharing" TargetMode="External"/><Relationship Id="rId62" Type="http://schemas.openxmlformats.org/officeDocument/2006/relationships/hyperlink" Target="https://docs.google.com/file/d/0B9dLH1wo5BoyOUF4ZmJSX0I4b1k/edit?usp=sharing" TargetMode="External"/><Relationship Id="rId1" Type="http://schemas.openxmlformats.org/officeDocument/2006/relationships/hyperlink" Target="https://docs.google.com/file/d/0B9dLH1wo5BoyRzBNUXdYa2xpSUE/edit?usp=sharing" TargetMode="External"/><Relationship Id="rId6" Type="http://schemas.openxmlformats.org/officeDocument/2006/relationships/hyperlink" Target="https://docs.google.com/file/d/0B9dLH1wo5BoyUWRqakJfVWQyUlk/edit?usp=sharing" TargetMode="External"/><Relationship Id="rId15" Type="http://schemas.openxmlformats.org/officeDocument/2006/relationships/hyperlink" Target="https://docs.google.com/file/d/0B9dLH1wo5Boyd2pPUHRhdEltOVE/edit?usp=sharing" TargetMode="External"/><Relationship Id="rId23" Type="http://schemas.openxmlformats.org/officeDocument/2006/relationships/hyperlink" Target="https://docs.google.com/file/d/0B9dLH1wo5BoycUZYaktna0tmUkU/edit?usp=sharing" TargetMode="External"/><Relationship Id="rId28" Type="http://schemas.openxmlformats.org/officeDocument/2006/relationships/hyperlink" Target="https://docs.google.com/file/d/0B9dLH1wo5BoyWEhJblVrMllvTjg/edit?usp=sharing" TargetMode="External"/><Relationship Id="rId36" Type="http://schemas.openxmlformats.org/officeDocument/2006/relationships/hyperlink" Target="https://docs.google.com/file/d/0B9dLH1wo5Boyb2VJQWRuSHBIZXM/edit?usp=sharing" TargetMode="External"/><Relationship Id="rId49" Type="http://schemas.openxmlformats.org/officeDocument/2006/relationships/hyperlink" Target="https://docs.google.com/file/d/0B9dLH1wo5BoyeUFsWEI1RjB5eW8/edit?usp=sharing" TargetMode="External"/><Relationship Id="rId57" Type="http://schemas.openxmlformats.org/officeDocument/2006/relationships/hyperlink" Target="https://docs.google.com/file/d/0B9dLH1wo5BoyZl94RlU1Q0JWNVk/edit?usp=sharing" TargetMode="External"/><Relationship Id="rId10" Type="http://schemas.openxmlformats.org/officeDocument/2006/relationships/hyperlink" Target="https://docs.google.com/file/d/0B9dLH1wo5BoyXzlxNUFwSVN5Um8/edit?usp=sharing" TargetMode="External"/><Relationship Id="rId31" Type="http://schemas.openxmlformats.org/officeDocument/2006/relationships/hyperlink" Target="https://docs.google.com/file/d/0B9dLH1wo5BoycUhTOU8xWTlva3M/edit?usp=sharing" TargetMode="External"/><Relationship Id="rId44" Type="http://schemas.openxmlformats.org/officeDocument/2006/relationships/hyperlink" Target="https://docs.google.com/file/d/0B9dLH1wo5BoyMXBLX2tIVkFfakk/edit?usp=sharing" TargetMode="External"/><Relationship Id="rId52" Type="http://schemas.openxmlformats.org/officeDocument/2006/relationships/hyperlink" Target="https://docs.google.com/file/d/0B9dLH1wo5BoyaU1SMm5NenJLNTg/edit?usp=sharing" TargetMode="External"/><Relationship Id="rId60" Type="http://schemas.openxmlformats.org/officeDocument/2006/relationships/hyperlink" Target="https://docs.google.com/file/d/0B9dLH1wo5Boyb1RtUUpEa3pNbUk/edit?usp=sharing" TargetMode="External"/><Relationship Id="rId65" Type="http://schemas.openxmlformats.org/officeDocument/2006/relationships/hyperlink" Target="https://docs.google.com/file/d/0B9dLH1wo5BoyYVJsRlREY0VxNkk/edit?usp=sharing" TargetMode="External"/><Relationship Id="rId4" Type="http://schemas.openxmlformats.org/officeDocument/2006/relationships/hyperlink" Target="https://docs.google.com/file/d/0B9dLH1wo5BoyV2YzT2JjNGxoUDA/edit?usp=sharing" TargetMode="External"/><Relationship Id="rId9" Type="http://schemas.openxmlformats.org/officeDocument/2006/relationships/hyperlink" Target="https://docs.google.com/file/d/0B9dLH1wo5BoyQ2sxTTlKYzJscHM/edit?usp=sharing" TargetMode="External"/><Relationship Id="rId13" Type="http://schemas.openxmlformats.org/officeDocument/2006/relationships/hyperlink" Target="https://docs.google.com/file/d/0B9dLH1wo5BoyNXpVQlo0b1Zrc0U/edit?usp=sharing" TargetMode="External"/><Relationship Id="rId18" Type="http://schemas.openxmlformats.org/officeDocument/2006/relationships/hyperlink" Target="https://docs.google.com/file/d/0B9dLH1wo5BoyTzZNeVJyWXJrdFU/edit?usp=sharing" TargetMode="External"/><Relationship Id="rId39" Type="http://schemas.openxmlformats.org/officeDocument/2006/relationships/hyperlink" Target="https://docs.google.com/file/d/0B9dLH1wo5BoyRWxvZ1BUejZWOUU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82"/>
  <sheetViews>
    <sheetView showGridLines="0" tabSelected="1" topLeftCell="A43" zoomScale="150" zoomScaleNormal="150" workbookViewId="0">
      <selection activeCell="AH19" sqref="AH19"/>
    </sheetView>
  </sheetViews>
  <sheetFormatPr defaultColWidth="9.140625" defaultRowHeight="12.75" x14ac:dyDescent="0.2"/>
  <cols>
    <col min="1" max="1" width="0.85546875" style="1" customWidth="1"/>
    <col min="2" max="3" width="2.5703125" style="1" customWidth="1"/>
    <col min="4" max="6" width="4.42578125" style="1" customWidth="1"/>
    <col min="7" max="8" width="2.5703125" style="1" customWidth="1"/>
    <col min="9" max="9" width="4" style="1" customWidth="1"/>
    <col min="10" max="10" width="4.42578125" style="1" customWidth="1"/>
    <col min="11" max="12" width="2.5703125" style="1" customWidth="1"/>
    <col min="13" max="14" width="4.42578125" style="1" customWidth="1"/>
    <col min="15" max="15" width="3" style="1" customWidth="1"/>
    <col min="16" max="16" width="2.5703125" style="1" customWidth="1"/>
    <col min="17" max="17" width="2.42578125" style="1" customWidth="1"/>
    <col min="18" max="18" width="2.140625" style="1" customWidth="1"/>
    <col min="19" max="19" width="3.85546875" style="1" customWidth="1"/>
    <col min="20" max="24" width="4.42578125" style="1" customWidth="1"/>
    <col min="25" max="26" width="2.5703125" style="1" customWidth="1"/>
    <col min="27" max="27" width="4.42578125" style="1" customWidth="1"/>
    <col min="28" max="28" width="2.5703125" style="1" customWidth="1"/>
    <col min="29" max="29" width="3.7109375" style="1" customWidth="1"/>
    <col min="30" max="30" width="0.85546875" style="1" customWidth="1"/>
    <col min="31" max="16384" width="9.140625" style="1"/>
  </cols>
  <sheetData>
    <row r="1" spans="1:29" ht="4.5" customHeight="1" thickBot="1" x14ac:dyDescent="0.25"/>
    <row r="2" spans="1:29" ht="24" customHeight="1" thickBot="1" x14ac:dyDescent="0.25">
      <c r="A2" s="2"/>
      <c r="B2" s="300" t="s">
        <v>44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2"/>
    </row>
    <row r="3" spans="1:29" ht="23.1" customHeight="1" thickBot="1" x14ac:dyDescent="0.25">
      <c r="A3" s="2"/>
      <c r="B3" s="170" t="s">
        <v>21</v>
      </c>
      <c r="C3" s="171"/>
      <c r="D3" s="172"/>
      <c r="E3" s="172"/>
      <c r="F3" s="172"/>
      <c r="G3" s="172"/>
      <c r="H3" s="172"/>
      <c r="I3" s="172"/>
      <c r="J3" s="201"/>
      <c r="K3" s="202"/>
      <c r="L3" s="202"/>
      <c r="M3" s="202"/>
      <c r="N3" s="202"/>
      <c r="O3" s="202"/>
      <c r="P3" s="202"/>
      <c r="Q3" s="202"/>
      <c r="R3" s="202"/>
      <c r="S3" s="202"/>
      <c r="T3" s="63"/>
      <c r="U3" s="200" t="s">
        <v>23</v>
      </c>
      <c r="V3" s="200"/>
      <c r="W3" s="200"/>
      <c r="X3" s="200"/>
      <c r="Y3" s="200"/>
      <c r="Z3" s="200"/>
      <c r="AA3" s="200"/>
      <c r="AB3" s="200"/>
      <c r="AC3" s="11"/>
    </row>
    <row r="4" spans="1:29" ht="23.1" customHeight="1" thickBot="1" x14ac:dyDescent="0.25">
      <c r="A4" s="2"/>
      <c r="B4" s="180" t="s">
        <v>19</v>
      </c>
      <c r="C4" s="136"/>
      <c r="D4" s="181"/>
      <c r="E4" s="181"/>
      <c r="F4" s="181"/>
      <c r="G4" s="181"/>
      <c r="H4" s="181"/>
      <c r="I4" s="181"/>
      <c r="J4" s="203"/>
      <c r="K4" s="204"/>
      <c r="L4" s="204"/>
      <c r="M4" s="204"/>
      <c r="N4" s="204"/>
      <c r="O4" s="204"/>
      <c r="P4" s="204"/>
      <c r="Q4" s="204"/>
      <c r="R4" s="204"/>
      <c r="S4" s="204"/>
      <c r="T4" s="64"/>
      <c r="U4" s="111" t="s">
        <v>125</v>
      </c>
      <c r="V4" s="111"/>
      <c r="W4" s="111"/>
      <c r="X4" s="111"/>
      <c r="Y4" s="111"/>
      <c r="Z4" s="111"/>
      <c r="AA4" s="111"/>
      <c r="AB4" s="112"/>
      <c r="AC4" s="12"/>
    </row>
    <row r="5" spans="1:29" ht="23.1" customHeight="1" thickBot="1" x14ac:dyDescent="0.25">
      <c r="A5" s="2"/>
      <c r="B5" s="101" t="s">
        <v>20</v>
      </c>
      <c r="C5" s="102"/>
      <c r="D5" s="103"/>
      <c r="E5" s="103"/>
      <c r="F5" s="103"/>
      <c r="G5" s="103"/>
      <c r="H5" s="103"/>
      <c r="I5" s="103"/>
      <c r="J5" s="205"/>
      <c r="K5" s="206"/>
      <c r="L5" s="206"/>
      <c r="M5" s="206"/>
      <c r="N5" s="206"/>
      <c r="O5" s="206"/>
      <c r="P5" s="206"/>
      <c r="Q5" s="206"/>
      <c r="R5" s="206"/>
      <c r="S5" s="206"/>
      <c r="T5" s="64"/>
      <c r="U5" s="190" t="s">
        <v>124</v>
      </c>
      <c r="V5" s="190"/>
      <c r="W5" s="190"/>
      <c r="X5" s="190"/>
      <c r="Y5" s="190"/>
      <c r="Z5" s="190"/>
      <c r="AA5" s="190"/>
      <c r="AB5" s="191"/>
      <c r="AC5" s="12"/>
    </row>
    <row r="6" spans="1:29" ht="12" customHeight="1" x14ac:dyDescent="0.2">
      <c r="A6" s="2"/>
      <c r="B6" s="123" t="s">
        <v>43</v>
      </c>
      <c r="C6" s="124"/>
      <c r="D6" s="124"/>
      <c r="E6" s="124"/>
      <c r="F6" s="124"/>
      <c r="G6" s="124"/>
      <c r="H6" s="124"/>
      <c r="I6" s="125"/>
      <c r="J6" s="152"/>
      <c r="K6" s="153"/>
      <c r="L6" s="153"/>
      <c r="M6" s="153"/>
      <c r="N6" s="153"/>
      <c r="O6" s="153"/>
      <c r="P6" s="153"/>
      <c r="Q6" s="153"/>
      <c r="R6" s="153"/>
      <c r="S6" s="153"/>
      <c r="T6" s="50"/>
      <c r="U6" s="109" t="s">
        <v>123</v>
      </c>
      <c r="V6" s="109"/>
      <c r="W6" s="109"/>
      <c r="X6" s="109"/>
      <c r="Y6" s="109"/>
      <c r="Z6" s="109"/>
      <c r="AA6" s="109"/>
      <c r="AB6" s="110"/>
      <c r="AC6" s="107"/>
    </row>
    <row r="7" spans="1:29" ht="16.5" customHeight="1" thickBot="1" x14ac:dyDescent="0.25">
      <c r="A7" s="2"/>
      <c r="B7" s="104" t="s">
        <v>138</v>
      </c>
      <c r="C7" s="105"/>
      <c r="D7" s="105"/>
      <c r="E7" s="105"/>
      <c r="F7" s="105"/>
      <c r="G7" s="105"/>
      <c r="H7" s="105"/>
      <c r="I7" s="106"/>
      <c r="J7" s="154"/>
      <c r="K7" s="155"/>
      <c r="L7" s="155"/>
      <c r="M7" s="155"/>
      <c r="N7" s="155"/>
      <c r="O7" s="155"/>
      <c r="P7" s="155"/>
      <c r="Q7" s="155"/>
      <c r="R7" s="155"/>
      <c r="S7" s="155"/>
      <c r="T7" s="51"/>
      <c r="U7" s="111"/>
      <c r="V7" s="111"/>
      <c r="W7" s="111"/>
      <c r="X7" s="111"/>
      <c r="Y7" s="111"/>
      <c r="Z7" s="111"/>
      <c r="AA7" s="111"/>
      <c r="AB7" s="112"/>
      <c r="AC7" s="108"/>
    </row>
    <row r="8" spans="1:29" ht="23.1" customHeight="1" thickBot="1" x14ac:dyDescent="0.25">
      <c r="A8" s="2"/>
      <c r="B8" s="134" t="s">
        <v>22</v>
      </c>
      <c r="C8" s="173"/>
      <c r="D8" s="173"/>
      <c r="E8" s="173"/>
      <c r="F8" s="173"/>
      <c r="G8" s="173"/>
      <c r="H8" s="173"/>
      <c r="I8" s="174"/>
      <c r="J8" s="203"/>
      <c r="K8" s="204"/>
      <c r="L8" s="204"/>
      <c r="M8" s="204"/>
      <c r="N8" s="204"/>
      <c r="O8" s="204"/>
      <c r="P8" s="204"/>
      <c r="Q8" s="204"/>
      <c r="R8" s="204"/>
      <c r="S8" s="204"/>
      <c r="T8" s="64"/>
      <c r="U8" s="190" t="s">
        <v>122</v>
      </c>
      <c r="V8" s="190"/>
      <c r="W8" s="190"/>
      <c r="X8" s="190"/>
      <c r="Y8" s="190"/>
      <c r="Z8" s="190"/>
      <c r="AA8" s="190"/>
      <c r="AB8" s="191"/>
      <c r="AC8" s="12"/>
    </row>
    <row r="9" spans="1:29" ht="23.1" customHeight="1" x14ac:dyDescent="0.2">
      <c r="A9" s="2"/>
      <c r="B9" s="182" t="s">
        <v>115</v>
      </c>
      <c r="C9" s="183"/>
      <c r="D9" s="183"/>
      <c r="E9" s="183"/>
      <c r="F9" s="183"/>
      <c r="G9" s="183"/>
      <c r="H9" s="183"/>
      <c r="I9" s="184"/>
      <c r="J9" s="207"/>
      <c r="K9" s="208"/>
      <c r="L9" s="208"/>
      <c r="M9" s="208"/>
      <c r="N9" s="208"/>
      <c r="O9" s="208"/>
      <c r="P9" s="208"/>
      <c r="Q9" s="208"/>
      <c r="R9" s="208"/>
      <c r="S9" s="208"/>
      <c r="T9" s="65"/>
      <c r="U9" s="146" t="s">
        <v>143</v>
      </c>
      <c r="V9" s="147"/>
      <c r="W9" s="147"/>
      <c r="X9" s="147"/>
      <c r="Y9" s="147"/>
      <c r="Z9" s="147"/>
      <c r="AA9" s="147"/>
      <c r="AB9" s="147"/>
      <c r="AC9" s="148"/>
    </row>
    <row r="10" spans="1:29" ht="23.1" customHeight="1" x14ac:dyDescent="0.2">
      <c r="A10" s="2"/>
      <c r="B10" s="134"/>
      <c r="C10" s="135"/>
      <c r="D10" s="135"/>
      <c r="E10" s="135"/>
      <c r="F10" s="135"/>
      <c r="G10" s="135"/>
      <c r="H10" s="135"/>
      <c r="I10" s="136"/>
      <c r="J10" s="209"/>
      <c r="K10" s="210"/>
      <c r="L10" s="210"/>
      <c r="M10" s="210"/>
      <c r="N10" s="210"/>
      <c r="O10" s="210"/>
      <c r="P10" s="210"/>
      <c r="Q10" s="210"/>
      <c r="R10" s="210"/>
      <c r="S10" s="210"/>
      <c r="T10" s="66"/>
      <c r="U10" s="146"/>
      <c r="V10" s="147"/>
      <c r="W10" s="147"/>
      <c r="X10" s="147"/>
      <c r="Y10" s="147"/>
      <c r="Z10" s="147"/>
      <c r="AA10" s="147"/>
      <c r="AB10" s="147"/>
      <c r="AC10" s="148"/>
    </row>
    <row r="11" spans="1:29" ht="12" customHeight="1" x14ac:dyDescent="0.2">
      <c r="A11" s="2"/>
      <c r="B11" s="132" t="s">
        <v>0</v>
      </c>
      <c r="C11" s="133"/>
      <c r="D11" s="133"/>
      <c r="E11" s="133"/>
      <c r="F11" s="133"/>
      <c r="G11" s="133"/>
      <c r="H11" s="133"/>
      <c r="I11" s="102"/>
      <c r="J11" s="137" t="s">
        <v>1</v>
      </c>
      <c r="K11" s="137"/>
      <c r="L11" s="137"/>
      <c r="M11" s="163">
        <v>45336</v>
      </c>
      <c r="N11" s="163"/>
      <c r="O11" s="163"/>
      <c r="P11" s="137" t="s">
        <v>2</v>
      </c>
      <c r="Q11" s="137"/>
      <c r="R11" s="137"/>
      <c r="S11" s="195">
        <v>0.375</v>
      </c>
      <c r="T11" s="195"/>
      <c r="U11" s="146"/>
      <c r="V11" s="147"/>
      <c r="W11" s="147"/>
      <c r="X11" s="147"/>
      <c r="Y11" s="147"/>
      <c r="Z11" s="147"/>
      <c r="AA11" s="147"/>
      <c r="AB11" s="147"/>
      <c r="AC11" s="148"/>
    </row>
    <row r="12" spans="1:29" ht="12" customHeight="1" x14ac:dyDescent="0.2">
      <c r="A12" s="2"/>
      <c r="B12" s="134"/>
      <c r="C12" s="135"/>
      <c r="D12" s="135"/>
      <c r="E12" s="135"/>
      <c r="F12" s="135"/>
      <c r="G12" s="135"/>
      <c r="H12" s="135"/>
      <c r="I12" s="136"/>
      <c r="J12" s="137"/>
      <c r="K12" s="137"/>
      <c r="L12" s="137"/>
      <c r="M12" s="163"/>
      <c r="N12" s="163"/>
      <c r="O12" s="163"/>
      <c r="P12" s="137"/>
      <c r="Q12" s="137"/>
      <c r="R12" s="137"/>
      <c r="S12" s="195"/>
      <c r="T12" s="195"/>
      <c r="U12" s="146"/>
      <c r="V12" s="147"/>
      <c r="W12" s="147"/>
      <c r="X12" s="147"/>
      <c r="Y12" s="147"/>
      <c r="Z12" s="147"/>
      <c r="AA12" s="147"/>
      <c r="AB12" s="147"/>
      <c r="AC12" s="148"/>
    </row>
    <row r="13" spans="1:29" ht="12" customHeight="1" x14ac:dyDescent="0.2">
      <c r="A13" s="2"/>
      <c r="B13" s="132" t="s">
        <v>3</v>
      </c>
      <c r="C13" s="133"/>
      <c r="D13" s="133"/>
      <c r="E13" s="133"/>
      <c r="F13" s="133"/>
      <c r="G13" s="133"/>
      <c r="H13" s="133"/>
      <c r="I13" s="102"/>
      <c r="J13" s="138" t="s">
        <v>1</v>
      </c>
      <c r="K13" s="133"/>
      <c r="L13" s="102"/>
      <c r="M13" s="164">
        <v>45340</v>
      </c>
      <c r="N13" s="165"/>
      <c r="O13" s="166"/>
      <c r="P13" s="138" t="s">
        <v>2</v>
      </c>
      <c r="Q13" s="133"/>
      <c r="R13" s="102"/>
      <c r="S13" s="196">
        <v>0.625</v>
      </c>
      <c r="T13" s="197"/>
      <c r="U13" s="146"/>
      <c r="V13" s="147"/>
      <c r="W13" s="147"/>
      <c r="X13" s="147"/>
      <c r="Y13" s="147"/>
      <c r="Z13" s="147"/>
      <c r="AA13" s="147"/>
      <c r="AB13" s="147"/>
      <c r="AC13" s="148"/>
    </row>
    <row r="14" spans="1:29" ht="12" customHeight="1" thickBot="1" x14ac:dyDescent="0.25">
      <c r="A14" s="2"/>
      <c r="B14" s="211"/>
      <c r="C14" s="212"/>
      <c r="D14" s="212"/>
      <c r="E14" s="212"/>
      <c r="F14" s="212"/>
      <c r="G14" s="212"/>
      <c r="H14" s="212"/>
      <c r="I14" s="213"/>
      <c r="J14" s="139"/>
      <c r="K14" s="135"/>
      <c r="L14" s="136"/>
      <c r="M14" s="167"/>
      <c r="N14" s="168"/>
      <c r="O14" s="169"/>
      <c r="P14" s="139"/>
      <c r="Q14" s="135"/>
      <c r="R14" s="136"/>
      <c r="S14" s="198"/>
      <c r="T14" s="199"/>
      <c r="U14" s="149"/>
      <c r="V14" s="150"/>
      <c r="W14" s="150"/>
      <c r="X14" s="150"/>
      <c r="Y14" s="150"/>
      <c r="Z14" s="150"/>
      <c r="AA14" s="150"/>
      <c r="AB14" s="150"/>
      <c r="AC14" s="151"/>
    </row>
    <row r="15" spans="1:29" ht="15.75" customHeight="1" thickBot="1" x14ac:dyDescent="0.25">
      <c r="A15" s="2"/>
      <c r="B15" s="176" t="s">
        <v>121</v>
      </c>
      <c r="C15" s="177"/>
      <c r="D15" s="177"/>
      <c r="E15" s="177"/>
      <c r="F15" s="177"/>
      <c r="G15" s="177"/>
      <c r="H15" s="177"/>
      <c r="I15" s="177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7"/>
      <c r="V15" s="177"/>
      <c r="W15" s="177"/>
      <c r="X15" s="177"/>
      <c r="Y15" s="177"/>
      <c r="Z15" s="177"/>
      <c r="AA15" s="177"/>
      <c r="AB15" s="177"/>
      <c r="AC15" s="179"/>
    </row>
    <row r="16" spans="1:29" ht="9" customHeight="1" x14ac:dyDescent="0.2">
      <c r="A16" s="2"/>
      <c r="B16" s="185" t="s">
        <v>4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7" t="s">
        <v>5</v>
      </c>
      <c r="M16" s="186"/>
      <c r="N16" s="188"/>
      <c r="O16" s="14"/>
      <c r="P16" s="161" t="s">
        <v>37</v>
      </c>
      <c r="Q16" s="161"/>
      <c r="R16" s="161"/>
      <c r="S16" s="161"/>
      <c r="T16" s="161"/>
      <c r="U16" s="161"/>
      <c r="V16" s="161"/>
      <c r="W16" s="161"/>
      <c r="X16" s="161"/>
      <c r="Y16" s="140" t="s">
        <v>114</v>
      </c>
      <c r="Z16" s="140"/>
      <c r="AA16" s="140"/>
      <c r="AB16" s="140"/>
      <c r="AC16" s="141"/>
    </row>
    <row r="17" spans="1:33" ht="9" customHeight="1" x14ac:dyDescent="0.2">
      <c r="A17" s="2"/>
      <c r="B17" s="182"/>
      <c r="C17" s="183"/>
      <c r="D17" s="183"/>
      <c r="E17" s="183"/>
      <c r="F17" s="183"/>
      <c r="G17" s="183"/>
      <c r="H17" s="183"/>
      <c r="I17" s="183"/>
      <c r="J17" s="183"/>
      <c r="K17" s="183"/>
      <c r="L17" s="189"/>
      <c r="M17" s="183"/>
      <c r="N17" s="184"/>
      <c r="O17" s="15"/>
      <c r="P17" s="162"/>
      <c r="Q17" s="162"/>
      <c r="R17" s="162"/>
      <c r="S17" s="162"/>
      <c r="T17" s="162"/>
      <c r="U17" s="162"/>
      <c r="V17" s="162"/>
      <c r="W17" s="162"/>
      <c r="X17" s="162"/>
      <c r="Y17" s="142"/>
      <c r="Z17" s="142"/>
      <c r="AA17" s="142"/>
      <c r="AB17" s="142"/>
      <c r="AC17" s="143"/>
    </row>
    <row r="18" spans="1:33" ht="3" customHeight="1" x14ac:dyDescent="0.2">
      <c r="A18" s="2"/>
      <c r="B18" s="134"/>
      <c r="C18" s="135"/>
      <c r="D18" s="135"/>
      <c r="E18" s="135"/>
      <c r="F18" s="135"/>
      <c r="G18" s="135"/>
      <c r="H18" s="135"/>
      <c r="I18" s="135"/>
      <c r="J18" s="135"/>
      <c r="K18" s="135"/>
      <c r="L18" s="139"/>
      <c r="M18" s="135"/>
      <c r="N18" s="136"/>
      <c r="O18" s="15"/>
      <c r="P18" s="16"/>
      <c r="Q18" s="16"/>
      <c r="R18" s="16"/>
      <c r="S18" s="16"/>
      <c r="T18" s="16"/>
      <c r="U18" s="16"/>
      <c r="V18" s="16"/>
      <c r="W18" s="16"/>
      <c r="X18" s="16"/>
      <c r="Y18" s="142"/>
      <c r="Z18" s="142"/>
      <c r="AA18" s="142"/>
      <c r="AB18" s="142"/>
      <c r="AC18" s="143"/>
    </row>
    <row r="19" spans="1:33" ht="12" customHeight="1" x14ac:dyDescent="0.2">
      <c r="A19" s="2"/>
      <c r="B19" s="121"/>
      <c r="C19" s="122"/>
      <c r="D19" s="122"/>
      <c r="E19" s="122"/>
      <c r="F19" s="122"/>
      <c r="G19" s="122"/>
      <c r="H19" s="122"/>
      <c r="I19" s="122"/>
      <c r="J19" s="122"/>
      <c r="K19" s="122"/>
      <c r="L19" s="126"/>
      <c r="M19" s="127"/>
      <c r="N19" s="128"/>
      <c r="O19" s="15"/>
      <c r="P19" s="85" t="s">
        <v>38</v>
      </c>
      <c r="Q19" s="85"/>
      <c r="R19" s="85"/>
      <c r="S19" s="82" t="s">
        <v>113</v>
      </c>
      <c r="T19" s="82"/>
      <c r="U19" s="82"/>
      <c r="V19" s="82"/>
      <c r="W19" s="82"/>
      <c r="X19" s="82"/>
      <c r="Y19" s="142"/>
      <c r="Z19" s="142"/>
      <c r="AA19" s="142"/>
      <c r="AB19" s="142"/>
      <c r="AC19" s="143"/>
    </row>
    <row r="20" spans="1:33" ht="12" customHeight="1" x14ac:dyDescent="0.2">
      <c r="A20" s="2"/>
      <c r="B20" s="121"/>
      <c r="C20" s="122"/>
      <c r="D20" s="122"/>
      <c r="E20" s="122"/>
      <c r="F20" s="122"/>
      <c r="G20" s="122"/>
      <c r="H20" s="122"/>
      <c r="I20" s="122"/>
      <c r="J20" s="122"/>
      <c r="K20" s="122"/>
      <c r="L20" s="129"/>
      <c r="M20" s="130"/>
      <c r="N20" s="131"/>
      <c r="O20" s="17"/>
      <c r="P20" s="83" t="s">
        <v>116</v>
      </c>
      <c r="Q20" s="83"/>
      <c r="R20" s="84"/>
      <c r="S20" s="88" t="s">
        <v>27</v>
      </c>
      <c r="T20" s="88"/>
      <c r="U20" s="88" t="s">
        <v>28</v>
      </c>
      <c r="V20" s="88"/>
      <c r="W20" s="88" t="s">
        <v>29</v>
      </c>
      <c r="X20" s="88"/>
      <c r="Y20" s="142"/>
      <c r="Z20" s="142"/>
      <c r="AA20" s="142"/>
      <c r="AB20" s="142"/>
      <c r="AC20" s="143"/>
    </row>
    <row r="21" spans="1:33" ht="12" customHeight="1" x14ac:dyDescent="0.2">
      <c r="A21" s="2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6"/>
      <c r="M21" s="127"/>
      <c r="N21" s="128"/>
      <c r="O21" s="13"/>
      <c r="P21" s="192">
        <v>40</v>
      </c>
      <c r="Q21" s="193"/>
      <c r="R21" s="18"/>
      <c r="S21" s="87">
        <v>8</v>
      </c>
      <c r="T21" s="87"/>
      <c r="U21" s="87">
        <v>12</v>
      </c>
      <c r="V21" s="87"/>
      <c r="W21" s="87">
        <v>20</v>
      </c>
      <c r="X21" s="87"/>
      <c r="Y21" s="142"/>
      <c r="Z21" s="142"/>
      <c r="AA21" s="142"/>
      <c r="AB21" s="142"/>
      <c r="AC21" s="143"/>
    </row>
    <row r="22" spans="1:33" ht="12" customHeight="1" x14ac:dyDescent="0.2">
      <c r="A22" s="2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9"/>
      <c r="M22" s="130"/>
      <c r="N22" s="131"/>
      <c r="O22" s="13"/>
      <c r="P22" s="194"/>
      <c r="Q22" s="194"/>
      <c r="R22" s="49"/>
      <c r="S22" s="86"/>
      <c r="T22" s="86"/>
      <c r="U22" s="86"/>
      <c r="V22" s="86"/>
      <c r="W22" s="86"/>
      <c r="X22" s="86"/>
      <c r="Y22" s="142"/>
      <c r="Z22" s="142"/>
      <c r="AA22" s="142"/>
      <c r="AB22" s="142"/>
      <c r="AC22" s="143"/>
      <c r="AG22" s="19"/>
    </row>
    <row r="23" spans="1:33" ht="12" customHeight="1" x14ac:dyDescent="0.2">
      <c r="A23" s="2"/>
      <c r="B23" s="57" t="s">
        <v>117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3"/>
      <c r="AC23" s="55"/>
      <c r="AG23" s="19"/>
    </row>
    <row r="24" spans="1:33" ht="12" customHeight="1" x14ac:dyDescent="0.2">
      <c r="A24" s="2"/>
      <c r="B24" s="58" t="s">
        <v>118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9" t="s">
        <v>145</v>
      </c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5"/>
    </row>
    <row r="25" spans="1:33" ht="12" customHeight="1" x14ac:dyDescent="0.2">
      <c r="A25" s="2"/>
      <c r="B25" s="58" t="s">
        <v>119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60" t="s">
        <v>120</v>
      </c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5"/>
    </row>
    <row r="26" spans="1:33" ht="12" customHeight="1" x14ac:dyDescent="0.2">
      <c r="A26" s="2"/>
      <c r="B26" s="58" t="s">
        <v>141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60" t="s">
        <v>146</v>
      </c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5"/>
    </row>
    <row r="27" spans="1:33" ht="9" customHeight="1" x14ac:dyDescent="0.2">
      <c r="A27" s="2"/>
      <c r="B27" s="76" t="s">
        <v>144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6"/>
    </row>
    <row r="28" spans="1:33" ht="12" customHeight="1" x14ac:dyDescent="0.2">
      <c r="A28" s="2"/>
      <c r="B28" s="144" t="s">
        <v>42</v>
      </c>
      <c r="C28" s="145"/>
      <c r="D28" s="145"/>
      <c r="E28" s="145"/>
      <c r="F28" s="145"/>
      <c r="G28" s="145"/>
      <c r="H28" s="145"/>
      <c r="I28" s="145"/>
      <c r="J28" s="145"/>
      <c r="K28" s="119" t="s">
        <v>31</v>
      </c>
      <c r="L28" s="120"/>
      <c r="M28" s="120"/>
      <c r="N28" s="120"/>
      <c r="O28" s="156" t="s">
        <v>36</v>
      </c>
      <c r="P28" s="157"/>
      <c r="Q28" s="157"/>
      <c r="R28" s="158"/>
      <c r="S28" s="159">
        <f>S21</f>
        <v>8</v>
      </c>
      <c r="T28" s="160"/>
      <c r="U28" s="159">
        <f>U21</f>
        <v>12</v>
      </c>
      <c r="V28" s="160"/>
      <c r="W28" s="159">
        <f>W21</f>
        <v>20</v>
      </c>
      <c r="X28" s="160"/>
      <c r="Y28" s="113" t="s">
        <v>39</v>
      </c>
      <c r="Z28" s="113"/>
      <c r="AA28" s="113"/>
      <c r="AB28" s="113"/>
      <c r="AC28" s="114"/>
    </row>
    <row r="29" spans="1:33" ht="12" customHeight="1" x14ac:dyDescent="0.2">
      <c r="A29" s="2"/>
      <c r="B29" s="94" t="s">
        <v>6</v>
      </c>
      <c r="C29" s="310"/>
      <c r="D29" s="313"/>
      <c r="E29" s="314"/>
      <c r="F29" s="313"/>
      <c r="G29" s="315"/>
      <c r="H29" s="314"/>
      <c r="I29" s="313"/>
      <c r="J29" s="314"/>
      <c r="K29" s="117">
        <f>SUM(D29:J29)</f>
        <v>0</v>
      </c>
      <c r="L29" s="117"/>
      <c r="M29" s="117"/>
      <c r="N29" s="118"/>
      <c r="O29" s="91">
        <f>IF(M11="","Ineligible",M11)</f>
        <v>45336</v>
      </c>
      <c r="P29" s="88"/>
      <c r="Q29" s="88"/>
      <c r="R29" s="88"/>
      <c r="S29" s="89">
        <f>IF(O29="Ineligible",0,IF(AND(D29&gt;=0,AND(D29&lt;S28)),D29,S28))</f>
        <v>0</v>
      </c>
      <c r="T29" s="90"/>
      <c r="U29" s="89">
        <f>IF(O29="Ineligible",0,IF(AND(F29&gt;=0,AND(F29&lt;U28)),F29,U28))</f>
        <v>0</v>
      </c>
      <c r="V29" s="90"/>
      <c r="W29" s="89">
        <f>IF(O29="Ineligible",0,IF(AND(I29&gt;=0,AND(I29&lt;W28)),I29,W28))</f>
        <v>0</v>
      </c>
      <c r="X29" s="90"/>
      <c r="Y29" s="115">
        <f>SUM(S29:X29)</f>
        <v>0</v>
      </c>
      <c r="Z29" s="115"/>
      <c r="AA29" s="115"/>
      <c r="AB29" s="115"/>
      <c r="AC29" s="116"/>
    </row>
    <row r="30" spans="1:33" ht="12" customHeight="1" x14ac:dyDescent="0.2">
      <c r="A30" s="2"/>
      <c r="B30" s="311" t="s">
        <v>7</v>
      </c>
      <c r="C30" s="312"/>
      <c r="D30" s="80"/>
      <c r="E30" s="81"/>
      <c r="F30" s="80"/>
      <c r="G30" s="175"/>
      <c r="H30" s="81"/>
      <c r="I30" s="80"/>
      <c r="J30" s="81"/>
      <c r="K30" s="117">
        <f t="shared" ref="K30:K35" si="0">SUM(D30:J30)</f>
        <v>0</v>
      </c>
      <c r="L30" s="117"/>
      <c r="M30" s="117"/>
      <c r="N30" s="118"/>
      <c r="O30" s="91">
        <f>IFERROR(IF(AND(O29&lt;&gt;"Ineligible",AND(O29+1&lt;=M13)),O29+1,"Ineligible"),"Ineligible")</f>
        <v>45337</v>
      </c>
      <c r="P30" s="91"/>
      <c r="Q30" s="91"/>
      <c r="R30" s="91"/>
      <c r="S30" s="89">
        <f>IF(O30="Ineligible",0,IF(AND(D30&gt;=0,AND(D30&lt;S28)),D30,S28))</f>
        <v>0</v>
      </c>
      <c r="T30" s="90"/>
      <c r="U30" s="89">
        <f>IF(O30="Ineligible",0,IF(AND(F30&gt;=0,AND(F30&lt;U28)),F30,U28))</f>
        <v>0</v>
      </c>
      <c r="V30" s="90"/>
      <c r="W30" s="89">
        <f>IF(O30="Ineligible",0,IF(AND(I30&gt;=0,AND(I30&lt;W28)),I30,W28))</f>
        <v>0</v>
      </c>
      <c r="X30" s="90"/>
      <c r="Y30" s="115">
        <f>IF(IF(D30&gt;=S30,S30,D30)+IF(F30&gt;=U30,U30,F30)+IF(I30&gt;=W30,W30,I30)&gt;=40,40,IF(K30&lt;=40,K30,40))</f>
        <v>0</v>
      </c>
      <c r="Z30" s="115"/>
      <c r="AA30" s="115"/>
      <c r="AB30" s="115"/>
      <c r="AC30" s="116"/>
    </row>
    <row r="31" spans="1:33" ht="12" customHeight="1" x14ac:dyDescent="0.2">
      <c r="A31" s="2"/>
      <c r="B31" s="311" t="s">
        <v>8</v>
      </c>
      <c r="C31" s="312"/>
      <c r="D31" s="80"/>
      <c r="E31" s="81"/>
      <c r="F31" s="80"/>
      <c r="G31" s="175"/>
      <c r="H31" s="81"/>
      <c r="I31" s="80"/>
      <c r="J31" s="81"/>
      <c r="K31" s="117">
        <f t="shared" si="0"/>
        <v>0</v>
      </c>
      <c r="L31" s="117"/>
      <c r="M31" s="117"/>
      <c r="N31" s="118"/>
      <c r="O31" s="91">
        <f>IFERROR(IF(AND(O30&lt;&gt;"Ineligible",AND(O30+1&lt;=M13)),O30+1,"Ineligible"),"Ineligible")</f>
        <v>45338</v>
      </c>
      <c r="P31" s="91"/>
      <c r="Q31" s="91"/>
      <c r="R31" s="91"/>
      <c r="S31" s="89">
        <f>IF(O31="Ineligible",0,IF(AND(D31&gt;=0,AND(D31&lt;S28)),D31,S28))</f>
        <v>0</v>
      </c>
      <c r="T31" s="90"/>
      <c r="U31" s="89">
        <f>IF(O31="Ineligible",0,IF(AND(F31&gt;=0,AND(F31&lt;U28)),F31,U28))</f>
        <v>0</v>
      </c>
      <c r="V31" s="90"/>
      <c r="W31" s="89">
        <f>IF(O31="Ineligible",0,IF(AND(I31&gt;=0,AND(I31&lt;W28)),I31,W28))</f>
        <v>0</v>
      </c>
      <c r="X31" s="90"/>
      <c r="Y31" s="115">
        <f t="shared" ref="Y31:Y35" si="1">IF(IF(D31&gt;=S31,S31,D31)+IF(F31&gt;=U31,U31,F31)+IF(I31&gt;=W31,W31,I31)&gt;=40,40,IF(K31&lt;=40,K31,40))</f>
        <v>0</v>
      </c>
      <c r="Z31" s="115"/>
      <c r="AA31" s="115"/>
      <c r="AB31" s="115"/>
      <c r="AC31" s="116"/>
    </row>
    <row r="32" spans="1:33" ht="12" customHeight="1" x14ac:dyDescent="0.2">
      <c r="A32" s="3"/>
      <c r="B32" s="311" t="s">
        <v>9</v>
      </c>
      <c r="C32" s="312"/>
      <c r="D32" s="80"/>
      <c r="E32" s="81"/>
      <c r="F32" s="80"/>
      <c r="G32" s="175"/>
      <c r="H32" s="81"/>
      <c r="I32" s="80"/>
      <c r="J32" s="81"/>
      <c r="K32" s="117">
        <f t="shared" si="0"/>
        <v>0</v>
      </c>
      <c r="L32" s="117"/>
      <c r="M32" s="117"/>
      <c r="N32" s="118"/>
      <c r="O32" s="91">
        <f>IFERROR(IF(AND(O31&lt;&gt;"Ineligible",AND(O31+1&lt;=M13)),O31+1,"Ineligible"),"Ineligible")</f>
        <v>45339</v>
      </c>
      <c r="P32" s="91"/>
      <c r="Q32" s="91"/>
      <c r="R32" s="91"/>
      <c r="S32" s="89">
        <f>IF(O32="Ineligible",0,IF(AND(D32&gt;=0,AND(D32&lt;S28)),D32,S28))</f>
        <v>0</v>
      </c>
      <c r="T32" s="90"/>
      <c r="U32" s="89">
        <f>IF(O32="Ineligible",0,IF(AND(F32&gt;=0,AND(F32&lt;U28)),F32,U28))</f>
        <v>0</v>
      </c>
      <c r="V32" s="90"/>
      <c r="W32" s="89">
        <f>IF(O32="Ineligible",0,IF(AND(I32&gt;=0,AND(I32&lt;W28)),I32,W28))</f>
        <v>0</v>
      </c>
      <c r="X32" s="90"/>
      <c r="Y32" s="115">
        <f t="shared" si="1"/>
        <v>0</v>
      </c>
      <c r="Z32" s="115"/>
      <c r="AA32" s="115"/>
      <c r="AB32" s="115"/>
      <c r="AC32" s="116"/>
    </row>
    <row r="33" spans="1:29" ht="12" customHeight="1" x14ac:dyDescent="0.2">
      <c r="A33" s="3"/>
      <c r="B33" s="311" t="s">
        <v>10</v>
      </c>
      <c r="C33" s="312"/>
      <c r="D33" s="80"/>
      <c r="E33" s="81"/>
      <c r="F33" s="80"/>
      <c r="G33" s="175"/>
      <c r="H33" s="81"/>
      <c r="I33" s="80"/>
      <c r="J33" s="81"/>
      <c r="K33" s="117">
        <f t="shared" si="0"/>
        <v>0</v>
      </c>
      <c r="L33" s="117"/>
      <c r="M33" s="117"/>
      <c r="N33" s="118"/>
      <c r="O33" s="91">
        <f>IFERROR(IF(AND(O32&lt;&gt;"Ineligible",AND(O32+1&lt;=M13)),O32+1,"Ineligible"),"Ineligible")</f>
        <v>45340</v>
      </c>
      <c r="P33" s="91"/>
      <c r="Q33" s="91"/>
      <c r="R33" s="91"/>
      <c r="S33" s="89">
        <f>IF(O33="Ineligible",0,IF(AND(D33&gt;=0,AND(D33&lt;S28)),D33,S28))</f>
        <v>0</v>
      </c>
      <c r="T33" s="90"/>
      <c r="U33" s="89">
        <f>IF(O33="Ineligible",0,IF(AND(F33&gt;=0,AND(F33&lt;U28)),F33,U28))</f>
        <v>0</v>
      </c>
      <c r="V33" s="90"/>
      <c r="W33" s="89">
        <f>IF(O33="Ineligible",0,IF(AND(I33&gt;=0,AND(I33&lt;W28)),I33,W28))</f>
        <v>0</v>
      </c>
      <c r="X33" s="90"/>
      <c r="Y33" s="115">
        <f t="shared" si="1"/>
        <v>0</v>
      </c>
      <c r="Z33" s="115"/>
      <c r="AA33" s="115"/>
      <c r="AB33" s="115"/>
      <c r="AC33" s="116"/>
    </row>
    <row r="34" spans="1:29" ht="12" customHeight="1" x14ac:dyDescent="0.2">
      <c r="A34" s="3"/>
      <c r="B34" s="311" t="s">
        <v>11</v>
      </c>
      <c r="C34" s="312"/>
      <c r="D34" s="80"/>
      <c r="E34" s="81"/>
      <c r="F34" s="80"/>
      <c r="G34" s="175"/>
      <c r="H34" s="81"/>
      <c r="I34" s="80"/>
      <c r="J34" s="81"/>
      <c r="K34" s="117">
        <f t="shared" si="0"/>
        <v>0</v>
      </c>
      <c r="L34" s="117"/>
      <c r="M34" s="117"/>
      <c r="N34" s="118"/>
      <c r="O34" s="91" t="str">
        <f>IFERROR(IF(AND(O33&lt;&gt;"Ineligible",AND(O33+1&lt;=M13)),O33+1,"Ineligible"),"Ineligible")</f>
        <v>Ineligible</v>
      </c>
      <c r="P34" s="91"/>
      <c r="Q34" s="91"/>
      <c r="R34" s="91"/>
      <c r="S34" s="89">
        <f>IF(O34="Ineligible",0,IF(AND(D34&gt;=0,AND(D34&lt;S28)),D34,S28))</f>
        <v>0</v>
      </c>
      <c r="T34" s="90"/>
      <c r="U34" s="89">
        <f>IF(O34="Ineligible",0,IF(AND(F34&gt;=0,AND(F34&lt;U28)),F34,U28))</f>
        <v>0</v>
      </c>
      <c r="V34" s="90"/>
      <c r="W34" s="89">
        <f>IF(O34="Ineligible",0,IF(AND(I34&gt;=0,AND(I34&lt;W28)),I34,W28))</f>
        <v>0</v>
      </c>
      <c r="X34" s="90"/>
      <c r="Y34" s="115">
        <f t="shared" si="1"/>
        <v>0</v>
      </c>
      <c r="Z34" s="115"/>
      <c r="AA34" s="115"/>
      <c r="AB34" s="115"/>
      <c r="AC34" s="116"/>
    </row>
    <row r="35" spans="1:29" ht="12" customHeight="1" x14ac:dyDescent="0.2">
      <c r="A35" s="3"/>
      <c r="B35" s="311" t="s">
        <v>12</v>
      </c>
      <c r="C35" s="312"/>
      <c r="D35" s="80"/>
      <c r="E35" s="81"/>
      <c r="F35" s="80"/>
      <c r="G35" s="175"/>
      <c r="H35" s="81"/>
      <c r="I35" s="80"/>
      <c r="J35" s="81"/>
      <c r="K35" s="117">
        <f t="shared" si="0"/>
        <v>0</v>
      </c>
      <c r="L35" s="117"/>
      <c r="M35" s="117"/>
      <c r="N35" s="118"/>
      <c r="O35" s="91" t="str">
        <f>IFERROR(IF(AND(O34&lt;&gt;"Ineligible",AND(O34+1&lt;=M13)),O34+1,"Ineligible"),"Ineligible")</f>
        <v>Ineligible</v>
      </c>
      <c r="P35" s="91"/>
      <c r="Q35" s="91"/>
      <c r="R35" s="91"/>
      <c r="S35" s="89">
        <f>IF(O35="Ineligible",0,IF(AND(D35&gt;=0,AND(D35&lt;S28)),D35,S28))</f>
        <v>0</v>
      </c>
      <c r="T35" s="90"/>
      <c r="U35" s="89">
        <f>IF(O35="Ineligible",0,IF(AND(F35&gt;=0,AND(F35&lt;U28)),F35,U28))</f>
        <v>0</v>
      </c>
      <c r="V35" s="90"/>
      <c r="W35" s="89">
        <f>IF(O35="Ineligible",0,IF(AND(I35&gt;=0,AND(I35&lt;W28)),I35,W28))</f>
        <v>0</v>
      </c>
      <c r="X35" s="90"/>
      <c r="Y35" s="115">
        <f t="shared" si="1"/>
        <v>0</v>
      </c>
      <c r="Z35" s="115"/>
      <c r="AA35" s="115"/>
      <c r="AB35" s="115"/>
      <c r="AC35" s="116"/>
    </row>
    <row r="36" spans="1:29" ht="12" customHeight="1" x14ac:dyDescent="0.2">
      <c r="A36" s="3"/>
      <c r="B36" s="92" t="s">
        <v>26</v>
      </c>
      <c r="C36" s="93"/>
      <c r="D36" s="96" t="s">
        <v>27</v>
      </c>
      <c r="E36" s="96"/>
      <c r="F36" s="96" t="s">
        <v>28</v>
      </c>
      <c r="G36" s="96"/>
      <c r="H36" s="96"/>
      <c r="I36" s="96" t="s">
        <v>29</v>
      </c>
      <c r="J36" s="96"/>
      <c r="K36" s="347" t="s">
        <v>16</v>
      </c>
      <c r="L36" s="97">
        <f>SUM(K29:N35)</f>
        <v>0</v>
      </c>
      <c r="M36" s="97"/>
      <c r="N36" s="97"/>
      <c r="O36" s="99"/>
      <c r="P36" s="319"/>
      <c r="Q36" s="319"/>
      <c r="R36" s="100"/>
      <c r="S36" s="99" t="s">
        <v>27</v>
      </c>
      <c r="T36" s="100"/>
      <c r="U36" s="99" t="s">
        <v>28</v>
      </c>
      <c r="V36" s="100"/>
      <c r="W36" s="99" t="s">
        <v>29</v>
      </c>
      <c r="X36" s="100"/>
      <c r="Y36" s="234" t="s">
        <v>16</v>
      </c>
      <c r="Z36" s="230">
        <f>SUM(Y29:Y35)</f>
        <v>0</v>
      </c>
      <c r="AA36" s="230"/>
      <c r="AB36" s="230"/>
      <c r="AC36" s="231"/>
    </row>
    <row r="37" spans="1:29" ht="12" customHeight="1" x14ac:dyDescent="0.2">
      <c r="A37" s="3"/>
      <c r="B37" s="94"/>
      <c r="C37" s="95"/>
      <c r="D37" s="316" t="s">
        <v>137</v>
      </c>
      <c r="E37" s="317"/>
      <c r="F37" s="317"/>
      <c r="G37" s="317"/>
      <c r="H37" s="317"/>
      <c r="I37" s="317"/>
      <c r="J37" s="318"/>
      <c r="K37" s="348"/>
      <c r="L37" s="98"/>
      <c r="M37" s="98"/>
      <c r="N37" s="98"/>
      <c r="O37" s="320" t="s">
        <v>30</v>
      </c>
      <c r="P37" s="321"/>
      <c r="Q37" s="321"/>
      <c r="R37" s="321"/>
      <c r="S37" s="321"/>
      <c r="T37" s="321"/>
      <c r="U37" s="321"/>
      <c r="V37" s="321"/>
      <c r="W37" s="321"/>
      <c r="X37" s="322"/>
      <c r="Y37" s="292"/>
      <c r="Z37" s="232"/>
      <c r="AA37" s="232"/>
      <c r="AB37" s="232"/>
      <c r="AC37" s="233"/>
    </row>
    <row r="38" spans="1:29" ht="11.1" customHeight="1" x14ac:dyDescent="0.2">
      <c r="A38" s="3"/>
      <c r="B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338" t="s">
        <v>139</v>
      </c>
      <c r="P38" s="339"/>
      <c r="Q38" s="339"/>
      <c r="R38" s="339"/>
      <c r="S38" s="339"/>
      <c r="T38" s="339"/>
      <c r="U38" s="339"/>
      <c r="V38" s="339"/>
      <c r="W38" s="339"/>
      <c r="X38" s="339"/>
      <c r="Y38" s="339"/>
      <c r="Z38" s="339"/>
      <c r="AA38" s="339"/>
      <c r="AB38" s="339"/>
      <c r="AC38" s="340"/>
    </row>
    <row r="39" spans="1:29" ht="12" customHeight="1" x14ac:dyDescent="0.2">
      <c r="A39" s="3"/>
      <c r="B39" s="68"/>
      <c r="C39" s="67" t="s">
        <v>136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70"/>
      <c r="O39" s="341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3"/>
    </row>
    <row r="40" spans="1:29" ht="12" customHeight="1" x14ac:dyDescent="0.2">
      <c r="A40" s="2"/>
      <c r="B40" s="68"/>
      <c r="C40" s="77" t="s">
        <v>133</v>
      </c>
      <c r="D40" s="78"/>
      <c r="E40" s="78"/>
      <c r="F40" s="78"/>
      <c r="G40" s="78"/>
      <c r="H40" s="78"/>
      <c r="I40" s="78"/>
      <c r="J40" s="78"/>
      <c r="K40" s="79"/>
      <c r="L40" s="69"/>
      <c r="M40" s="69"/>
      <c r="N40" s="70"/>
      <c r="O40" s="344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6"/>
    </row>
    <row r="41" spans="1:29" ht="12" customHeight="1" x14ac:dyDescent="0.2">
      <c r="A41" s="2"/>
      <c r="B41" s="331" t="s">
        <v>41</v>
      </c>
      <c r="C41" s="332"/>
      <c r="D41" s="332"/>
      <c r="E41" s="333">
        <v>0.7</v>
      </c>
      <c r="F41" s="329" t="s">
        <v>40</v>
      </c>
      <c r="G41" s="329"/>
      <c r="H41" s="329"/>
      <c r="I41" s="329"/>
      <c r="J41" s="329"/>
      <c r="K41" s="329"/>
      <c r="L41" s="329"/>
      <c r="M41" s="329"/>
      <c r="N41" s="330"/>
      <c r="O41" s="308" t="s">
        <v>24</v>
      </c>
      <c r="P41" s="308"/>
      <c r="Q41" s="308"/>
      <c r="R41" s="308"/>
      <c r="S41" s="308"/>
      <c r="T41" s="308"/>
      <c r="U41" s="308"/>
      <c r="V41" s="308"/>
      <c r="W41" s="242" t="e">
        <f>VLOOKUP(J6,'Mileage Chart'!A1:D69,3,FALSE)</f>
        <v>#N/A</v>
      </c>
      <c r="X41" s="243"/>
      <c r="Y41" s="234" t="s">
        <v>16</v>
      </c>
      <c r="Z41" s="230" t="e">
        <f>IF(C40="Personal Vehicle - Driver",E41*W41,0)</f>
        <v>#N/A</v>
      </c>
      <c r="AA41" s="230"/>
      <c r="AB41" s="230"/>
      <c r="AC41" s="231"/>
    </row>
    <row r="42" spans="1:29" ht="12" customHeight="1" thickBot="1" x14ac:dyDescent="0.25">
      <c r="A42" s="2"/>
      <c r="B42" s="331"/>
      <c r="C42" s="332"/>
      <c r="D42" s="332"/>
      <c r="E42" s="333"/>
      <c r="F42" s="329"/>
      <c r="G42" s="329"/>
      <c r="H42" s="329"/>
      <c r="I42" s="329"/>
      <c r="J42" s="329"/>
      <c r="K42" s="329"/>
      <c r="L42" s="329"/>
      <c r="M42" s="329"/>
      <c r="N42" s="330"/>
      <c r="O42" s="309"/>
      <c r="P42" s="309"/>
      <c r="Q42" s="309"/>
      <c r="R42" s="309"/>
      <c r="S42" s="309"/>
      <c r="T42" s="308"/>
      <c r="U42" s="308"/>
      <c r="V42" s="308"/>
      <c r="W42" s="244"/>
      <c r="X42" s="245"/>
      <c r="Y42" s="235"/>
      <c r="Z42" s="232"/>
      <c r="AA42" s="232"/>
      <c r="AB42" s="232"/>
      <c r="AC42" s="233"/>
    </row>
    <row r="43" spans="1:29" ht="14.25" customHeight="1" x14ac:dyDescent="0.2">
      <c r="A43" s="2"/>
      <c r="B43" s="293" t="s">
        <v>128</v>
      </c>
      <c r="C43" s="294"/>
      <c r="D43" s="294"/>
      <c r="E43" s="294"/>
      <c r="F43" s="294"/>
      <c r="G43" s="294"/>
      <c r="H43" s="294"/>
      <c r="I43" s="294"/>
      <c r="J43" s="294"/>
      <c r="K43" s="295"/>
      <c r="L43" s="284" t="s">
        <v>126</v>
      </c>
      <c r="M43" s="285"/>
      <c r="N43" s="285"/>
      <c r="O43" s="285"/>
      <c r="P43" s="285"/>
      <c r="Q43" s="285"/>
      <c r="R43" s="285"/>
      <c r="S43" s="286"/>
      <c r="T43" s="289"/>
      <c r="U43" s="290"/>
      <c r="V43" s="291"/>
      <c r="W43" s="61"/>
      <c r="X43" s="61"/>
      <c r="Y43" s="234" t="s">
        <v>16</v>
      </c>
      <c r="Z43" s="230">
        <f>IF(T43&gt;0,T43,0)</f>
        <v>0</v>
      </c>
      <c r="AA43" s="230"/>
      <c r="AB43" s="230"/>
      <c r="AC43" s="231"/>
    </row>
    <row r="44" spans="1:29" ht="14.25" customHeight="1" thickBot="1" x14ac:dyDescent="0.25">
      <c r="A44" s="2"/>
      <c r="B44" s="296" t="s">
        <v>130</v>
      </c>
      <c r="C44" s="297"/>
      <c r="D44" s="297"/>
      <c r="E44" s="297"/>
      <c r="F44" s="297"/>
      <c r="G44" s="297"/>
      <c r="H44" s="297"/>
      <c r="I44" s="297"/>
      <c r="J44" s="297"/>
      <c r="K44" s="298"/>
      <c r="L44" s="284" t="s">
        <v>127</v>
      </c>
      <c r="M44" s="287"/>
      <c r="N44" s="287"/>
      <c r="O44" s="287"/>
      <c r="P44" s="287"/>
      <c r="Q44" s="287"/>
      <c r="R44" s="287"/>
      <c r="S44" s="288"/>
      <c r="T44" s="289"/>
      <c r="U44" s="290"/>
      <c r="V44" s="291"/>
      <c r="W44" s="62"/>
      <c r="X44" s="62"/>
      <c r="Y44" s="292"/>
      <c r="Z44" s="232"/>
      <c r="AA44" s="232"/>
      <c r="AB44" s="232"/>
      <c r="AC44" s="233"/>
    </row>
    <row r="45" spans="1:29" ht="9.9499999999999993" customHeight="1" x14ac:dyDescent="0.2">
      <c r="A45" s="2"/>
      <c r="B45" s="334" t="s">
        <v>13</v>
      </c>
      <c r="C45" s="335"/>
      <c r="D45" s="335"/>
      <c r="E45" s="335"/>
      <c r="F45" s="335"/>
      <c r="G45" s="335"/>
      <c r="H45" s="335"/>
      <c r="I45" s="335"/>
      <c r="J45" s="335"/>
      <c r="K45" s="336"/>
      <c r="L45" s="221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3"/>
      <c r="Y45" s="303" t="s">
        <v>16</v>
      </c>
      <c r="Z45" s="236"/>
      <c r="AA45" s="236"/>
      <c r="AB45" s="236"/>
      <c r="AC45" s="237"/>
    </row>
    <row r="46" spans="1:29" ht="9.9499999999999993" customHeight="1" x14ac:dyDescent="0.2">
      <c r="A46" s="2"/>
      <c r="B46" s="337"/>
      <c r="C46" s="335"/>
      <c r="D46" s="335"/>
      <c r="E46" s="335"/>
      <c r="F46" s="335"/>
      <c r="G46" s="335"/>
      <c r="H46" s="335"/>
      <c r="I46" s="335"/>
      <c r="J46" s="335"/>
      <c r="K46" s="336"/>
      <c r="L46" s="224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6"/>
      <c r="Y46" s="303"/>
      <c r="Z46" s="238"/>
      <c r="AA46" s="238"/>
      <c r="AB46" s="238"/>
      <c r="AC46" s="239"/>
    </row>
    <row r="47" spans="1:29" ht="15.95" customHeight="1" x14ac:dyDescent="0.2">
      <c r="A47" s="2"/>
      <c r="B47" s="305" t="s">
        <v>17</v>
      </c>
      <c r="C47" s="306"/>
      <c r="D47" s="306"/>
      <c r="E47" s="306"/>
      <c r="F47" s="306"/>
      <c r="G47" s="306"/>
      <c r="H47" s="306"/>
      <c r="I47" s="306"/>
      <c r="J47" s="306"/>
      <c r="K47" s="307"/>
      <c r="L47" s="227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9"/>
      <c r="Y47" s="304"/>
      <c r="Z47" s="240"/>
      <c r="AA47" s="240"/>
      <c r="AB47" s="240"/>
      <c r="AC47" s="241"/>
    </row>
    <row r="48" spans="1:29" s="5" customFormat="1" ht="2.1" customHeight="1" x14ac:dyDescent="0.2">
      <c r="B48" s="4"/>
      <c r="C48" s="6"/>
      <c r="D48" s="6"/>
      <c r="E48" s="6"/>
      <c r="F48" s="6"/>
      <c r="G48" s="6"/>
      <c r="H48" s="6"/>
      <c r="I48" s="6"/>
      <c r="J48" s="6"/>
      <c r="K48" s="6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7"/>
      <c r="Z48" s="9"/>
      <c r="AA48" s="9"/>
      <c r="AB48" s="9"/>
      <c r="AC48" s="10"/>
    </row>
    <row r="49" spans="1:29" ht="12" customHeight="1" x14ac:dyDescent="0.2">
      <c r="A49" s="2"/>
      <c r="B49" s="323" t="s">
        <v>131</v>
      </c>
      <c r="C49" s="324"/>
      <c r="D49" s="324"/>
      <c r="E49" s="324"/>
      <c r="F49" s="324"/>
      <c r="G49" s="324"/>
      <c r="H49" s="324"/>
      <c r="I49" s="324"/>
      <c r="J49" s="324"/>
      <c r="K49" s="324"/>
      <c r="L49" s="324"/>
      <c r="M49" s="324"/>
      <c r="N49" s="324"/>
      <c r="O49" s="324"/>
      <c r="P49" s="324"/>
      <c r="Q49" s="324"/>
      <c r="R49" s="324"/>
      <c r="S49" s="324"/>
      <c r="T49" s="324"/>
      <c r="U49" s="324"/>
      <c r="V49" s="324"/>
      <c r="W49" s="324"/>
      <c r="X49" s="324"/>
      <c r="Y49" s="324"/>
      <c r="Z49" s="324"/>
      <c r="AA49" s="324"/>
      <c r="AB49" s="324"/>
      <c r="AC49" s="325"/>
    </row>
    <row r="50" spans="1:29" ht="12" customHeight="1" x14ac:dyDescent="0.2">
      <c r="A50" s="2"/>
      <c r="B50" s="323"/>
      <c r="C50" s="324"/>
      <c r="D50" s="324"/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4"/>
      <c r="P50" s="324"/>
      <c r="Q50" s="324"/>
      <c r="R50" s="324"/>
      <c r="S50" s="324"/>
      <c r="T50" s="324"/>
      <c r="U50" s="324"/>
      <c r="V50" s="324"/>
      <c r="W50" s="324"/>
      <c r="X50" s="324"/>
      <c r="Y50" s="324"/>
      <c r="Z50" s="324"/>
      <c r="AA50" s="324"/>
      <c r="AB50" s="324"/>
      <c r="AC50" s="325"/>
    </row>
    <row r="51" spans="1:29" ht="12" customHeight="1" thickBot="1" x14ac:dyDescent="0.25">
      <c r="A51" s="2"/>
      <c r="B51" s="326"/>
      <c r="C51" s="327"/>
      <c r="D51" s="327"/>
      <c r="E51" s="327"/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8"/>
    </row>
    <row r="52" spans="1:29" ht="12" customHeight="1" x14ac:dyDescent="0.2">
      <c r="A52" s="2"/>
      <c r="B52" s="278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99" t="s">
        <v>14</v>
      </c>
      <c r="V52" s="299"/>
      <c r="W52" s="299"/>
      <c r="X52" s="299"/>
      <c r="Y52" s="269" t="s">
        <v>16</v>
      </c>
      <c r="Z52" s="272" t="e">
        <f>SUM(Z36,Z41,Z43,Z45)</f>
        <v>#N/A</v>
      </c>
      <c r="AA52" s="272"/>
      <c r="AB52" s="272"/>
      <c r="AC52" s="273"/>
    </row>
    <row r="53" spans="1:29" ht="12" customHeight="1" x14ac:dyDescent="0.2">
      <c r="A53" s="2"/>
      <c r="B53" s="257" t="s">
        <v>18</v>
      </c>
      <c r="C53" s="258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9"/>
      <c r="O53" s="255" t="s">
        <v>129</v>
      </c>
      <c r="P53" s="256"/>
      <c r="Q53" s="256"/>
      <c r="R53" s="256"/>
      <c r="S53" s="256"/>
      <c r="T53" s="256"/>
      <c r="U53" s="299"/>
      <c r="V53" s="299"/>
      <c r="W53" s="299"/>
      <c r="X53" s="299"/>
      <c r="Y53" s="270"/>
      <c r="Z53" s="274"/>
      <c r="AA53" s="274"/>
      <c r="AB53" s="274"/>
      <c r="AC53" s="275"/>
    </row>
    <row r="54" spans="1:29" ht="12" customHeight="1" thickBot="1" x14ac:dyDescent="0.25">
      <c r="A54" s="2"/>
      <c r="B54" s="260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2"/>
      <c r="O54" s="255"/>
      <c r="P54" s="256"/>
      <c r="Q54" s="256"/>
      <c r="R54" s="256"/>
      <c r="S54" s="256"/>
      <c r="T54" s="256"/>
      <c r="U54" s="299"/>
      <c r="V54" s="299"/>
      <c r="W54" s="299"/>
      <c r="X54" s="299"/>
      <c r="Y54" s="271"/>
      <c r="Z54" s="276"/>
      <c r="AA54" s="276"/>
      <c r="AB54" s="276"/>
      <c r="AC54" s="277"/>
    </row>
    <row r="55" spans="1:29" ht="12" customHeight="1" x14ac:dyDescent="0.2">
      <c r="A55" s="2"/>
      <c r="B55" s="260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2"/>
      <c r="O55" s="255"/>
      <c r="P55" s="256"/>
      <c r="Q55" s="256"/>
      <c r="R55" s="256"/>
      <c r="S55" s="256"/>
      <c r="T55" s="256"/>
      <c r="U55" s="280" t="str">
        <f>IF(J9="","MUST JUSTIFY","")</f>
        <v>MUST JUSTIFY</v>
      </c>
      <c r="V55" s="280"/>
      <c r="W55" s="280"/>
      <c r="X55" s="280"/>
      <c r="Y55" s="280"/>
      <c r="Z55" s="280"/>
      <c r="AA55" s="280"/>
      <c r="AB55" s="280"/>
      <c r="AC55" s="281"/>
    </row>
    <row r="56" spans="1:29" ht="12" customHeight="1" x14ac:dyDescent="0.2">
      <c r="A56" s="2"/>
      <c r="B56" s="263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5"/>
      <c r="O56" s="255"/>
      <c r="P56" s="256"/>
      <c r="Q56" s="256"/>
      <c r="R56" s="256"/>
      <c r="S56" s="256"/>
      <c r="T56" s="256"/>
      <c r="U56" s="282"/>
      <c r="V56" s="282"/>
      <c r="W56" s="282"/>
      <c r="X56" s="282"/>
      <c r="Y56" s="282"/>
      <c r="Z56" s="282"/>
      <c r="AA56" s="282"/>
      <c r="AB56" s="282"/>
      <c r="AC56" s="283"/>
    </row>
    <row r="57" spans="1:29" ht="12" customHeight="1" x14ac:dyDescent="0.2">
      <c r="A57" s="2"/>
      <c r="B57" s="257" t="s">
        <v>25</v>
      </c>
      <c r="C57" s="258"/>
      <c r="D57" s="258"/>
      <c r="E57" s="258"/>
      <c r="F57" s="258"/>
      <c r="G57" s="258"/>
      <c r="H57" s="258"/>
      <c r="I57" s="258"/>
      <c r="J57" s="258"/>
      <c r="K57" s="258"/>
      <c r="L57" s="258"/>
      <c r="M57" s="258"/>
      <c r="N57" s="259"/>
      <c r="O57" s="255"/>
      <c r="P57" s="256"/>
      <c r="Q57" s="256"/>
      <c r="R57" s="256"/>
      <c r="S57" s="256"/>
      <c r="T57" s="256"/>
      <c r="U57" s="249" t="s">
        <v>15</v>
      </c>
      <c r="V57" s="250"/>
      <c r="W57" s="250"/>
      <c r="X57" s="250"/>
      <c r="Y57" s="250"/>
      <c r="Z57" s="250"/>
      <c r="AA57" s="250"/>
      <c r="AB57" s="250"/>
      <c r="AC57" s="251"/>
    </row>
    <row r="58" spans="1:29" ht="12" customHeight="1" x14ac:dyDescent="0.2">
      <c r="A58" s="2"/>
      <c r="B58" s="260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2"/>
      <c r="O58" s="214"/>
      <c r="P58" s="215"/>
      <c r="Q58" s="215"/>
      <c r="R58" s="215"/>
      <c r="S58" s="215"/>
      <c r="T58" s="216"/>
      <c r="U58" s="252"/>
      <c r="V58" s="253"/>
      <c r="W58" s="253"/>
      <c r="X58" s="253"/>
      <c r="Y58" s="253"/>
      <c r="Z58" s="253"/>
      <c r="AA58" s="253"/>
      <c r="AB58" s="253"/>
      <c r="AC58" s="254"/>
    </row>
    <row r="59" spans="1:29" ht="12" customHeight="1" x14ac:dyDescent="0.2">
      <c r="A59" s="2"/>
      <c r="B59" s="260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2"/>
      <c r="O59" s="217"/>
      <c r="P59" s="215"/>
      <c r="Q59" s="215"/>
      <c r="R59" s="215"/>
      <c r="S59" s="215"/>
      <c r="T59" s="216"/>
      <c r="U59" s="252"/>
      <c r="V59" s="253"/>
      <c r="W59" s="253"/>
      <c r="X59" s="253"/>
      <c r="Y59" s="253"/>
      <c r="Z59" s="253"/>
      <c r="AA59" s="253"/>
      <c r="AB59" s="253"/>
      <c r="AC59" s="254"/>
    </row>
    <row r="60" spans="1:29" ht="12" customHeight="1" thickBot="1" x14ac:dyDescent="0.25">
      <c r="A60" s="2"/>
      <c r="B60" s="266"/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8"/>
      <c r="O60" s="218"/>
      <c r="P60" s="219"/>
      <c r="Q60" s="219"/>
      <c r="R60" s="219"/>
      <c r="S60" s="219"/>
      <c r="T60" s="220"/>
      <c r="U60" s="246">
        <v>43831</v>
      </c>
      <c r="V60" s="247"/>
      <c r="W60" s="247"/>
      <c r="X60" s="247"/>
      <c r="Y60" s="247"/>
      <c r="Z60" s="247"/>
      <c r="AA60" s="247"/>
      <c r="AB60" s="247"/>
      <c r="AC60" s="248"/>
    </row>
    <row r="61" spans="1:29" ht="12" customHeight="1" x14ac:dyDescent="0.2">
      <c r="B61" s="73" t="s">
        <v>142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5"/>
    </row>
    <row r="64" spans="1:29" ht="12.75" customHeight="1" x14ac:dyDescent="0.2"/>
    <row r="67" spans="2:14" ht="12.7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2:14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2:14" ht="12.7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2:14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2:14" ht="12.7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2:14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2:14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2:14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2:14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2:14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2:14" ht="12.7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2:14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</sheetData>
  <sheetProtection formatCells="0" selectLockedCells="1"/>
  <protectedRanges>
    <protectedRange sqref="L12:L14 Y16 Y3:AA3 D38:I38 O38 AA39:AA40 Y12:Y14 AA9:AA14 Z12:Z13 B36:J37 U9 C39 K3:M11 Y5:AA5 M19:M40 C19:I35 B19:B23 B25:B35 Z19:AA20 Y20 J3:J6 J8:J10 S29:S35 U29:U35 W29:W35 P39:V40 O40 U11:U14 B38 B40 D40:I40" name="Range1"/>
  </protectedRanges>
  <mergeCells count="179">
    <mergeCell ref="B49:AC51"/>
    <mergeCell ref="F41:N42"/>
    <mergeCell ref="B41:D42"/>
    <mergeCell ref="E41:E42"/>
    <mergeCell ref="B45:K46"/>
    <mergeCell ref="U34:V34"/>
    <mergeCell ref="S32:T32"/>
    <mergeCell ref="S33:T33"/>
    <mergeCell ref="K35:N35"/>
    <mergeCell ref="I33:J33"/>
    <mergeCell ref="O38:AC40"/>
    <mergeCell ref="I32:J32"/>
    <mergeCell ref="D33:E33"/>
    <mergeCell ref="F33:H33"/>
    <mergeCell ref="K36:K37"/>
    <mergeCell ref="U35:V35"/>
    <mergeCell ref="D34:E34"/>
    <mergeCell ref="F34:H34"/>
    <mergeCell ref="I34:J34"/>
    <mergeCell ref="D35:E35"/>
    <mergeCell ref="F35:H35"/>
    <mergeCell ref="U33:V33"/>
    <mergeCell ref="O32:R32"/>
    <mergeCell ref="U32:V32"/>
    <mergeCell ref="Z36:AC37"/>
    <mergeCell ref="Y36:Y37"/>
    <mergeCell ref="D37:J37"/>
    <mergeCell ref="Y35:AC35"/>
    <mergeCell ref="O33:R33"/>
    <mergeCell ref="W34:X34"/>
    <mergeCell ref="F32:H32"/>
    <mergeCell ref="W33:X33"/>
    <mergeCell ref="Y33:AC33"/>
    <mergeCell ref="Y32:AC32"/>
    <mergeCell ref="S36:T36"/>
    <mergeCell ref="O36:R36"/>
    <mergeCell ref="O37:X37"/>
    <mergeCell ref="W32:X32"/>
    <mergeCell ref="O34:R34"/>
    <mergeCell ref="S35:T35"/>
    <mergeCell ref="S34:T34"/>
    <mergeCell ref="I35:J35"/>
    <mergeCell ref="D32:E32"/>
    <mergeCell ref="B2:AC2"/>
    <mergeCell ref="Y45:Y47"/>
    <mergeCell ref="B47:K47"/>
    <mergeCell ref="O41:V42"/>
    <mergeCell ref="Y30:AC30"/>
    <mergeCell ref="W35:X35"/>
    <mergeCell ref="B29:C29"/>
    <mergeCell ref="B30:C30"/>
    <mergeCell ref="B31:C31"/>
    <mergeCell ref="B32:C32"/>
    <mergeCell ref="B33:C33"/>
    <mergeCell ref="B34:C34"/>
    <mergeCell ref="B35:C35"/>
    <mergeCell ref="D29:E29"/>
    <mergeCell ref="F29:H29"/>
    <mergeCell ref="I29:J29"/>
    <mergeCell ref="D30:E30"/>
    <mergeCell ref="F30:H30"/>
    <mergeCell ref="K34:N34"/>
    <mergeCell ref="Y34:AC34"/>
    <mergeCell ref="K33:N33"/>
    <mergeCell ref="K32:N32"/>
    <mergeCell ref="K31:N31"/>
    <mergeCell ref="S31:T31"/>
    <mergeCell ref="O58:T60"/>
    <mergeCell ref="L45:X47"/>
    <mergeCell ref="Z41:AC42"/>
    <mergeCell ref="Y41:Y42"/>
    <mergeCell ref="Z45:AC47"/>
    <mergeCell ref="W41:X42"/>
    <mergeCell ref="U60:AC60"/>
    <mergeCell ref="U57:AC59"/>
    <mergeCell ref="O53:T57"/>
    <mergeCell ref="B53:N56"/>
    <mergeCell ref="B57:N60"/>
    <mergeCell ref="Y52:Y54"/>
    <mergeCell ref="Z52:AC54"/>
    <mergeCell ref="B52:T52"/>
    <mergeCell ref="U55:AC56"/>
    <mergeCell ref="L43:S43"/>
    <mergeCell ref="L44:S44"/>
    <mergeCell ref="T43:V43"/>
    <mergeCell ref="T44:V44"/>
    <mergeCell ref="Y43:Y44"/>
    <mergeCell ref="Z43:AC44"/>
    <mergeCell ref="B43:K43"/>
    <mergeCell ref="B44:K44"/>
    <mergeCell ref="U52:X54"/>
    <mergeCell ref="B3:I3"/>
    <mergeCell ref="B8:I8"/>
    <mergeCell ref="B19:K20"/>
    <mergeCell ref="U4:AB4"/>
    <mergeCell ref="F31:H31"/>
    <mergeCell ref="B15:AC15"/>
    <mergeCell ref="B4:I4"/>
    <mergeCell ref="B9:I10"/>
    <mergeCell ref="B16:K18"/>
    <mergeCell ref="L16:N18"/>
    <mergeCell ref="U8:AB8"/>
    <mergeCell ref="U5:AB5"/>
    <mergeCell ref="P21:Q21"/>
    <mergeCell ref="P22:Q22"/>
    <mergeCell ref="S11:T12"/>
    <mergeCell ref="S13:T14"/>
    <mergeCell ref="Y31:AC31"/>
    <mergeCell ref="U3:AB3"/>
    <mergeCell ref="J3:S3"/>
    <mergeCell ref="J4:S4"/>
    <mergeCell ref="J5:S5"/>
    <mergeCell ref="J8:S8"/>
    <mergeCell ref="J9:S10"/>
    <mergeCell ref="B13:I14"/>
    <mergeCell ref="J13:L14"/>
    <mergeCell ref="P13:R14"/>
    <mergeCell ref="Y16:AC22"/>
    <mergeCell ref="K29:N29"/>
    <mergeCell ref="B28:J28"/>
    <mergeCell ref="U9:AC14"/>
    <mergeCell ref="J6:S7"/>
    <mergeCell ref="O28:R28"/>
    <mergeCell ref="W28:X28"/>
    <mergeCell ref="U28:V28"/>
    <mergeCell ref="S28:T28"/>
    <mergeCell ref="P16:X17"/>
    <mergeCell ref="W22:X22"/>
    <mergeCell ref="W21:X21"/>
    <mergeCell ref="M11:O12"/>
    <mergeCell ref="M13:O14"/>
    <mergeCell ref="B5:I5"/>
    <mergeCell ref="B7:I7"/>
    <mergeCell ref="AC6:AC7"/>
    <mergeCell ref="U6:AB7"/>
    <mergeCell ref="S29:T29"/>
    <mergeCell ref="O30:R30"/>
    <mergeCell ref="Y28:AC28"/>
    <mergeCell ref="O29:R29"/>
    <mergeCell ref="S30:T30"/>
    <mergeCell ref="W30:X30"/>
    <mergeCell ref="Y29:AC29"/>
    <mergeCell ref="I30:J30"/>
    <mergeCell ref="K30:N30"/>
    <mergeCell ref="K28:N28"/>
    <mergeCell ref="B21:K22"/>
    <mergeCell ref="B6:I6"/>
    <mergeCell ref="U29:V29"/>
    <mergeCell ref="W29:X29"/>
    <mergeCell ref="U30:V30"/>
    <mergeCell ref="L21:N22"/>
    <mergeCell ref="L19:N20"/>
    <mergeCell ref="B11:I12"/>
    <mergeCell ref="J11:L12"/>
    <mergeCell ref="P11:R12"/>
    <mergeCell ref="C40:K40"/>
    <mergeCell ref="D31:E31"/>
    <mergeCell ref="S19:X19"/>
    <mergeCell ref="P20:R20"/>
    <mergeCell ref="P19:R19"/>
    <mergeCell ref="S22:T22"/>
    <mergeCell ref="S21:T21"/>
    <mergeCell ref="W20:X20"/>
    <mergeCell ref="U20:V20"/>
    <mergeCell ref="S20:T20"/>
    <mergeCell ref="U22:V22"/>
    <mergeCell ref="U21:V21"/>
    <mergeCell ref="I31:J31"/>
    <mergeCell ref="W31:X31"/>
    <mergeCell ref="O31:R31"/>
    <mergeCell ref="U31:V31"/>
    <mergeCell ref="B36:C37"/>
    <mergeCell ref="I36:J36"/>
    <mergeCell ref="F36:H36"/>
    <mergeCell ref="D36:E36"/>
    <mergeCell ref="O35:R35"/>
    <mergeCell ref="L36:N37"/>
    <mergeCell ref="W36:X36"/>
    <mergeCell ref="U36:V36"/>
  </mergeCells>
  <phoneticPr fontId="4" type="noConversion"/>
  <dataValidations xWindow="1096" yWindow="401" count="10">
    <dataValidation type="textLength" showErrorMessage="1" error="Campus/Dept is required!" promptTitle="Campus/Dept Location" prompt="Please enter the name of your campus" sqref="J4 T4" xr:uid="{00000000-0002-0000-0000-000000000000}">
      <formula1>2</formula1>
      <formula2>40</formula2>
    </dataValidation>
    <dataValidation type="textLength" showErrorMessage="1" error="Hotel Information is required!" promptTitle="Hotel Name" prompt="Please enter the name of Hotel where you stayed" sqref="J8 T8" xr:uid="{00000000-0002-0000-0000-000001000000}">
      <formula1>4</formula1>
      <formula2>50</formula2>
    </dataValidation>
    <dataValidation type="textLength" showErrorMessage="1" error="Trip justification is required!" promptTitle="Trip Justification" prompt="What is your Reason for Travel?   You MUST attach your attendance documentation!!!" sqref="T9:T10" xr:uid="{00000000-0002-0000-0000-000002000000}">
      <formula1>5</formula1>
      <formula2>75</formula2>
    </dataValidation>
    <dataValidation type="date" showErrorMessage="1" errorTitle="Invalid Date" error="Please enter the correct date of departure" promptTitle="Departure Date" prompt="What date did you leave?" sqref="M11:O12" xr:uid="{00000000-0002-0000-0000-000003000000}">
      <formula1>41883</formula1>
      <formula2>2958465</formula2>
    </dataValidation>
    <dataValidation type="date" showErrorMessage="1" errorTitle="Invalid Date" error="Please enter the correct date of return!" promptTitle="Return Date" prompt="What date did you return?" sqref="M13:O14" xr:uid="{00000000-0002-0000-0000-000004000000}">
      <formula1>41852</formula1>
      <formula2>2958465</formula2>
    </dataValidation>
    <dataValidation type="time" showInputMessage="1" showErrorMessage="1" errorTitle="Invalid Data" error="Data entry into this field is required" promptTitle="Departure Time" prompt="Format your time as follows: 7:00 AM" sqref="S11:T12" xr:uid="{00000000-0002-0000-0000-000005000000}">
      <formula1>0</formula1>
      <formula2>0.999305555555556</formula2>
    </dataValidation>
    <dataValidation type="time" allowBlank="1" showErrorMessage="1" errorTitle="Invalid Data" error="Please enter the correc time of your return!" promptTitle="Return Time" prompt="What time did you return?" sqref="S13:T14" xr:uid="{00000000-0002-0000-0000-000006000000}">
      <formula1>0</formula1>
      <formula2>0.999305555555556</formula2>
    </dataValidation>
    <dataValidation type="textLength" operator="greaterThan" showErrorMessage="1" error="Employee Name is Required!" sqref="J3 T3" xr:uid="{00000000-0002-0000-0000-000007000000}">
      <formula1>3</formula1>
    </dataValidation>
    <dataValidation type="textLength" showErrorMessage="1" error="Event or Training info required!" promptTitle="Event " prompt="Please enter the Event or Training Session that you attended" sqref="J5" xr:uid="{00000000-0002-0000-0000-000008000000}">
      <formula1>4</formula1>
      <formula2>50</formula2>
    </dataValidation>
    <dataValidation allowBlank="1" showInputMessage="1" promptTitle="Trip Justification Required" prompt="This field must contain the reason for travel- i.e. why it is necessary for your job. :)" sqref="J9:S10" xr:uid="{00000000-0002-0000-0000-000009000000}"/>
  </dataValidations>
  <hyperlinks>
    <hyperlink ref="B44:K44" r:id="rId1" display="GSA Rate Look-Up (Maximum Nightly Rate by ZIP)" xr:uid="{00000000-0004-0000-0000-000000000000}"/>
  </hyperlinks>
  <printOptions horizontalCentered="1"/>
  <pageMargins left="0.45" right="0.45" top="0.5" bottom="0.5" header="0" footer="0"/>
  <pageSetup scale="94" orientation="portrait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xWindow="1096" yWindow="401" count="2">
        <x14:dataValidation type="list" errorStyle="information" allowBlank="1" showInputMessage="1" showErrorMessage="1" error="Please select destination city from the drop-down list using the arrow. Type in the city name ONLY if your city is not already listed." xr:uid="{00000000-0002-0000-0000-00000A000000}">
          <x14:formula1>
            <xm:f>'Mileage Chart'!$A$2:$A$68</xm:f>
          </x14:formula1>
          <xm:sqref>J6:S7</xm:sqref>
        </x14:dataValidation>
        <x14:dataValidation type="list" allowBlank="1" showInputMessage="1" showErrorMessage="1" xr:uid="{00000000-0002-0000-0000-00000B000000}">
          <x14:formula1>
            <xm:f>'Transp Type'!$A$2:$A$5</xm:f>
          </x14:formula1>
          <xm:sqref>C40:K40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3"/>
  <sheetViews>
    <sheetView showGridLines="0" topLeftCell="A31" workbookViewId="0">
      <selection activeCell="J62" sqref="J62"/>
    </sheetView>
  </sheetViews>
  <sheetFormatPr defaultColWidth="9.140625" defaultRowHeight="12.75" x14ac:dyDescent="0.2"/>
  <cols>
    <col min="1" max="1" width="23.42578125" style="23" bestFit="1" customWidth="1"/>
    <col min="2" max="2" width="8.28515625" style="25" bestFit="1" customWidth="1"/>
    <col min="3" max="3" width="9.28515625" style="25" bestFit="1" customWidth="1"/>
    <col min="4" max="4" width="9" style="27" bestFit="1" customWidth="1"/>
    <col min="5" max="5" width="0.85546875" style="28" customWidth="1"/>
    <col min="6" max="6" width="17.5703125" style="23" customWidth="1"/>
    <col min="7" max="8" width="8.28515625" style="25" bestFit="1" customWidth="1"/>
    <col min="9" max="9" width="9" style="29" bestFit="1" customWidth="1"/>
    <col min="10" max="16384" width="9.140625" style="23"/>
  </cols>
  <sheetData>
    <row r="1" spans="1:9" s="30" customFormat="1" ht="28.5" customHeight="1" thickBot="1" x14ac:dyDescent="0.25">
      <c r="A1" s="31" t="s">
        <v>32</v>
      </c>
      <c r="B1" s="32" t="s">
        <v>33</v>
      </c>
      <c r="C1" s="32" t="s">
        <v>34</v>
      </c>
      <c r="D1" s="44" t="s">
        <v>35</v>
      </c>
      <c r="E1" s="48"/>
      <c r="F1" s="45"/>
    </row>
    <row r="2" spans="1:9" ht="17.45" customHeight="1" thickTop="1" x14ac:dyDescent="0.2">
      <c r="A2" s="36" t="s">
        <v>45</v>
      </c>
      <c r="B2" s="34">
        <v>59.35</v>
      </c>
      <c r="C2" s="34">
        <v>118.7</v>
      </c>
      <c r="D2" s="24">
        <f t="shared" ref="D2:D33" si="0">SUM(C2*$D$69)</f>
        <v>83.09</v>
      </c>
      <c r="E2" s="47"/>
      <c r="F2" s="46"/>
    </row>
    <row r="3" spans="1:9" ht="17.45" customHeight="1" x14ac:dyDescent="0.2">
      <c r="A3" s="38" t="s">
        <v>46</v>
      </c>
      <c r="B3" s="33">
        <v>141.66999999999999</v>
      </c>
      <c r="C3" s="33">
        <v>283.33999999999997</v>
      </c>
      <c r="D3" s="24">
        <f t="shared" si="0"/>
        <v>198.33799999999997</v>
      </c>
      <c r="E3" s="23"/>
      <c r="G3" s="23"/>
      <c r="H3" s="23"/>
      <c r="I3" s="26"/>
    </row>
    <row r="4" spans="1:9" ht="17.45" customHeight="1" x14ac:dyDescent="0.2">
      <c r="A4" s="38" t="s">
        <v>47</v>
      </c>
      <c r="B4" s="33">
        <v>17.760000000000002</v>
      </c>
      <c r="C4" s="33">
        <v>35.520000000000003</v>
      </c>
      <c r="D4" s="24">
        <f t="shared" si="0"/>
        <v>24.864000000000001</v>
      </c>
      <c r="E4" s="23"/>
      <c r="G4" s="23"/>
      <c r="H4" s="23"/>
      <c r="I4" s="26"/>
    </row>
    <row r="5" spans="1:9" ht="17.45" customHeight="1" x14ac:dyDescent="0.2">
      <c r="A5" s="38" t="s">
        <v>48</v>
      </c>
      <c r="B5" s="33">
        <v>61.54</v>
      </c>
      <c r="C5" s="33">
        <v>123.08</v>
      </c>
      <c r="D5" s="24">
        <f t="shared" si="0"/>
        <v>86.155999999999992</v>
      </c>
      <c r="E5" s="23"/>
      <c r="G5" s="23"/>
      <c r="H5" s="23"/>
      <c r="I5" s="26"/>
    </row>
    <row r="6" spans="1:9" ht="17.45" customHeight="1" x14ac:dyDescent="0.2">
      <c r="A6" s="38" t="s">
        <v>49</v>
      </c>
      <c r="B6" s="33">
        <v>257.64</v>
      </c>
      <c r="C6" s="33">
        <v>515.28</v>
      </c>
      <c r="D6" s="24">
        <f t="shared" si="0"/>
        <v>360.69599999999997</v>
      </c>
      <c r="E6" s="23"/>
      <c r="G6" s="23"/>
      <c r="H6" s="23"/>
      <c r="I6" s="26"/>
    </row>
    <row r="7" spans="1:9" ht="17.45" customHeight="1" x14ac:dyDescent="0.2">
      <c r="A7" s="38" t="s">
        <v>50</v>
      </c>
      <c r="B7" s="33">
        <v>185.01</v>
      </c>
      <c r="C7" s="33">
        <v>370.02</v>
      </c>
      <c r="D7" s="24">
        <f t="shared" si="0"/>
        <v>259.01399999999995</v>
      </c>
      <c r="E7" s="23"/>
      <c r="G7" s="23"/>
      <c r="H7" s="23"/>
      <c r="I7" s="26"/>
    </row>
    <row r="8" spans="1:9" ht="17.45" customHeight="1" x14ac:dyDescent="0.2">
      <c r="A8" s="38" t="s">
        <v>51</v>
      </c>
      <c r="B8" s="33">
        <v>30.48</v>
      </c>
      <c r="C8" s="33">
        <v>60.96</v>
      </c>
      <c r="D8" s="24">
        <f t="shared" si="0"/>
        <v>42.671999999999997</v>
      </c>
      <c r="E8" s="23"/>
      <c r="G8" s="23"/>
      <c r="H8" s="23"/>
      <c r="I8" s="26"/>
    </row>
    <row r="9" spans="1:9" ht="17.45" customHeight="1" x14ac:dyDescent="0.2">
      <c r="A9" s="38" t="s">
        <v>52</v>
      </c>
      <c r="B9" s="33">
        <v>23.16</v>
      </c>
      <c r="C9" s="33">
        <v>46.32</v>
      </c>
      <c r="D9" s="24">
        <f t="shared" si="0"/>
        <v>32.423999999999999</v>
      </c>
      <c r="E9" s="23"/>
      <c r="G9" s="23"/>
      <c r="H9" s="23"/>
      <c r="I9" s="26"/>
    </row>
    <row r="10" spans="1:9" ht="17.45" customHeight="1" x14ac:dyDescent="0.2">
      <c r="A10" s="38" t="s">
        <v>53</v>
      </c>
      <c r="B10" s="33">
        <v>166.29</v>
      </c>
      <c r="C10" s="33">
        <v>332.58</v>
      </c>
      <c r="D10" s="24">
        <f t="shared" si="0"/>
        <v>232.80599999999998</v>
      </c>
      <c r="E10" s="23"/>
      <c r="G10" s="23"/>
      <c r="H10" s="23"/>
      <c r="I10" s="26"/>
    </row>
    <row r="11" spans="1:9" ht="17.45" customHeight="1" x14ac:dyDescent="0.2">
      <c r="A11" s="38" t="s">
        <v>54</v>
      </c>
      <c r="B11" s="33">
        <v>38.83</v>
      </c>
      <c r="C11" s="33">
        <v>77.66</v>
      </c>
      <c r="D11" s="24">
        <f t="shared" si="0"/>
        <v>54.361999999999995</v>
      </c>
      <c r="E11" s="23"/>
      <c r="G11" s="23"/>
      <c r="H11" s="23"/>
      <c r="I11" s="26"/>
    </row>
    <row r="12" spans="1:9" ht="17.45" customHeight="1" x14ac:dyDescent="0.2">
      <c r="A12" s="38" t="s">
        <v>55</v>
      </c>
      <c r="B12" s="33">
        <v>61.81</v>
      </c>
      <c r="C12" s="33">
        <v>123.62</v>
      </c>
      <c r="D12" s="24">
        <f t="shared" si="0"/>
        <v>86.533999999999992</v>
      </c>
      <c r="E12" s="23"/>
      <c r="G12" s="23"/>
      <c r="H12" s="23"/>
      <c r="I12" s="26"/>
    </row>
    <row r="13" spans="1:9" ht="17.45" customHeight="1" x14ac:dyDescent="0.2">
      <c r="A13" s="38" t="s">
        <v>56</v>
      </c>
      <c r="B13" s="33">
        <v>44.1</v>
      </c>
      <c r="C13" s="33">
        <v>88.2</v>
      </c>
      <c r="D13" s="24">
        <f t="shared" si="0"/>
        <v>61.739999999999995</v>
      </c>
      <c r="E13" s="23"/>
      <c r="G13" s="23"/>
      <c r="H13" s="23"/>
      <c r="I13" s="26"/>
    </row>
    <row r="14" spans="1:9" ht="17.45" customHeight="1" x14ac:dyDescent="0.2">
      <c r="A14" s="38" t="s">
        <v>57</v>
      </c>
      <c r="B14" s="33">
        <v>25.48</v>
      </c>
      <c r="C14" s="33">
        <v>50.96</v>
      </c>
      <c r="D14" s="24">
        <f t="shared" si="0"/>
        <v>35.671999999999997</v>
      </c>
      <c r="E14" s="23"/>
      <c r="G14" s="23"/>
      <c r="H14" s="23"/>
      <c r="I14" s="26"/>
    </row>
    <row r="15" spans="1:9" ht="17.45" customHeight="1" x14ac:dyDescent="0.2">
      <c r="A15" s="38" t="s">
        <v>58</v>
      </c>
      <c r="B15" s="33">
        <v>170.32</v>
      </c>
      <c r="C15" s="33">
        <f>B15*2</f>
        <v>340.64</v>
      </c>
      <c r="D15" s="24">
        <f t="shared" si="0"/>
        <v>238.44799999999998</v>
      </c>
      <c r="E15" s="23"/>
      <c r="G15" s="23"/>
      <c r="H15" s="23"/>
      <c r="I15" s="26"/>
    </row>
    <row r="16" spans="1:9" ht="17.45" customHeight="1" x14ac:dyDescent="0.2">
      <c r="A16" s="38" t="s">
        <v>59</v>
      </c>
      <c r="B16" s="33">
        <v>98.12</v>
      </c>
      <c r="C16" s="33">
        <v>196.24</v>
      </c>
      <c r="D16" s="24">
        <f t="shared" si="0"/>
        <v>137.36799999999999</v>
      </c>
      <c r="E16" s="23"/>
      <c r="G16" s="23"/>
      <c r="H16" s="23"/>
      <c r="I16" s="26"/>
    </row>
    <row r="17" spans="1:9" ht="17.45" customHeight="1" x14ac:dyDescent="0.2">
      <c r="A17" s="72" t="s">
        <v>60</v>
      </c>
      <c r="B17" s="33">
        <v>177.3</v>
      </c>
      <c r="C17" s="33">
        <v>354.6</v>
      </c>
      <c r="D17" s="24">
        <f t="shared" si="0"/>
        <v>248.22</v>
      </c>
      <c r="E17" s="23"/>
      <c r="G17" s="23"/>
      <c r="H17" s="23"/>
      <c r="I17" s="26"/>
    </row>
    <row r="18" spans="1:9" ht="17.45" customHeight="1" x14ac:dyDescent="0.2">
      <c r="A18" s="38" t="s">
        <v>61</v>
      </c>
      <c r="B18" s="33">
        <v>415.57</v>
      </c>
      <c r="C18" s="33">
        <v>831.14</v>
      </c>
      <c r="D18" s="24">
        <f t="shared" si="0"/>
        <v>581.798</v>
      </c>
      <c r="E18" s="23"/>
      <c r="G18" s="23"/>
      <c r="H18" s="23"/>
      <c r="I18" s="26"/>
    </row>
    <row r="19" spans="1:9" ht="17.45" customHeight="1" x14ac:dyDescent="0.2">
      <c r="A19" s="38" t="s">
        <v>62</v>
      </c>
      <c r="B19" s="33">
        <v>98.94</v>
      </c>
      <c r="C19" s="33">
        <v>197.88</v>
      </c>
      <c r="D19" s="24">
        <f t="shared" si="0"/>
        <v>138.51599999999999</v>
      </c>
      <c r="E19" s="23"/>
      <c r="G19" s="23"/>
      <c r="H19" s="23"/>
      <c r="I19" s="26"/>
    </row>
    <row r="20" spans="1:9" ht="17.45" customHeight="1" x14ac:dyDescent="0.2">
      <c r="A20" s="38" t="s">
        <v>63</v>
      </c>
      <c r="B20" s="33">
        <v>120.16</v>
      </c>
      <c r="C20" s="33">
        <v>240.32</v>
      </c>
      <c r="D20" s="24">
        <f t="shared" si="0"/>
        <v>168.22399999999999</v>
      </c>
      <c r="E20" s="23"/>
      <c r="G20" s="23"/>
      <c r="H20" s="23"/>
      <c r="I20" s="26"/>
    </row>
    <row r="21" spans="1:9" ht="17.45" customHeight="1" x14ac:dyDescent="0.2">
      <c r="A21" s="38" t="s">
        <v>64</v>
      </c>
      <c r="B21" s="33">
        <v>140.19</v>
      </c>
      <c r="C21" s="33">
        <v>280.38</v>
      </c>
      <c r="D21" s="24">
        <f t="shared" si="0"/>
        <v>196.26599999999999</v>
      </c>
      <c r="E21" s="23"/>
      <c r="G21" s="23"/>
      <c r="H21" s="23"/>
      <c r="I21" s="26"/>
    </row>
    <row r="22" spans="1:9" ht="17.45" customHeight="1" x14ac:dyDescent="0.2">
      <c r="A22" s="38" t="s">
        <v>65</v>
      </c>
      <c r="B22" s="33">
        <v>124.37</v>
      </c>
      <c r="C22" s="33">
        <v>248.74</v>
      </c>
      <c r="D22" s="24">
        <f t="shared" si="0"/>
        <v>174.11799999999999</v>
      </c>
      <c r="E22" s="23"/>
      <c r="G22" s="23"/>
      <c r="H22" s="23"/>
      <c r="I22" s="26"/>
    </row>
    <row r="23" spans="1:9" ht="17.45" customHeight="1" x14ac:dyDescent="0.2">
      <c r="A23" s="38" t="s">
        <v>66</v>
      </c>
      <c r="B23" s="33">
        <v>155.33000000000001</v>
      </c>
      <c r="C23" s="33">
        <v>310.66000000000003</v>
      </c>
      <c r="D23" s="24">
        <f t="shared" si="0"/>
        <v>217.46200000000002</v>
      </c>
      <c r="E23" s="23"/>
      <c r="G23" s="23"/>
      <c r="H23" s="23"/>
      <c r="I23" s="26"/>
    </row>
    <row r="24" spans="1:9" ht="17.45" customHeight="1" x14ac:dyDescent="0.2">
      <c r="A24" s="38" t="s">
        <v>67</v>
      </c>
      <c r="B24" s="33">
        <v>89.3</v>
      </c>
      <c r="C24" s="33">
        <v>178.6</v>
      </c>
      <c r="D24" s="24">
        <f t="shared" si="0"/>
        <v>125.01999999999998</v>
      </c>
      <c r="E24" s="23"/>
      <c r="G24" s="23"/>
      <c r="H24" s="23"/>
      <c r="I24" s="26"/>
    </row>
    <row r="25" spans="1:9" ht="17.45" customHeight="1" x14ac:dyDescent="0.2">
      <c r="A25" s="38" t="s">
        <v>68</v>
      </c>
      <c r="B25" s="33">
        <v>154.51</v>
      </c>
      <c r="C25" s="33">
        <v>309.02</v>
      </c>
      <c r="D25" s="24">
        <f t="shared" si="0"/>
        <v>216.31399999999996</v>
      </c>
      <c r="E25" s="23"/>
      <c r="G25" s="23"/>
      <c r="H25" s="23"/>
      <c r="I25" s="26"/>
    </row>
    <row r="26" spans="1:9" ht="17.45" customHeight="1" x14ac:dyDescent="0.2">
      <c r="A26" s="38" t="s">
        <v>69</v>
      </c>
      <c r="B26" s="33">
        <v>142.71</v>
      </c>
      <c r="C26" s="33">
        <v>285.42</v>
      </c>
      <c r="D26" s="24">
        <f t="shared" si="0"/>
        <v>199.79400000000001</v>
      </c>
      <c r="E26" s="23"/>
      <c r="G26" s="23"/>
      <c r="H26" s="23"/>
      <c r="I26" s="26"/>
    </row>
    <row r="27" spans="1:9" ht="17.45" customHeight="1" x14ac:dyDescent="0.2">
      <c r="A27" s="38" t="s">
        <v>70</v>
      </c>
      <c r="B27" s="33">
        <v>248.72</v>
      </c>
      <c r="C27" s="33">
        <v>497.44</v>
      </c>
      <c r="D27" s="24">
        <f t="shared" si="0"/>
        <v>348.20799999999997</v>
      </c>
      <c r="E27" s="23"/>
      <c r="G27" s="23"/>
      <c r="H27" s="23"/>
      <c r="I27" s="26"/>
    </row>
    <row r="28" spans="1:9" ht="17.45" customHeight="1" x14ac:dyDescent="0.2">
      <c r="A28" s="38" t="s">
        <v>71</v>
      </c>
      <c r="B28" s="33">
        <v>116.87</v>
      </c>
      <c r="C28" s="33">
        <v>233.74</v>
      </c>
      <c r="D28" s="24">
        <f t="shared" si="0"/>
        <v>163.61799999999999</v>
      </c>
      <c r="E28" s="23"/>
      <c r="G28" s="23"/>
      <c r="H28" s="23"/>
      <c r="I28" s="26"/>
    </row>
    <row r="29" spans="1:9" ht="17.45" customHeight="1" x14ac:dyDescent="0.2">
      <c r="A29" s="38" t="s">
        <v>72</v>
      </c>
      <c r="B29" s="33">
        <v>242.76</v>
      </c>
      <c r="C29" s="33">
        <v>485.52</v>
      </c>
      <c r="D29" s="24">
        <f t="shared" si="0"/>
        <v>339.86399999999998</v>
      </c>
      <c r="E29" s="23"/>
      <c r="G29" s="23"/>
      <c r="H29" s="23"/>
      <c r="I29" s="26"/>
    </row>
    <row r="30" spans="1:9" ht="17.45" customHeight="1" x14ac:dyDescent="0.2">
      <c r="A30" s="38" t="s">
        <v>73</v>
      </c>
      <c r="B30" s="33">
        <v>29.11</v>
      </c>
      <c r="C30" s="33">
        <v>58.22</v>
      </c>
      <c r="D30" s="24">
        <f t="shared" si="0"/>
        <v>40.753999999999998</v>
      </c>
      <c r="E30" s="23"/>
      <c r="G30" s="23"/>
      <c r="H30" s="23"/>
      <c r="I30" s="26"/>
    </row>
    <row r="31" spans="1:9" ht="17.45" customHeight="1" x14ac:dyDescent="0.2">
      <c r="A31" s="38" t="s">
        <v>74</v>
      </c>
      <c r="B31" s="33">
        <v>14.94</v>
      </c>
      <c r="C31" s="33">
        <v>29.88</v>
      </c>
      <c r="D31" s="24">
        <f t="shared" si="0"/>
        <v>20.915999999999997</v>
      </c>
      <c r="E31" s="23"/>
      <c r="G31" s="23"/>
      <c r="H31" s="23"/>
      <c r="I31" s="26"/>
    </row>
    <row r="32" spans="1:9" ht="17.45" customHeight="1" x14ac:dyDescent="0.2">
      <c r="A32" s="38" t="s">
        <v>75</v>
      </c>
      <c r="B32" s="33">
        <v>98.72</v>
      </c>
      <c r="C32" s="33">
        <v>197.44</v>
      </c>
      <c r="D32" s="24">
        <f t="shared" si="0"/>
        <v>138.208</v>
      </c>
      <c r="E32" s="23"/>
      <c r="G32" s="23"/>
      <c r="H32" s="23"/>
      <c r="I32" s="26"/>
    </row>
    <row r="33" spans="1:9" ht="17.45" customHeight="1" x14ac:dyDescent="0.2">
      <c r="A33" s="38" t="s">
        <v>76</v>
      </c>
      <c r="B33" s="33">
        <v>22.6</v>
      </c>
      <c r="C33" s="33">
        <v>45.2</v>
      </c>
      <c r="D33" s="24">
        <f t="shared" si="0"/>
        <v>31.64</v>
      </c>
      <c r="E33" s="23"/>
      <c r="G33" s="23"/>
      <c r="H33" s="23"/>
      <c r="I33" s="26"/>
    </row>
    <row r="34" spans="1:9" ht="17.45" customHeight="1" x14ac:dyDescent="0.2">
      <c r="A34" s="38" t="s">
        <v>77</v>
      </c>
      <c r="B34" s="33">
        <v>30.58</v>
      </c>
      <c r="C34" s="33">
        <v>61.16</v>
      </c>
      <c r="D34" s="24">
        <f t="shared" ref="D34:D65" si="1">SUM(C34*$D$69)</f>
        <v>42.811999999999998</v>
      </c>
      <c r="E34" s="23"/>
      <c r="G34" s="23"/>
      <c r="H34" s="23"/>
      <c r="I34" s="26"/>
    </row>
    <row r="35" spans="1:9" ht="17.45" customHeight="1" x14ac:dyDescent="0.2">
      <c r="A35" s="38" t="s">
        <v>78</v>
      </c>
      <c r="B35" s="33">
        <v>30.87</v>
      </c>
      <c r="C35" s="33">
        <v>61.74</v>
      </c>
      <c r="D35" s="24">
        <f t="shared" si="1"/>
        <v>43.217999999999996</v>
      </c>
      <c r="E35" s="23"/>
      <c r="G35" s="23"/>
      <c r="H35" s="23"/>
      <c r="I35" s="26"/>
    </row>
    <row r="36" spans="1:9" ht="17.45" customHeight="1" x14ac:dyDescent="0.2">
      <c r="A36" s="38" t="s">
        <v>79</v>
      </c>
      <c r="B36" s="33">
        <v>17.63</v>
      </c>
      <c r="C36" s="33">
        <v>35.26</v>
      </c>
      <c r="D36" s="24">
        <f t="shared" si="1"/>
        <v>24.681999999999999</v>
      </c>
      <c r="E36" s="23"/>
      <c r="G36" s="23"/>
      <c r="H36" s="23"/>
      <c r="I36" s="26"/>
    </row>
    <row r="37" spans="1:9" ht="17.45" customHeight="1" x14ac:dyDescent="0.2">
      <c r="A37" s="38" t="s">
        <v>80</v>
      </c>
      <c r="B37" s="33">
        <v>199.34</v>
      </c>
      <c r="C37" s="33">
        <v>398.68</v>
      </c>
      <c r="D37" s="24">
        <f t="shared" si="1"/>
        <v>279.07599999999996</v>
      </c>
      <c r="E37" s="23"/>
      <c r="G37" s="23"/>
      <c r="H37" s="23"/>
      <c r="I37" s="26"/>
    </row>
    <row r="38" spans="1:9" ht="20.25" customHeight="1" x14ac:dyDescent="0.2">
      <c r="A38" s="38" t="s">
        <v>81</v>
      </c>
      <c r="B38" s="33">
        <v>81.48</v>
      </c>
      <c r="C38" s="33">
        <v>162.96</v>
      </c>
      <c r="D38" s="22">
        <f t="shared" si="1"/>
        <v>114.072</v>
      </c>
      <c r="E38" s="23"/>
      <c r="G38" s="23"/>
      <c r="H38" s="23"/>
      <c r="I38" s="26"/>
    </row>
    <row r="39" spans="1:9" ht="20.25" customHeight="1" x14ac:dyDescent="0.2">
      <c r="A39" s="38" t="s">
        <v>82</v>
      </c>
      <c r="B39" s="33">
        <v>175.05</v>
      </c>
      <c r="C39" s="33">
        <v>350.1</v>
      </c>
      <c r="D39" s="22">
        <f t="shared" si="1"/>
        <v>245.07</v>
      </c>
      <c r="E39" s="23"/>
      <c r="G39" s="23"/>
      <c r="H39" s="23"/>
      <c r="I39" s="26"/>
    </row>
    <row r="40" spans="1:9" ht="20.25" customHeight="1" x14ac:dyDescent="0.2">
      <c r="A40" s="38" t="s">
        <v>83</v>
      </c>
      <c r="B40" s="33">
        <v>49.28</v>
      </c>
      <c r="C40" s="33">
        <v>98.56</v>
      </c>
      <c r="D40" s="22">
        <f t="shared" si="1"/>
        <v>68.99199999999999</v>
      </c>
      <c r="E40" s="23"/>
      <c r="G40" s="23"/>
      <c r="H40" s="23"/>
      <c r="I40" s="26"/>
    </row>
    <row r="41" spans="1:9" ht="20.25" customHeight="1" x14ac:dyDescent="0.2">
      <c r="A41" s="38" t="s">
        <v>84</v>
      </c>
      <c r="B41" s="33">
        <v>45.97</v>
      </c>
      <c r="C41" s="33">
        <v>91.94</v>
      </c>
      <c r="D41" s="22">
        <f t="shared" si="1"/>
        <v>64.35799999999999</v>
      </c>
      <c r="E41" s="23"/>
      <c r="G41" s="23"/>
      <c r="H41" s="23"/>
      <c r="I41" s="26"/>
    </row>
    <row r="42" spans="1:9" ht="20.25" customHeight="1" x14ac:dyDescent="0.2">
      <c r="A42" s="38" t="s">
        <v>85</v>
      </c>
      <c r="B42" s="33">
        <v>35.61</v>
      </c>
      <c r="C42" s="33">
        <v>71.22</v>
      </c>
      <c r="D42" s="22">
        <f t="shared" si="1"/>
        <v>49.853999999999999</v>
      </c>
      <c r="E42" s="23"/>
      <c r="G42" s="23"/>
      <c r="H42" s="23"/>
      <c r="I42" s="26"/>
    </row>
    <row r="43" spans="1:9" ht="20.25" customHeight="1" x14ac:dyDescent="0.2">
      <c r="A43" s="38" t="s">
        <v>86</v>
      </c>
      <c r="B43" s="33">
        <v>11.83</v>
      </c>
      <c r="C43" s="33">
        <v>23.66</v>
      </c>
      <c r="D43" s="22">
        <f t="shared" si="1"/>
        <v>16.561999999999998</v>
      </c>
      <c r="E43" s="23"/>
      <c r="G43" s="23"/>
      <c r="H43" s="23"/>
      <c r="I43" s="26"/>
    </row>
    <row r="44" spans="1:9" ht="20.25" customHeight="1" x14ac:dyDescent="0.2">
      <c r="A44" s="37" t="s">
        <v>87</v>
      </c>
      <c r="B44" s="33">
        <v>78.94</v>
      </c>
      <c r="C44" s="33">
        <v>157.88</v>
      </c>
      <c r="D44" s="22">
        <f t="shared" si="1"/>
        <v>110.51599999999999</v>
      </c>
      <c r="E44" s="23"/>
      <c r="G44" s="23"/>
      <c r="H44" s="23"/>
      <c r="I44" s="26"/>
    </row>
    <row r="45" spans="1:9" ht="20.25" customHeight="1" x14ac:dyDescent="0.2">
      <c r="A45" s="37" t="s">
        <v>88</v>
      </c>
      <c r="B45" s="33">
        <v>35.42</v>
      </c>
      <c r="C45" s="33">
        <v>70.84</v>
      </c>
      <c r="D45" s="22">
        <f t="shared" si="1"/>
        <v>49.588000000000001</v>
      </c>
      <c r="E45" s="23"/>
      <c r="G45" s="23"/>
      <c r="H45" s="23"/>
      <c r="I45" s="26"/>
    </row>
    <row r="46" spans="1:9" ht="20.25" customHeight="1" x14ac:dyDescent="0.2">
      <c r="A46" s="37" t="s">
        <v>89</v>
      </c>
      <c r="B46" s="33">
        <v>46.22</v>
      </c>
      <c r="C46" s="33">
        <v>92.44</v>
      </c>
      <c r="D46" s="22">
        <f t="shared" si="1"/>
        <v>64.707999999999998</v>
      </c>
      <c r="E46" s="23"/>
      <c r="G46" s="23"/>
      <c r="H46" s="23"/>
      <c r="I46" s="26"/>
    </row>
    <row r="47" spans="1:9" ht="20.25" customHeight="1" x14ac:dyDescent="0.2">
      <c r="A47" s="37" t="s">
        <v>90</v>
      </c>
      <c r="B47" s="33">
        <v>59.38</v>
      </c>
      <c r="C47" s="33">
        <v>118.76</v>
      </c>
      <c r="D47" s="22">
        <f t="shared" si="1"/>
        <v>83.132000000000005</v>
      </c>
      <c r="E47" s="23"/>
      <c r="G47" s="23"/>
      <c r="H47" s="23"/>
      <c r="I47" s="26"/>
    </row>
    <row r="48" spans="1:9" ht="20.25" customHeight="1" x14ac:dyDescent="0.2">
      <c r="A48" s="37" t="s">
        <v>91</v>
      </c>
      <c r="B48" s="33">
        <v>58.04</v>
      </c>
      <c r="C48" s="33">
        <v>116.08</v>
      </c>
      <c r="D48" s="22">
        <f t="shared" si="1"/>
        <v>81.256</v>
      </c>
      <c r="E48" s="23"/>
      <c r="G48" s="23"/>
      <c r="H48" s="23"/>
      <c r="I48" s="26"/>
    </row>
    <row r="49" spans="1:9" ht="20.25" customHeight="1" x14ac:dyDescent="0.2">
      <c r="A49" s="37" t="s">
        <v>92</v>
      </c>
      <c r="B49" s="33">
        <v>28.6</v>
      </c>
      <c r="C49" s="33">
        <v>57.2</v>
      </c>
      <c r="D49" s="22">
        <f t="shared" si="1"/>
        <v>40.04</v>
      </c>
      <c r="E49" s="23"/>
      <c r="G49" s="23"/>
      <c r="H49" s="23"/>
      <c r="I49" s="26"/>
    </row>
    <row r="50" spans="1:9" ht="25.5" x14ac:dyDescent="0.2">
      <c r="A50" s="39" t="s">
        <v>93</v>
      </c>
      <c r="B50" s="33">
        <v>11.93</v>
      </c>
      <c r="C50" s="33">
        <v>23.86</v>
      </c>
      <c r="D50" s="22">
        <f t="shared" si="1"/>
        <v>16.701999999999998</v>
      </c>
      <c r="E50" s="23"/>
      <c r="G50" s="23"/>
      <c r="H50" s="23"/>
      <c r="I50" s="26"/>
    </row>
    <row r="51" spans="1:9" ht="20.25" customHeight="1" x14ac:dyDescent="0.2">
      <c r="A51" s="37" t="s">
        <v>94</v>
      </c>
      <c r="B51" s="33">
        <v>11.39</v>
      </c>
      <c r="C51" s="33">
        <v>22.78</v>
      </c>
      <c r="D51" s="22">
        <f t="shared" si="1"/>
        <v>15.946</v>
      </c>
      <c r="E51" s="23"/>
      <c r="G51" s="23"/>
      <c r="H51" s="23"/>
      <c r="I51" s="26"/>
    </row>
    <row r="52" spans="1:9" ht="20.25" customHeight="1" x14ac:dyDescent="0.2">
      <c r="A52" s="37" t="s">
        <v>95</v>
      </c>
      <c r="B52" s="33">
        <v>75.400000000000006</v>
      </c>
      <c r="C52" s="33">
        <v>150.80000000000001</v>
      </c>
      <c r="D52" s="22">
        <f t="shared" si="1"/>
        <v>105.56</v>
      </c>
      <c r="E52" s="23"/>
      <c r="G52" s="23"/>
      <c r="H52" s="23"/>
      <c r="I52" s="26"/>
    </row>
    <row r="53" spans="1:9" ht="20.25" customHeight="1" x14ac:dyDescent="0.2">
      <c r="A53" s="37" t="s">
        <v>96</v>
      </c>
      <c r="B53" s="33">
        <v>48.13</v>
      </c>
      <c r="C53" s="33">
        <v>96.26</v>
      </c>
      <c r="D53" s="22">
        <f t="shared" si="1"/>
        <v>67.382000000000005</v>
      </c>
      <c r="E53" s="23"/>
      <c r="G53" s="23"/>
      <c r="H53" s="23"/>
      <c r="I53" s="26"/>
    </row>
    <row r="54" spans="1:9" ht="20.25" customHeight="1" x14ac:dyDescent="0.2">
      <c r="A54" s="37" t="s">
        <v>97</v>
      </c>
      <c r="B54" s="33">
        <v>130.06</v>
      </c>
      <c r="C54" s="33">
        <v>260.12</v>
      </c>
      <c r="D54" s="22">
        <f t="shared" si="1"/>
        <v>182.084</v>
      </c>
      <c r="E54" s="23"/>
      <c r="G54" s="23"/>
      <c r="H54" s="23"/>
      <c r="I54" s="26"/>
    </row>
    <row r="55" spans="1:9" ht="20.25" customHeight="1" x14ac:dyDescent="0.2">
      <c r="A55" s="37" t="s">
        <v>98</v>
      </c>
      <c r="B55" s="33">
        <v>238.94</v>
      </c>
      <c r="C55" s="33">
        <v>477.88</v>
      </c>
      <c r="D55" s="22">
        <f t="shared" si="1"/>
        <v>334.51599999999996</v>
      </c>
      <c r="E55" s="23"/>
      <c r="G55" s="23"/>
      <c r="H55" s="23"/>
      <c r="I55" s="26"/>
    </row>
    <row r="56" spans="1:9" ht="20.25" customHeight="1" x14ac:dyDescent="0.2">
      <c r="A56" s="37" t="s">
        <v>99</v>
      </c>
      <c r="B56" s="33">
        <v>123.04</v>
      </c>
      <c r="C56" s="33">
        <v>246.08</v>
      </c>
      <c r="D56" s="22">
        <f t="shared" si="1"/>
        <v>172.256</v>
      </c>
      <c r="E56" s="23"/>
      <c r="G56" s="23"/>
      <c r="H56" s="23"/>
      <c r="I56" s="26"/>
    </row>
    <row r="57" spans="1:9" ht="20.25" customHeight="1" x14ac:dyDescent="0.2">
      <c r="A57" s="37" t="s">
        <v>100</v>
      </c>
      <c r="B57" s="33">
        <v>48.61</v>
      </c>
      <c r="C57" s="33">
        <v>97.22</v>
      </c>
      <c r="D57" s="22">
        <f t="shared" si="1"/>
        <v>68.053999999999988</v>
      </c>
      <c r="E57" s="23"/>
      <c r="G57" s="23"/>
      <c r="H57" s="23"/>
      <c r="I57" s="26"/>
    </row>
    <row r="58" spans="1:9" ht="20.25" customHeight="1" x14ac:dyDescent="0.2">
      <c r="A58" s="37" t="s">
        <v>101</v>
      </c>
      <c r="B58" s="33">
        <v>225.78</v>
      </c>
      <c r="C58" s="33">
        <v>451.56</v>
      </c>
      <c r="D58" s="22">
        <f t="shared" si="1"/>
        <v>316.09199999999998</v>
      </c>
      <c r="E58" s="23"/>
      <c r="G58" s="23"/>
      <c r="H58" s="23"/>
      <c r="I58" s="26"/>
    </row>
    <row r="59" spans="1:9" ht="20.25" customHeight="1" x14ac:dyDescent="0.2">
      <c r="A59" s="37" t="s">
        <v>102</v>
      </c>
      <c r="B59" s="33">
        <v>336.18</v>
      </c>
      <c r="C59" s="33">
        <v>672.36</v>
      </c>
      <c r="D59" s="22">
        <f t="shared" si="1"/>
        <v>470.65199999999999</v>
      </c>
      <c r="E59" s="23"/>
      <c r="G59" s="23"/>
      <c r="H59" s="23"/>
      <c r="I59" s="26"/>
    </row>
    <row r="60" spans="1:9" ht="20.25" customHeight="1" x14ac:dyDescent="0.2">
      <c r="A60" s="37" t="s">
        <v>103</v>
      </c>
      <c r="B60" s="33">
        <v>289.69</v>
      </c>
      <c r="C60" s="33">
        <v>579.38</v>
      </c>
      <c r="D60" s="22">
        <f t="shared" si="1"/>
        <v>405.56599999999997</v>
      </c>
      <c r="E60" s="23"/>
      <c r="G60" s="23"/>
      <c r="H60" s="23"/>
      <c r="I60" s="26"/>
    </row>
    <row r="61" spans="1:9" ht="20.25" customHeight="1" x14ac:dyDescent="0.2">
      <c r="A61" s="37" t="s">
        <v>104</v>
      </c>
      <c r="B61" s="33">
        <v>84.45</v>
      </c>
      <c r="C61" s="33">
        <v>168.9</v>
      </c>
      <c r="D61" s="22">
        <f t="shared" si="1"/>
        <v>118.22999999999999</v>
      </c>
      <c r="E61" s="23"/>
      <c r="G61" s="23"/>
      <c r="H61" s="23"/>
      <c r="I61" s="26"/>
    </row>
    <row r="62" spans="1:9" ht="20.25" customHeight="1" x14ac:dyDescent="0.2">
      <c r="A62" s="37" t="s">
        <v>105</v>
      </c>
      <c r="B62" s="33">
        <v>23.64</v>
      </c>
      <c r="C62" s="33">
        <v>47.28</v>
      </c>
      <c r="D62" s="22">
        <f t="shared" si="1"/>
        <v>33.095999999999997</v>
      </c>
      <c r="E62" s="23"/>
      <c r="G62" s="23"/>
      <c r="H62" s="23"/>
      <c r="I62" s="26"/>
    </row>
    <row r="63" spans="1:9" ht="20.25" customHeight="1" x14ac:dyDescent="0.2">
      <c r="A63" s="37" t="s">
        <v>106</v>
      </c>
      <c r="B63" s="33">
        <v>108.95</v>
      </c>
      <c r="C63" s="33">
        <v>217.9</v>
      </c>
      <c r="D63" s="22">
        <f t="shared" si="1"/>
        <v>152.53</v>
      </c>
      <c r="E63" s="23"/>
      <c r="G63" s="23"/>
      <c r="H63" s="23"/>
      <c r="I63" s="26"/>
    </row>
    <row r="64" spans="1:9" ht="20.25" customHeight="1" x14ac:dyDescent="0.2">
      <c r="A64" s="37" t="s">
        <v>107</v>
      </c>
      <c r="B64" s="33">
        <v>25.1</v>
      </c>
      <c r="C64" s="33">
        <v>50.2</v>
      </c>
      <c r="D64" s="22">
        <f t="shared" si="1"/>
        <v>35.14</v>
      </c>
      <c r="E64" s="23"/>
      <c r="G64" s="23"/>
      <c r="H64" s="23"/>
      <c r="I64" s="26"/>
    </row>
    <row r="65" spans="1:9" ht="20.25" customHeight="1" x14ac:dyDescent="0.2">
      <c r="A65" s="37" t="s">
        <v>108</v>
      </c>
      <c r="B65" s="33">
        <v>26.02</v>
      </c>
      <c r="C65" s="33">
        <v>52.04</v>
      </c>
      <c r="D65" s="22">
        <f t="shared" si="1"/>
        <v>36.427999999999997</v>
      </c>
      <c r="E65" s="23"/>
      <c r="G65" s="23"/>
      <c r="H65" s="23"/>
      <c r="I65" s="26"/>
    </row>
    <row r="66" spans="1:9" ht="20.25" customHeight="1" x14ac:dyDescent="0.2">
      <c r="A66" s="37" t="s">
        <v>109</v>
      </c>
      <c r="B66" s="33">
        <v>48.81</v>
      </c>
      <c r="C66" s="33">
        <v>97.62</v>
      </c>
      <c r="D66" s="22">
        <f t="shared" ref="D66:D68" si="2">SUM(C66*$D$69)</f>
        <v>68.334000000000003</v>
      </c>
      <c r="E66" s="23"/>
      <c r="G66" s="23"/>
      <c r="H66" s="23"/>
      <c r="I66" s="26"/>
    </row>
    <row r="67" spans="1:9" ht="20.25" customHeight="1" x14ac:dyDescent="0.2">
      <c r="A67" s="37" t="s">
        <v>110</v>
      </c>
      <c r="B67" s="33">
        <v>176.27</v>
      </c>
      <c r="C67" s="33">
        <v>352.54</v>
      </c>
      <c r="D67" s="22">
        <f t="shared" si="2"/>
        <v>246.77799999999999</v>
      </c>
      <c r="E67" s="23"/>
      <c r="G67" s="23"/>
      <c r="H67" s="23"/>
      <c r="I67" s="26"/>
    </row>
    <row r="68" spans="1:9" ht="20.25" customHeight="1" x14ac:dyDescent="0.2">
      <c r="A68" s="40" t="s">
        <v>111</v>
      </c>
      <c r="B68" s="35">
        <v>33.200000000000003</v>
      </c>
      <c r="C68" s="35">
        <v>66.400000000000006</v>
      </c>
      <c r="D68" s="22">
        <f t="shared" si="2"/>
        <v>46.480000000000004</v>
      </c>
      <c r="E68" s="23"/>
      <c r="G68" s="23"/>
      <c r="H68" s="23"/>
      <c r="I68" s="26"/>
    </row>
    <row r="69" spans="1:9" ht="20.25" customHeight="1" x14ac:dyDescent="0.2">
      <c r="A69" s="41" t="s">
        <v>112</v>
      </c>
      <c r="B69" s="42"/>
      <c r="C69" s="42"/>
      <c r="D69" s="43">
        <v>0.7</v>
      </c>
      <c r="E69" s="23"/>
      <c r="G69" s="23"/>
      <c r="H69" s="23"/>
      <c r="I69" s="26"/>
    </row>
    <row r="70" spans="1:9" x14ac:dyDescent="0.2">
      <c r="B70" s="23"/>
      <c r="C70" s="23"/>
      <c r="D70" s="26"/>
      <c r="E70" s="23"/>
      <c r="G70" s="23"/>
      <c r="H70" s="23"/>
      <c r="I70" s="26"/>
    </row>
    <row r="71" spans="1:9" x14ac:dyDescent="0.2">
      <c r="B71" s="23"/>
      <c r="C71" s="23"/>
      <c r="D71" s="26"/>
      <c r="E71" s="23"/>
      <c r="G71" s="23"/>
      <c r="H71" s="23"/>
      <c r="I71" s="26"/>
    </row>
    <row r="72" spans="1:9" x14ac:dyDescent="0.2">
      <c r="B72" s="23"/>
      <c r="C72" s="23"/>
      <c r="D72" s="26"/>
      <c r="E72" s="23"/>
      <c r="G72" s="23"/>
      <c r="H72" s="23"/>
      <c r="I72" s="26"/>
    </row>
    <row r="73" spans="1:9" x14ac:dyDescent="0.2">
      <c r="B73" s="23"/>
      <c r="C73" s="23"/>
      <c r="D73" s="26"/>
      <c r="E73" s="23"/>
      <c r="G73" s="23"/>
      <c r="H73" s="23"/>
      <c r="I73" s="26"/>
    </row>
    <row r="74" spans="1:9" x14ac:dyDescent="0.2">
      <c r="B74" s="23"/>
      <c r="C74" s="23"/>
      <c r="D74" s="26"/>
      <c r="E74" s="23"/>
      <c r="G74" s="23"/>
      <c r="H74" s="23"/>
      <c r="I74" s="26"/>
    </row>
    <row r="75" spans="1:9" x14ac:dyDescent="0.2">
      <c r="B75" s="23"/>
      <c r="C75" s="23"/>
      <c r="D75" s="26"/>
      <c r="E75" s="23"/>
      <c r="G75" s="23"/>
      <c r="H75" s="23"/>
      <c r="I75" s="26"/>
    </row>
    <row r="76" spans="1:9" x14ac:dyDescent="0.2">
      <c r="B76" s="23"/>
      <c r="C76" s="23"/>
      <c r="D76" s="26"/>
      <c r="E76" s="23"/>
      <c r="G76" s="23"/>
      <c r="H76" s="23"/>
      <c r="I76" s="26"/>
    </row>
    <row r="77" spans="1:9" x14ac:dyDescent="0.2">
      <c r="B77" s="23"/>
      <c r="C77" s="23"/>
      <c r="D77" s="26"/>
      <c r="E77" s="23"/>
      <c r="G77" s="23"/>
      <c r="H77" s="23"/>
      <c r="I77" s="26"/>
    </row>
    <row r="78" spans="1:9" x14ac:dyDescent="0.2">
      <c r="B78" s="23"/>
      <c r="C78" s="23"/>
      <c r="D78" s="26"/>
      <c r="E78" s="23"/>
      <c r="G78" s="23"/>
      <c r="H78" s="23"/>
      <c r="I78" s="26"/>
    </row>
    <row r="79" spans="1:9" x14ac:dyDescent="0.2">
      <c r="B79" s="23"/>
      <c r="C79" s="23"/>
      <c r="D79" s="26"/>
      <c r="E79" s="23"/>
      <c r="G79" s="23"/>
      <c r="H79" s="23"/>
      <c r="I79" s="26"/>
    </row>
    <row r="80" spans="1:9" x14ac:dyDescent="0.2">
      <c r="B80" s="23"/>
      <c r="C80" s="23"/>
      <c r="D80" s="26"/>
      <c r="E80" s="23"/>
      <c r="G80" s="23"/>
      <c r="H80" s="23"/>
      <c r="I80" s="26"/>
    </row>
    <row r="81" spans="2:9" x14ac:dyDescent="0.2">
      <c r="B81" s="23"/>
      <c r="C81" s="23"/>
      <c r="D81" s="26"/>
      <c r="E81" s="23"/>
      <c r="G81" s="23"/>
      <c r="H81" s="23"/>
      <c r="I81" s="26"/>
    </row>
    <row r="82" spans="2:9" x14ac:dyDescent="0.2">
      <c r="B82" s="23"/>
      <c r="C82" s="23"/>
      <c r="D82" s="26"/>
      <c r="E82" s="23"/>
      <c r="G82" s="23"/>
      <c r="H82" s="23"/>
      <c r="I82" s="26"/>
    </row>
    <row r="83" spans="2:9" x14ac:dyDescent="0.2">
      <c r="B83" s="23"/>
      <c r="C83" s="23"/>
      <c r="D83" s="26"/>
      <c r="E83" s="23"/>
      <c r="G83" s="23"/>
      <c r="H83" s="23"/>
      <c r="I83" s="26"/>
    </row>
    <row r="84" spans="2:9" x14ac:dyDescent="0.2">
      <c r="B84" s="23"/>
      <c r="C84" s="23"/>
      <c r="D84" s="26"/>
      <c r="E84" s="23"/>
      <c r="G84" s="23"/>
      <c r="H84" s="23"/>
      <c r="I84" s="26"/>
    </row>
    <row r="85" spans="2:9" x14ac:dyDescent="0.2">
      <c r="B85" s="23"/>
      <c r="C85" s="23"/>
      <c r="D85" s="26"/>
      <c r="E85" s="23"/>
      <c r="G85" s="23"/>
      <c r="H85" s="23"/>
      <c r="I85" s="26"/>
    </row>
    <row r="86" spans="2:9" x14ac:dyDescent="0.2">
      <c r="B86" s="23"/>
      <c r="C86" s="23"/>
      <c r="D86" s="26"/>
      <c r="E86" s="23"/>
      <c r="G86" s="23"/>
      <c r="H86" s="23"/>
      <c r="I86" s="26"/>
    </row>
    <row r="87" spans="2:9" x14ac:dyDescent="0.2">
      <c r="B87" s="23"/>
      <c r="C87" s="23"/>
      <c r="D87" s="26"/>
      <c r="E87" s="23"/>
      <c r="G87" s="23"/>
      <c r="H87" s="23"/>
      <c r="I87" s="26"/>
    </row>
    <row r="88" spans="2:9" x14ac:dyDescent="0.2">
      <c r="B88" s="23"/>
      <c r="C88" s="23"/>
      <c r="D88" s="26"/>
      <c r="E88" s="23"/>
      <c r="G88" s="23"/>
      <c r="H88" s="23"/>
      <c r="I88" s="26"/>
    </row>
    <row r="89" spans="2:9" x14ac:dyDescent="0.2">
      <c r="B89" s="23"/>
      <c r="C89" s="23"/>
      <c r="D89" s="26"/>
      <c r="E89" s="23"/>
      <c r="G89" s="23"/>
      <c r="H89" s="23"/>
      <c r="I89" s="26"/>
    </row>
    <row r="90" spans="2:9" x14ac:dyDescent="0.2">
      <c r="B90" s="23"/>
      <c r="C90" s="23"/>
      <c r="D90" s="26"/>
      <c r="E90" s="23"/>
      <c r="G90" s="23"/>
      <c r="H90" s="23"/>
      <c r="I90" s="26"/>
    </row>
    <row r="91" spans="2:9" x14ac:dyDescent="0.2">
      <c r="B91" s="23"/>
      <c r="C91" s="23"/>
      <c r="D91" s="26"/>
      <c r="E91" s="23"/>
      <c r="G91" s="23"/>
      <c r="H91" s="23"/>
      <c r="I91" s="26"/>
    </row>
    <row r="92" spans="2:9" x14ac:dyDescent="0.2">
      <c r="B92" s="23"/>
      <c r="C92" s="23"/>
      <c r="D92" s="26"/>
      <c r="E92" s="23"/>
      <c r="G92" s="23"/>
      <c r="H92" s="23"/>
      <c r="I92" s="26"/>
    </row>
    <row r="93" spans="2:9" x14ac:dyDescent="0.2">
      <c r="B93" s="23"/>
      <c r="C93" s="23"/>
      <c r="D93" s="26"/>
      <c r="E93" s="23"/>
      <c r="G93" s="23"/>
      <c r="H93" s="23"/>
      <c r="I93" s="26"/>
    </row>
    <row r="94" spans="2:9" x14ac:dyDescent="0.2">
      <c r="B94" s="23"/>
      <c r="C94" s="23"/>
      <c r="D94" s="26"/>
      <c r="E94" s="23"/>
      <c r="G94" s="23"/>
      <c r="H94" s="23"/>
      <c r="I94" s="26"/>
    </row>
    <row r="95" spans="2:9" x14ac:dyDescent="0.2">
      <c r="B95" s="23"/>
      <c r="C95" s="23"/>
      <c r="D95" s="26"/>
      <c r="E95" s="23"/>
      <c r="G95" s="23"/>
      <c r="H95" s="23"/>
      <c r="I95" s="26"/>
    </row>
    <row r="96" spans="2:9" x14ac:dyDescent="0.2">
      <c r="B96" s="23"/>
      <c r="C96" s="23"/>
      <c r="D96" s="26"/>
      <c r="E96" s="23"/>
      <c r="G96" s="23"/>
      <c r="H96" s="23"/>
      <c r="I96" s="26"/>
    </row>
    <row r="97" spans="2:9" x14ac:dyDescent="0.2">
      <c r="B97" s="23"/>
      <c r="C97" s="23"/>
      <c r="D97" s="26"/>
      <c r="E97" s="23"/>
      <c r="G97" s="23"/>
      <c r="H97" s="23"/>
      <c r="I97" s="26"/>
    </row>
    <row r="98" spans="2:9" x14ac:dyDescent="0.2">
      <c r="B98" s="23"/>
      <c r="C98" s="23"/>
      <c r="D98" s="26"/>
      <c r="E98" s="23"/>
      <c r="G98" s="23"/>
      <c r="H98" s="23"/>
      <c r="I98" s="26"/>
    </row>
    <row r="99" spans="2:9" x14ac:dyDescent="0.2">
      <c r="B99" s="23"/>
      <c r="C99" s="23"/>
      <c r="D99" s="26"/>
      <c r="E99" s="23"/>
      <c r="G99" s="23"/>
      <c r="H99" s="23"/>
      <c r="I99" s="26"/>
    </row>
    <row r="100" spans="2:9" x14ac:dyDescent="0.2">
      <c r="B100" s="23"/>
      <c r="C100" s="23"/>
      <c r="D100" s="26"/>
      <c r="E100" s="23"/>
      <c r="G100" s="23"/>
      <c r="H100" s="23"/>
      <c r="I100" s="26"/>
    </row>
    <row r="101" spans="2:9" x14ac:dyDescent="0.2">
      <c r="B101" s="23"/>
      <c r="C101" s="23"/>
      <c r="D101" s="26"/>
      <c r="E101" s="23"/>
      <c r="G101" s="23"/>
      <c r="H101" s="23"/>
      <c r="I101" s="26"/>
    </row>
    <row r="102" spans="2:9" x14ac:dyDescent="0.2">
      <c r="B102" s="23"/>
      <c r="C102" s="23"/>
      <c r="D102" s="26"/>
      <c r="E102" s="23"/>
      <c r="G102" s="23"/>
      <c r="H102" s="23"/>
      <c r="I102" s="26"/>
    </row>
    <row r="103" spans="2:9" x14ac:dyDescent="0.2">
      <c r="B103" s="23"/>
      <c r="C103" s="23"/>
      <c r="D103" s="26"/>
      <c r="E103" s="23"/>
      <c r="G103" s="23"/>
      <c r="H103" s="23"/>
      <c r="I103" s="26"/>
    </row>
    <row r="104" spans="2:9" x14ac:dyDescent="0.2">
      <c r="B104" s="23"/>
      <c r="C104" s="23"/>
      <c r="D104" s="26"/>
      <c r="E104" s="23"/>
      <c r="G104" s="23"/>
      <c r="H104" s="23"/>
      <c r="I104" s="26"/>
    </row>
    <row r="105" spans="2:9" x14ac:dyDescent="0.2">
      <c r="B105" s="23"/>
      <c r="C105" s="23"/>
      <c r="D105" s="26"/>
      <c r="E105" s="23"/>
      <c r="G105" s="23"/>
      <c r="H105" s="23"/>
      <c r="I105" s="26"/>
    </row>
    <row r="106" spans="2:9" x14ac:dyDescent="0.2">
      <c r="B106" s="23"/>
      <c r="C106" s="23"/>
      <c r="D106" s="26"/>
      <c r="E106" s="23"/>
      <c r="G106" s="23"/>
      <c r="H106" s="23"/>
      <c r="I106" s="26"/>
    </row>
    <row r="107" spans="2:9" x14ac:dyDescent="0.2">
      <c r="B107" s="23"/>
      <c r="C107" s="23"/>
      <c r="D107" s="26"/>
      <c r="E107" s="23"/>
      <c r="G107" s="23"/>
      <c r="H107" s="23"/>
      <c r="I107" s="26"/>
    </row>
    <row r="108" spans="2:9" x14ac:dyDescent="0.2">
      <c r="B108" s="23"/>
      <c r="C108" s="23"/>
      <c r="D108" s="26"/>
      <c r="E108" s="23"/>
      <c r="G108" s="23"/>
      <c r="H108" s="23"/>
      <c r="I108" s="26"/>
    </row>
    <row r="109" spans="2:9" x14ac:dyDescent="0.2">
      <c r="B109" s="23"/>
      <c r="C109" s="23"/>
      <c r="D109" s="26"/>
      <c r="E109" s="23"/>
      <c r="G109" s="23"/>
      <c r="H109" s="23"/>
      <c r="I109" s="26"/>
    </row>
    <row r="110" spans="2:9" x14ac:dyDescent="0.2">
      <c r="B110" s="23"/>
      <c r="C110" s="23"/>
      <c r="D110" s="26"/>
      <c r="E110" s="23"/>
      <c r="G110" s="23"/>
      <c r="H110" s="23"/>
      <c r="I110" s="26"/>
    </row>
    <row r="111" spans="2:9" x14ac:dyDescent="0.2">
      <c r="B111" s="23"/>
      <c r="C111" s="23"/>
      <c r="D111" s="26"/>
      <c r="E111" s="23"/>
      <c r="G111" s="23"/>
      <c r="H111" s="23"/>
      <c r="I111" s="26"/>
    </row>
    <row r="112" spans="2:9" x14ac:dyDescent="0.2">
      <c r="B112" s="23"/>
      <c r="C112" s="23"/>
      <c r="D112" s="26"/>
      <c r="E112" s="23"/>
      <c r="G112" s="23"/>
      <c r="H112" s="23"/>
      <c r="I112" s="26"/>
    </row>
    <row r="113" spans="2:9" x14ac:dyDescent="0.2">
      <c r="B113" s="23"/>
      <c r="C113" s="23"/>
      <c r="D113" s="26"/>
      <c r="E113" s="23"/>
      <c r="G113" s="23"/>
      <c r="H113" s="23"/>
      <c r="I113" s="26"/>
    </row>
    <row r="114" spans="2:9" x14ac:dyDescent="0.2">
      <c r="B114" s="23"/>
      <c r="C114" s="23"/>
      <c r="D114" s="26"/>
      <c r="E114" s="23"/>
      <c r="G114" s="23"/>
      <c r="H114" s="23"/>
      <c r="I114" s="26"/>
    </row>
    <row r="115" spans="2:9" x14ac:dyDescent="0.2">
      <c r="B115" s="23"/>
      <c r="C115" s="23"/>
      <c r="D115" s="26"/>
      <c r="E115" s="23"/>
      <c r="G115" s="23"/>
      <c r="H115" s="23"/>
      <c r="I115" s="26"/>
    </row>
    <row r="116" spans="2:9" x14ac:dyDescent="0.2">
      <c r="B116" s="23"/>
      <c r="C116" s="23"/>
      <c r="D116" s="26"/>
      <c r="E116" s="23"/>
      <c r="G116" s="23"/>
      <c r="H116" s="23"/>
      <c r="I116" s="26"/>
    </row>
    <row r="117" spans="2:9" x14ac:dyDescent="0.2">
      <c r="B117" s="23"/>
      <c r="C117" s="23"/>
      <c r="D117" s="26"/>
      <c r="E117" s="23"/>
      <c r="G117" s="23"/>
      <c r="H117" s="23"/>
      <c r="I117" s="26"/>
    </row>
    <row r="118" spans="2:9" x14ac:dyDescent="0.2">
      <c r="B118" s="23"/>
      <c r="C118" s="23"/>
      <c r="D118" s="26"/>
      <c r="E118" s="23"/>
      <c r="G118" s="23"/>
      <c r="H118" s="23"/>
      <c r="I118" s="26"/>
    </row>
    <row r="119" spans="2:9" x14ac:dyDescent="0.2">
      <c r="B119" s="23"/>
      <c r="C119" s="23"/>
      <c r="D119" s="26"/>
      <c r="E119" s="23"/>
      <c r="G119" s="23"/>
      <c r="H119" s="23"/>
      <c r="I119" s="26"/>
    </row>
    <row r="120" spans="2:9" x14ac:dyDescent="0.2">
      <c r="B120" s="23"/>
      <c r="C120" s="23"/>
      <c r="D120" s="26"/>
      <c r="E120" s="23"/>
      <c r="G120" s="23"/>
      <c r="H120" s="23"/>
      <c r="I120" s="26"/>
    </row>
    <row r="121" spans="2:9" x14ac:dyDescent="0.2">
      <c r="B121" s="23"/>
      <c r="C121" s="23"/>
      <c r="D121" s="26"/>
      <c r="E121" s="23"/>
      <c r="G121" s="23"/>
      <c r="H121" s="23"/>
      <c r="I121" s="26"/>
    </row>
    <row r="122" spans="2:9" x14ac:dyDescent="0.2">
      <c r="B122" s="23"/>
      <c r="C122" s="23"/>
      <c r="D122" s="26"/>
      <c r="E122" s="23"/>
      <c r="G122" s="23"/>
      <c r="H122" s="23"/>
      <c r="I122" s="26"/>
    </row>
    <row r="123" spans="2:9" x14ac:dyDescent="0.2">
      <c r="B123" s="23"/>
      <c r="C123" s="23"/>
      <c r="D123" s="26"/>
      <c r="E123" s="23"/>
      <c r="G123" s="23"/>
      <c r="H123" s="23"/>
      <c r="I123" s="26"/>
    </row>
    <row r="124" spans="2:9" x14ac:dyDescent="0.2">
      <c r="B124" s="23"/>
      <c r="C124" s="23"/>
      <c r="D124" s="26"/>
      <c r="E124" s="23"/>
      <c r="G124" s="23"/>
      <c r="H124" s="23"/>
      <c r="I124" s="26"/>
    </row>
    <row r="125" spans="2:9" x14ac:dyDescent="0.2">
      <c r="B125" s="23"/>
      <c r="C125" s="23"/>
      <c r="D125" s="26"/>
      <c r="E125" s="23"/>
      <c r="G125" s="23"/>
      <c r="H125" s="23"/>
      <c r="I125" s="26"/>
    </row>
    <row r="126" spans="2:9" x14ac:dyDescent="0.2">
      <c r="B126" s="23"/>
      <c r="C126" s="23"/>
      <c r="D126" s="26"/>
      <c r="E126" s="23"/>
      <c r="G126" s="23"/>
      <c r="H126" s="23"/>
      <c r="I126" s="26"/>
    </row>
    <row r="127" spans="2:9" x14ac:dyDescent="0.2">
      <c r="B127" s="23"/>
      <c r="C127" s="23"/>
      <c r="D127" s="26"/>
      <c r="E127" s="23"/>
      <c r="G127" s="23"/>
      <c r="H127" s="23"/>
      <c r="I127" s="26"/>
    </row>
    <row r="128" spans="2:9" x14ac:dyDescent="0.2">
      <c r="B128" s="23"/>
      <c r="C128" s="23"/>
      <c r="D128" s="26"/>
      <c r="E128" s="23"/>
      <c r="G128" s="23"/>
      <c r="H128" s="23"/>
      <c r="I128" s="26"/>
    </row>
    <row r="129" spans="2:9" x14ac:dyDescent="0.2">
      <c r="B129" s="23"/>
      <c r="C129" s="23"/>
      <c r="D129" s="26"/>
      <c r="E129" s="23"/>
      <c r="G129" s="23"/>
      <c r="H129" s="23"/>
      <c r="I129" s="26"/>
    </row>
    <row r="130" spans="2:9" x14ac:dyDescent="0.2">
      <c r="B130" s="23"/>
      <c r="C130" s="23"/>
      <c r="D130" s="26"/>
      <c r="E130" s="23"/>
      <c r="G130" s="23"/>
      <c r="H130" s="23"/>
      <c r="I130" s="26"/>
    </row>
    <row r="131" spans="2:9" x14ac:dyDescent="0.2">
      <c r="B131" s="23"/>
      <c r="C131" s="23"/>
      <c r="D131" s="26"/>
      <c r="E131" s="23"/>
      <c r="G131" s="23"/>
      <c r="H131" s="23"/>
      <c r="I131" s="26"/>
    </row>
    <row r="132" spans="2:9" x14ac:dyDescent="0.2">
      <c r="B132" s="23"/>
      <c r="C132" s="23"/>
      <c r="D132" s="26"/>
      <c r="E132" s="23"/>
      <c r="G132" s="23"/>
      <c r="H132" s="23"/>
      <c r="I132" s="26"/>
    </row>
    <row r="133" spans="2:9" x14ac:dyDescent="0.2">
      <c r="B133" s="23"/>
      <c r="C133" s="23"/>
      <c r="D133" s="26"/>
      <c r="E133" s="23"/>
      <c r="G133" s="23"/>
      <c r="H133" s="23"/>
      <c r="I133" s="26"/>
    </row>
    <row r="134" spans="2:9" x14ac:dyDescent="0.2">
      <c r="B134" s="23"/>
      <c r="C134" s="23"/>
      <c r="D134" s="26"/>
      <c r="E134" s="23"/>
      <c r="G134" s="23"/>
      <c r="H134" s="23"/>
      <c r="I134" s="26"/>
    </row>
    <row r="135" spans="2:9" x14ac:dyDescent="0.2">
      <c r="B135" s="23"/>
      <c r="C135" s="23"/>
      <c r="D135" s="26"/>
      <c r="E135" s="23"/>
      <c r="G135" s="23"/>
      <c r="H135" s="23"/>
      <c r="I135" s="26"/>
    </row>
    <row r="136" spans="2:9" x14ac:dyDescent="0.2">
      <c r="B136" s="23"/>
      <c r="C136" s="23"/>
      <c r="D136" s="26"/>
      <c r="E136" s="23"/>
      <c r="G136" s="23"/>
      <c r="H136" s="23"/>
      <c r="I136" s="26"/>
    </row>
    <row r="137" spans="2:9" x14ac:dyDescent="0.2">
      <c r="B137" s="23"/>
      <c r="C137" s="23"/>
      <c r="D137" s="26"/>
      <c r="E137" s="23"/>
      <c r="G137" s="23"/>
      <c r="H137" s="23"/>
      <c r="I137" s="26"/>
    </row>
    <row r="138" spans="2:9" x14ac:dyDescent="0.2">
      <c r="B138" s="23"/>
      <c r="C138" s="23"/>
      <c r="D138" s="26"/>
      <c r="E138" s="23"/>
      <c r="G138" s="23"/>
      <c r="H138" s="23"/>
      <c r="I138" s="26"/>
    </row>
    <row r="139" spans="2:9" x14ac:dyDescent="0.2">
      <c r="B139" s="23"/>
      <c r="C139" s="23"/>
      <c r="D139" s="26"/>
      <c r="E139" s="23"/>
      <c r="G139" s="23"/>
      <c r="H139" s="23"/>
      <c r="I139" s="26"/>
    </row>
    <row r="140" spans="2:9" x14ac:dyDescent="0.2">
      <c r="B140" s="23"/>
      <c r="C140" s="23"/>
      <c r="D140" s="26"/>
      <c r="E140" s="23"/>
      <c r="G140" s="23"/>
      <c r="H140" s="23"/>
      <c r="I140" s="26"/>
    </row>
    <row r="141" spans="2:9" x14ac:dyDescent="0.2">
      <c r="B141" s="23"/>
      <c r="C141" s="23"/>
      <c r="D141" s="26"/>
      <c r="E141" s="23"/>
      <c r="G141" s="23"/>
      <c r="H141" s="23"/>
      <c r="I141" s="26"/>
    </row>
    <row r="142" spans="2:9" x14ac:dyDescent="0.2">
      <c r="B142" s="23"/>
      <c r="C142" s="23"/>
      <c r="D142" s="26"/>
      <c r="E142" s="23"/>
      <c r="G142" s="23"/>
      <c r="H142" s="23"/>
      <c r="I142" s="26"/>
    </row>
    <row r="143" spans="2:9" x14ac:dyDescent="0.2">
      <c r="B143" s="23"/>
      <c r="C143" s="23"/>
      <c r="D143" s="26"/>
      <c r="E143" s="23"/>
      <c r="G143" s="23"/>
      <c r="H143" s="23"/>
      <c r="I143" s="26"/>
    </row>
    <row r="144" spans="2:9" x14ac:dyDescent="0.2">
      <c r="B144" s="23"/>
      <c r="C144" s="23"/>
      <c r="D144" s="26"/>
      <c r="E144" s="23"/>
      <c r="G144" s="23"/>
      <c r="H144" s="23"/>
      <c r="I144" s="26"/>
    </row>
    <row r="145" spans="2:9" x14ac:dyDescent="0.2">
      <c r="B145" s="23"/>
      <c r="C145" s="23"/>
      <c r="D145" s="26"/>
      <c r="E145" s="23"/>
      <c r="G145" s="23"/>
      <c r="H145" s="23"/>
      <c r="I145" s="26"/>
    </row>
    <row r="146" spans="2:9" x14ac:dyDescent="0.2">
      <c r="B146" s="23"/>
      <c r="C146" s="23"/>
      <c r="D146" s="26"/>
      <c r="E146" s="23"/>
      <c r="G146" s="23"/>
      <c r="H146" s="23"/>
      <c r="I146" s="26"/>
    </row>
    <row r="147" spans="2:9" x14ac:dyDescent="0.2">
      <c r="B147" s="23"/>
      <c r="C147" s="23"/>
      <c r="D147" s="26"/>
      <c r="E147" s="23"/>
      <c r="G147" s="23"/>
      <c r="H147" s="23"/>
      <c r="I147" s="26"/>
    </row>
    <row r="148" spans="2:9" x14ac:dyDescent="0.2">
      <c r="B148" s="23"/>
      <c r="C148" s="23"/>
      <c r="D148" s="26"/>
      <c r="E148" s="23"/>
      <c r="G148" s="23"/>
      <c r="H148" s="23"/>
      <c r="I148" s="26"/>
    </row>
    <row r="149" spans="2:9" x14ac:dyDescent="0.2">
      <c r="B149" s="23"/>
      <c r="C149" s="23"/>
      <c r="D149" s="26"/>
      <c r="E149" s="23"/>
      <c r="G149" s="23"/>
      <c r="H149" s="23"/>
      <c r="I149" s="26"/>
    </row>
    <row r="150" spans="2:9" x14ac:dyDescent="0.2">
      <c r="B150" s="23"/>
      <c r="C150" s="23"/>
      <c r="D150" s="26"/>
      <c r="E150" s="23"/>
      <c r="G150" s="23"/>
      <c r="H150" s="23"/>
      <c r="I150" s="26"/>
    </row>
    <row r="151" spans="2:9" x14ac:dyDescent="0.2">
      <c r="B151" s="23"/>
      <c r="C151" s="23"/>
      <c r="D151" s="26"/>
      <c r="E151" s="23"/>
      <c r="G151" s="23"/>
      <c r="H151" s="23"/>
      <c r="I151" s="26"/>
    </row>
    <row r="152" spans="2:9" x14ac:dyDescent="0.2">
      <c r="B152" s="23"/>
      <c r="C152" s="23"/>
      <c r="D152" s="26"/>
      <c r="E152" s="23"/>
      <c r="G152" s="23"/>
      <c r="H152" s="23"/>
      <c r="I152" s="26"/>
    </row>
    <row r="153" spans="2:9" x14ac:dyDescent="0.2">
      <c r="B153" s="23"/>
      <c r="C153" s="23"/>
      <c r="D153" s="26"/>
      <c r="E153" s="23"/>
      <c r="G153" s="23"/>
      <c r="H153" s="23"/>
      <c r="I153" s="26"/>
    </row>
    <row r="154" spans="2:9" x14ac:dyDescent="0.2">
      <c r="B154" s="23"/>
      <c r="C154" s="23"/>
      <c r="D154" s="26"/>
      <c r="E154" s="23"/>
      <c r="G154" s="23"/>
      <c r="H154" s="23"/>
      <c r="I154" s="26"/>
    </row>
    <row r="155" spans="2:9" x14ac:dyDescent="0.2">
      <c r="B155" s="23"/>
      <c r="C155" s="23"/>
      <c r="D155" s="26"/>
      <c r="E155" s="23"/>
      <c r="G155" s="23"/>
      <c r="H155" s="23"/>
      <c r="I155" s="26"/>
    </row>
    <row r="156" spans="2:9" x14ac:dyDescent="0.2">
      <c r="B156" s="23"/>
      <c r="C156" s="23"/>
      <c r="D156" s="26"/>
      <c r="E156" s="23"/>
      <c r="G156" s="23"/>
      <c r="H156" s="23"/>
      <c r="I156" s="26"/>
    </row>
    <row r="157" spans="2:9" x14ac:dyDescent="0.2">
      <c r="B157" s="23"/>
      <c r="C157" s="23"/>
      <c r="D157" s="26"/>
      <c r="E157" s="23"/>
      <c r="G157" s="23"/>
      <c r="H157" s="23"/>
      <c r="I157" s="26"/>
    </row>
    <row r="158" spans="2:9" x14ac:dyDescent="0.2">
      <c r="B158" s="23"/>
      <c r="C158" s="23"/>
      <c r="D158" s="26"/>
      <c r="E158" s="23"/>
      <c r="G158" s="23"/>
      <c r="H158" s="23"/>
      <c r="I158" s="26"/>
    </row>
    <row r="159" spans="2:9" x14ac:dyDescent="0.2">
      <c r="B159" s="23"/>
      <c r="C159" s="23"/>
      <c r="D159" s="26"/>
      <c r="E159" s="23"/>
      <c r="G159" s="23"/>
      <c r="H159" s="23"/>
      <c r="I159" s="26"/>
    </row>
    <row r="160" spans="2:9" x14ac:dyDescent="0.2">
      <c r="B160" s="23"/>
      <c r="C160" s="23"/>
      <c r="D160" s="26"/>
      <c r="E160" s="23"/>
      <c r="G160" s="23"/>
      <c r="H160" s="23"/>
      <c r="I160" s="26"/>
    </row>
    <row r="161" spans="2:9" x14ac:dyDescent="0.2">
      <c r="B161" s="23"/>
      <c r="C161" s="23"/>
      <c r="D161" s="26"/>
      <c r="E161" s="23"/>
      <c r="G161" s="23"/>
      <c r="H161" s="23"/>
      <c r="I161" s="26"/>
    </row>
    <row r="162" spans="2:9" x14ac:dyDescent="0.2">
      <c r="B162" s="23"/>
      <c r="C162" s="23"/>
      <c r="D162" s="26"/>
      <c r="E162" s="23"/>
      <c r="G162" s="23"/>
      <c r="H162" s="23"/>
      <c r="I162" s="26"/>
    </row>
    <row r="163" spans="2:9" x14ac:dyDescent="0.2">
      <c r="B163" s="23"/>
      <c r="C163" s="23"/>
      <c r="D163" s="26"/>
      <c r="E163" s="23"/>
      <c r="G163" s="23"/>
      <c r="H163" s="23"/>
      <c r="I163" s="26"/>
    </row>
    <row r="164" spans="2:9" x14ac:dyDescent="0.2">
      <c r="B164" s="23"/>
      <c r="C164" s="23"/>
      <c r="D164" s="26"/>
      <c r="E164" s="23"/>
      <c r="G164" s="23"/>
      <c r="H164" s="23"/>
      <c r="I164" s="26"/>
    </row>
    <row r="165" spans="2:9" x14ac:dyDescent="0.2">
      <c r="B165" s="23"/>
      <c r="C165" s="23"/>
      <c r="D165" s="26"/>
      <c r="E165" s="23"/>
      <c r="G165" s="23"/>
      <c r="H165" s="23"/>
      <c r="I165" s="26"/>
    </row>
    <row r="166" spans="2:9" x14ac:dyDescent="0.2">
      <c r="B166" s="23"/>
      <c r="C166" s="23"/>
      <c r="D166" s="26"/>
      <c r="E166" s="23"/>
      <c r="G166" s="23"/>
      <c r="H166" s="23"/>
      <c r="I166" s="26"/>
    </row>
    <row r="167" spans="2:9" x14ac:dyDescent="0.2">
      <c r="B167" s="23"/>
      <c r="C167" s="23"/>
      <c r="D167" s="26"/>
      <c r="E167" s="23"/>
      <c r="G167" s="23"/>
      <c r="H167" s="23"/>
      <c r="I167" s="26"/>
    </row>
    <row r="168" spans="2:9" x14ac:dyDescent="0.2">
      <c r="B168" s="23"/>
      <c r="C168" s="23"/>
      <c r="D168" s="26"/>
      <c r="E168" s="23"/>
      <c r="G168" s="23"/>
      <c r="H168" s="23"/>
      <c r="I168" s="26"/>
    </row>
    <row r="169" spans="2:9" x14ac:dyDescent="0.2">
      <c r="B169" s="23"/>
      <c r="C169" s="23"/>
      <c r="D169" s="26"/>
      <c r="E169" s="23"/>
      <c r="G169" s="23"/>
      <c r="H169" s="23"/>
      <c r="I169" s="26"/>
    </row>
    <row r="170" spans="2:9" x14ac:dyDescent="0.2">
      <c r="B170" s="23"/>
      <c r="C170" s="23"/>
      <c r="D170" s="26"/>
      <c r="E170" s="23"/>
      <c r="G170" s="23"/>
      <c r="H170" s="23"/>
      <c r="I170" s="26"/>
    </row>
    <row r="171" spans="2:9" x14ac:dyDescent="0.2">
      <c r="B171" s="23"/>
      <c r="C171" s="23"/>
      <c r="D171" s="26"/>
      <c r="E171" s="23"/>
      <c r="G171" s="23"/>
      <c r="H171" s="23"/>
      <c r="I171" s="26"/>
    </row>
    <row r="172" spans="2:9" x14ac:dyDescent="0.2">
      <c r="B172" s="23"/>
      <c r="C172" s="23"/>
      <c r="D172" s="26"/>
      <c r="E172" s="23"/>
      <c r="G172" s="23"/>
      <c r="H172" s="23"/>
      <c r="I172" s="26"/>
    </row>
    <row r="173" spans="2:9" x14ac:dyDescent="0.2">
      <c r="B173" s="23"/>
      <c r="C173" s="23"/>
      <c r="D173" s="26"/>
      <c r="E173" s="23"/>
      <c r="G173" s="23"/>
      <c r="H173" s="23"/>
      <c r="I173" s="26"/>
    </row>
    <row r="174" spans="2:9" x14ac:dyDescent="0.2">
      <c r="B174" s="23"/>
      <c r="C174" s="23"/>
      <c r="D174" s="26"/>
      <c r="E174" s="23"/>
      <c r="G174" s="23"/>
      <c r="H174" s="23"/>
      <c r="I174" s="26"/>
    </row>
    <row r="175" spans="2:9" x14ac:dyDescent="0.2">
      <c r="B175" s="23"/>
      <c r="C175" s="23"/>
      <c r="D175" s="26"/>
      <c r="E175" s="23"/>
      <c r="G175" s="23"/>
      <c r="H175" s="23"/>
      <c r="I175" s="26"/>
    </row>
    <row r="176" spans="2:9" x14ac:dyDescent="0.2">
      <c r="B176" s="23"/>
      <c r="C176" s="23"/>
      <c r="D176" s="26"/>
      <c r="E176" s="23"/>
      <c r="G176" s="23"/>
      <c r="H176" s="23"/>
      <c r="I176" s="26"/>
    </row>
    <row r="177" spans="2:9" x14ac:dyDescent="0.2">
      <c r="B177" s="23"/>
      <c r="C177" s="23"/>
      <c r="D177" s="26"/>
      <c r="E177" s="23"/>
      <c r="G177" s="23"/>
      <c r="H177" s="23"/>
      <c r="I177" s="26"/>
    </row>
    <row r="178" spans="2:9" x14ac:dyDescent="0.2">
      <c r="B178" s="23"/>
      <c r="C178" s="23"/>
      <c r="D178" s="26"/>
      <c r="E178" s="23"/>
      <c r="G178" s="23"/>
      <c r="H178" s="23"/>
      <c r="I178" s="26"/>
    </row>
    <row r="179" spans="2:9" x14ac:dyDescent="0.2">
      <c r="B179" s="23"/>
      <c r="C179" s="23"/>
      <c r="D179" s="26"/>
      <c r="E179" s="23"/>
      <c r="G179" s="23"/>
      <c r="H179" s="23"/>
      <c r="I179" s="26"/>
    </row>
    <row r="180" spans="2:9" x14ac:dyDescent="0.2">
      <c r="B180" s="23"/>
      <c r="C180" s="23"/>
      <c r="D180" s="26"/>
      <c r="E180" s="23"/>
      <c r="G180" s="23"/>
      <c r="H180" s="23"/>
      <c r="I180" s="26"/>
    </row>
    <row r="181" spans="2:9" x14ac:dyDescent="0.2">
      <c r="B181" s="23"/>
      <c r="C181" s="23"/>
      <c r="D181" s="26"/>
      <c r="E181" s="23"/>
      <c r="G181" s="23"/>
      <c r="H181" s="23"/>
      <c r="I181" s="26"/>
    </row>
    <row r="182" spans="2:9" x14ac:dyDescent="0.2">
      <c r="B182" s="23"/>
      <c r="C182" s="23"/>
      <c r="D182" s="26"/>
      <c r="E182" s="23"/>
      <c r="G182" s="23"/>
      <c r="H182" s="23"/>
      <c r="I182" s="26"/>
    </row>
    <row r="183" spans="2:9" x14ac:dyDescent="0.2">
      <c r="B183" s="23"/>
      <c r="C183" s="23"/>
      <c r="D183" s="26"/>
      <c r="E183" s="23"/>
      <c r="G183" s="23"/>
      <c r="H183" s="23"/>
      <c r="I183" s="26"/>
    </row>
    <row r="184" spans="2:9" x14ac:dyDescent="0.2">
      <c r="B184" s="23"/>
      <c r="C184" s="23"/>
      <c r="D184" s="26"/>
      <c r="E184" s="23"/>
      <c r="G184" s="23"/>
      <c r="H184" s="23"/>
      <c r="I184" s="26"/>
    </row>
    <row r="185" spans="2:9" x14ac:dyDescent="0.2">
      <c r="B185" s="23"/>
      <c r="C185" s="23"/>
      <c r="D185" s="26"/>
      <c r="E185" s="23"/>
      <c r="G185" s="23"/>
      <c r="H185" s="23"/>
      <c r="I185" s="26"/>
    </row>
    <row r="186" spans="2:9" x14ac:dyDescent="0.2">
      <c r="B186" s="23"/>
      <c r="C186" s="23"/>
      <c r="D186" s="26"/>
      <c r="E186" s="23"/>
      <c r="G186" s="23"/>
      <c r="H186" s="23"/>
      <c r="I186" s="26"/>
    </row>
    <row r="187" spans="2:9" x14ac:dyDescent="0.2">
      <c r="B187" s="23"/>
      <c r="C187" s="23"/>
      <c r="D187" s="26"/>
      <c r="E187" s="23"/>
      <c r="G187" s="23"/>
      <c r="H187" s="23"/>
      <c r="I187" s="26"/>
    </row>
    <row r="188" spans="2:9" x14ac:dyDescent="0.2">
      <c r="B188" s="23"/>
      <c r="C188" s="23"/>
      <c r="D188" s="26"/>
      <c r="E188" s="23"/>
      <c r="G188" s="23"/>
      <c r="H188" s="23"/>
      <c r="I188" s="26"/>
    </row>
    <row r="189" spans="2:9" x14ac:dyDescent="0.2">
      <c r="B189" s="23"/>
      <c r="C189" s="23"/>
      <c r="D189" s="26"/>
      <c r="E189" s="23"/>
      <c r="G189" s="23"/>
      <c r="H189" s="23"/>
      <c r="I189" s="26"/>
    </row>
    <row r="190" spans="2:9" x14ac:dyDescent="0.2">
      <c r="B190" s="23"/>
      <c r="C190" s="23"/>
      <c r="D190" s="26"/>
      <c r="E190" s="23"/>
      <c r="G190" s="23"/>
      <c r="H190" s="23"/>
      <c r="I190" s="26"/>
    </row>
    <row r="191" spans="2:9" x14ac:dyDescent="0.2">
      <c r="B191" s="23"/>
      <c r="C191" s="23"/>
      <c r="D191" s="26"/>
      <c r="E191" s="23"/>
      <c r="G191" s="23"/>
      <c r="H191" s="23"/>
      <c r="I191" s="26"/>
    </row>
    <row r="192" spans="2:9" x14ac:dyDescent="0.2">
      <c r="B192" s="23"/>
      <c r="C192" s="23"/>
      <c r="D192" s="26"/>
      <c r="E192" s="23"/>
      <c r="G192" s="23"/>
      <c r="H192" s="23"/>
      <c r="I192" s="26"/>
    </row>
    <row r="193" spans="2:9" x14ac:dyDescent="0.2">
      <c r="B193" s="23"/>
      <c r="C193" s="23"/>
      <c r="D193" s="26"/>
      <c r="E193" s="23"/>
      <c r="G193" s="23"/>
      <c r="H193" s="23"/>
      <c r="I193" s="26"/>
    </row>
    <row r="194" spans="2:9" x14ac:dyDescent="0.2">
      <c r="B194" s="23"/>
      <c r="C194" s="23"/>
      <c r="D194" s="26"/>
      <c r="E194" s="23"/>
      <c r="G194" s="23"/>
      <c r="H194" s="23"/>
      <c r="I194" s="26"/>
    </row>
    <row r="195" spans="2:9" x14ac:dyDescent="0.2">
      <c r="B195" s="23"/>
      <c r="C195" s="23"/>
      <c r="D195" s="26"/>
      <c r="E195" s="23"/>
      <c r="G195" s="23"/>
      <c r="H195" s="23"/>
      <c r="I195" s="26"/>
    </row>
    <row r="196" spans="2:9" x14ac:dyDescent="0.2">
      <c r="B196" s="23"/>
      <c r="C196" s="23"/>
      <c r="D196" s="26"/>
      <c r="E196" s="23"/>
      <c r="G196" s="23"/>
      <c r="H196" s="23"/>
      <c r="I196" s="26"/>
    </row>
    <row r="197" spans="2:9" x14ac:dyDescent="0.2">
      <c r="B197" s="23"/>
      <c r="C197" s="23"/>
      <c r="D197" s="26"/>
      <c r="E197" s="23"/>
      <c r="G197" s="23"/>
      <c r="H197" s="23"/>
      <c r="I197" s="26"/>
    </row>
    <row r="198" spans="2:9" x14ac:dyDescent="0.2">
      <c r="B198" s="23"/>
      <c r="C198" s="23"/>
      <c r="D198" s="26"/>
      <c r="E198" s="23"/>
      <c r="G198" s="23"/>
      <c r="H198" s="23"/>
      <c r="I198" s="26"/>
    </row>
    <row r="199" spans="2:9" x14ac:dyDescent="0.2">
      <c r="B199" s="23"/>
      <c r="C199" s="23"/>
      <c r="D199" s="26"/>
      <c r="E199" s="23"/>
      <c r="G199" s="23"/>
      <c r="H199" s="23"/>
      <c r="I199" s="26"/>
    </row>
    <row r="200" spans="2:9" x14ac:dyDescent="0.2">
      <c r="B200" s="23"/>
      <c r="C200" s="23"/>
      <c r="D200" s="26"/>
      <c r="E200" s="23"/>
      <c r="G200" s="23"/>
      <c r="H200" s="23"/>
      <c r="I200" s="26"/>
    </row>
    <row r="201" spans="2:9" x14ac:dyDescent="0.2">
      <c r="B201" s="23"/>
      <c r="C201" s="23"/>
      <c r="D201" s="26"/>
      <c r="E201" s="23"/>
      <c r="G201" s="23"/>
      <c r="H201" s="23"/>
      <c r="I201" s="26"/>
    </row>
    <row r="202" spans="2:9" x14ac:dyDescent="0.2">
      <c r="B202" s="23"/>
      <c r="C202" s="23"/>
      <c r="D202" s="26"/>
      <c r="E202" s="23"/>
      <c r="G202" s="23"/>
      <c r="H202" s="23"/>
      <c r="I202" s="26"/>
    </row>
    <row r="203" spans="2:9" x14ac:dyDescent="0.2">
      <c r="B203" s="23"/>
      <c r="C203" s="23"/>
      <c r="D203" s="26"/>
      <c r="E203" s="23"/>
      <c r="G203" s="23"/>
      <c r="H203" s="23"/>
      <c r="I203" s="26"/>
    </row>
    <row r="204" spans="2:9" x14ac:dyDescent="0.2">
      <c r="B204" s="23"/>
      <c r="C204" s="23"/>
      <c r="D204" s="26"/>
      <c r="E204" s="23"/>
      <c r="G204" s="23"/>
      <c r="H204" s="23"/>
      <c r="I204" s="26"/>
    </row>
    <row r="205" spans="2:9" x14ac:dyDescent="0.2">
      <c r="B205" s="23"/>
      <c r="C205" s="23"/>
      <c r="D205" s="26"/>
      <c r="E205" s="23"/>
      <c r="G205" s="23"/>
      <c r="H205" s="23"/>
      <c r="I205" s="26"/>
    </row>
    <row r="206" spans="2:9" x14ac:dyDescent="0.2">
      <c r="B206" s="23"/>
      <c r="C206" s="23"/>
      <c r="D206" s="26"/>
      <c r="E206" s="23"/>
      <c r="G206" s="23"/>
      <c r="H206" s="23"/>
      <c r="I206" s="26"/>
    </row>
    <row r="207" spans="2:9" x14ac:dyDescent="0.2">
      <c r="B207" s="23"/>
      <c r="C207" s="23"/>
      <c r="D207" s="26"/>
      <c r="E207" s="23"/>
      <c r="G207" s="23"/>
      <c r="H207" s="23"/>
      <c r="I207" s="26"/>
    </row>
    <row r="208" spans="2:9" x14ac:dyDescent="0.2">
      <c r="B208" s="23"/>
      <c r="C208" s="23"/>
      <c r="D208" s="26"/>
      <c r="E208" s="23"/>
      <c r="G208" s="23"/>
      <c r="H208" s="23"/>
      <c r="I208" s="26"/>
    </row>
    <row r="209" spans="2:9" x14ac:dyDescent="0.2">
      <c r="B209" s="23"/>
      <c r="C209" s="23"/>
      <c r="D209" s="26"/>
      <c r="E209" s="23"/>
      <c r="G209" s="23"/>
      <c r="H209" s="23"/>
      <c r="I209" s="26"/>
    </row>
    <row r="210" spans="2:9" x14ac:dyDescent="0.2">
      <c r="B210" s="23"/>
      <c r="C210" s="23"/>
      <c r="D210" s="26"/>
      <c r="E210" s="23"/>
      <c r="G210" s="23"/>
      <c r="H210" s="23"/>
      <c r="I210" s="26"/>
    </row>
    <row r="211" spans="2:9" x14ac:dyDescent="0.2">
      <c r="B211" s="23"/>
      <c r="C211" s="23"/>
      <c r="D211" s="26"/>
      <c r="E211" s="23"/>
      <c r="G211" s="23"/>
      <c r="H211" s="23"/>
      <c r="I211" s="26"/>
    </row>
    <row r="212" spans="2:9" x14ac:dyDescent="0.2">
      <c r="B212" s="23"/>
      <c r="C212" s="23"/>
      <c r="D212" s="26"/>
      <c r="E212" s="23"/>
      <c r="G212" s="23"/>
      <c r="H212" s="23"/>
      <c r="I212" s="26"/>
    </row>
    <row r="213" spans="2:9" x14ac:dyDescent="0.2">
      <c r="B213" s="23"/>
      <c r="C213" s="23"/>
      <c r="D213" s="26"/>
      <c r="E213" s="23"/>
      <c r="G213" s="23"/>
      <c r="H213" s="23"/>
      <c r="I213" s="26"/>
    </row>
    <row r="214" spans="2:9" x14ac:dyDescent="0.2">
      <c r="B214" s="23"/>
      <c r="C214" s="23"/>
      <c r="D214" s="26"/>
      <c r="E214" s="23"/>
      <c r="G214" s="23"/>
      <c r="H214" s="23"/>
      <c r="I214" s="26"/>
    </row>
    <row r="215" spans="2:9" x14ac:dyDescent="0.2">
      <c r="B215" s="23"/>
      <c r="C215" s="23"/>
      <c r="D215" s="26"/>
      <c r="E215" s="23"/>
      <c r="G215" s="23"/>
      <c r="H215" s="23"/>
      <c r="I215" s="26"/>
    </row>
    <row r="216" spans="2:9" x14ac:dyDescent="0.2">
      <c r="B216" s="23"/>
      <c r="C216" s="23"/>
      <c r="D216" s="26"/>
      <c r="E216" s="23"/>
      <c r="G216" s="23"/>
      <c r="H216" s="23"/>
      <c r="I216" s="26"/>
    </row>
    <row r="217" spans="2:9" x14ac:dyDescent="0.2">
      <c r="B217" s="23"/>
      <c r="C217" s="23"/>
      <c r="D217" s="26"/>
      <c r="E217" s="23"/>
      <c r="G217" s="23"/>
      <c r="H217" s="23"/>
      <c r="I217" s="26"/>
    </row>
    <row r="218" spans="2:9" x14ac:dyDescent="0.2">
      <c r="B218" s="23"/>
      <c r="C218" s="23"/>
      <c r="D218" s="26"/>
      <c r="E218" s="23"/>
      <c r="G218" s="23"/>
      <c r="H218" s="23"/>
      <c r="I218" s="26"/>
    </row>
    <row r="219" spans="2:9" x14ac:dyDescent="0.2">
      <c r="B219" s="23"/>
      <c r="C219" s="23"/>
      <c r="D219" s="26"/>
      <c r="E219" s="23"/>
      <c r="G219" s="23"/>
      <c r="H219" s="23"/>
      <c r="I219" s="26"/>
    </row>
    <row r="220" spans="2:9" x14ac:dyDescent="0.2">
      <c r="B220" s="23"/>
      <c r="C220" s="23"/>
      <c r="D220" s="26"/>
      <c r="E220" s="23"/>
      <c r="G220" s="23"/>
      <c r="H220" s="23"/>
      <c r="I220" s="26"/>
    </row>
    <row r="221" spans="2:9" x14ac:dyDescent="0.2">
      <c r="B221" s="23"/>
      <c r="C221" s="23"/>
      <c r="D221" s="26"/>
      <c r="E221" s="23"/>
      <c r="G221" s="23"/>
      <c r="H221" s="23"/>
      <c r="I221" s="26"/>
    </row>
    <row r="222" spans="2:9" x14ac:dyDescent="0.2">
      <c r="B222" s="23"/>
      <c r="C222" s="23"/>
      <c r="D222" s="26"/>
      <c r="E222" s="23"/>
      <c r="G222" s="23"/>
      <c r="H222" s="23"/>
      <c r="I222" s="26"/>
    </row>
    <row r="223" spans="2:9" x14ac:dyDescent="0.2">
      <c r="B223" s="23"/>
      <c r="C223" s="23"/>
      <c r="D223" s="26"/>
      <c r="E223" s="23"/>
      <c r="G223" s="23"/>
      <c r="H223" s="23"/>
      <c r="I223" s="26"/>
    </row>
    <row r="224" spans="2:9" x14ac:dyDescent="0.2">
      <c r="B224" s="23"/>
      <c r="C224" s="23"/>
      <c r="D224" s="26"/>
      <c r="E224" s="23"/>
      <c r="G224" s="23"/>
      <c r="H224" s="23"/>
      <c r="I224" s="26"/>
    </row>
    <row r="225" spans="2:9" x14ac:dyDescent="0.2">
      <c r="B225" s="23"/>
      <c r="C225" s="23"/>
      <c r="D225" s="26"/>
      <c r="E225" s="23"/>
      <c r="G225" s="23"/>
      <c r="H225" s="23"/>
      <c r="I225" s="26"/>
    </row>
    <row r="226" spans="2:9" x14ac:dyDescent="0.2">
      <c r="B226" s="23"/>
      <c r="C226" s="23"/>
      <c r="D226" s="26"/>
      <c r="E226" s="23"/>
      <c r="G226" s="23"/>
      <c r="H226" s="23"/>
      <c r="I226" s="26"/>
    </row>
    <row r="227" spans="2:9" x14ac:dyDescent="0.2">
      <c r="B227" s="23"/>
      <c r="C227" s="23"/>
      <c r="D227" s="26"/>
      <c r="E227" s="23"/>
      <c r="G227" s="23"/>
      <c r="H227" s="23"/>
      <c r="I227" s="26"/>
    </row>
    <row r="228" spans="2:9" x14ac:dyDescent="0.2">
      <c r="B228" s="23"/>
      <c r="C228" s="23"/>
      <c r="D228" s="26"/>
      <c r="E228" s="23"/>
      <c r="G228" s="23"/>
      <c r="H228" s="23"/>
      <c r="I228" s="26"/>
    </row>
    <row r="229" spans="2:9" x14ac:dyDescent="0.2">
      <c r="B229" s="23"/>
      <c r="C229" s="23"/>
      <c r="D229" s="26"/>
      <c r="E229" s="23"/>
      <c r="G229" s="23"/>
      <c r="H229" s="23"/>
      <c r="I229" s="26"/>
    </row>
    <row r="230" spans="2:9" x14ac:dyDescent="0.2">
      <c r="B230" s="23"/>
      <c r="C230" s="23"/>
      <c r="D230" s="26"/>
      <c r="E230" s="23"/>
      <c r="G230" s="23"/>
      <c r="H230" s="23"/>
      <c r="I230" s="26"/>
    </row>
    <row r="231" spans="2:9" x14ac:dyDescent="0.2">
      <c r="B231" s="23"/>
      <c r="C231" s="23"/>
      <c r="D231" s="26"/>
      <c r="E231" s="23"/>
      <c r="G231" s="23"/>
      <c r="H231" s="23"/>
      <c r="I231" s="26"/>
    </row>
    <row r="232" spans="2:9" x14ac:dyDescent="0.2">
      <c r="B232" s="23"/>
      <c r="C232" s="23"/>
      <c r="D232" s="26"/>
      <c r="E232" s="23"/>
      <c r="G232" s="23"/>
      <c r="H232" s="23"/>
      <c r="I232" s="26"/>
    </row>
    <row r="233" spans="2:9" x14ac:dyDescent="0.2">
      <c r="B233" s="23"/>
      <c r="C233" s="23"/>
      <c r="D233" s="26"/>
      <c r="E233" s="23"/>
      <c r="G233" s="23"/>
      <c r="H233" s="23"/>
      <c r="I233" s="26"/>
    </row>
    <row r="234" spans="2:9" x14ac:dyDescent="0.2">
      <c r="B234" s="23"/>
      <c r="C234" s="23"/>
      <c r="D234" s="26"/>
      <c r="E234" s="23"/>
      <c r="G234" s="23"/>
      <c r="H234" s="23"/>
      <c r="I234" s="26"/>
    </row>
    <row r="235" spans="2:9" x14ac:dyDescent="0.2">
      <c r="B235" s="23"/>
      <c r="C235" s="23"/>
      <c r="D235" s="26"/>
      <c r="E235" s="23"/>
      <c r="G235" s="23"/>
      <c r="H235" s="23"/>
      <c r="I235" s="26"/>
    </row>
    <row r="236" spans="2:9" x14ac:dyDescent="0.2">
      <c r="B236" s="23"/>
      <c r="C236" s="23"/>
      <c r="D236" s="26"/>
      <c r="E236" s="23"/>
      <c r="G236" s="23"/>
      <c r="H236" s="23"/>
      <c r="I236" s="26"/>
    </row>
    <row r="237" spans="2:9" x14ac:dyDescent="0.2">
      <c r="B237" s="23"/>
      <c r="C237" s="23"/>
      <c r="D237" s="26"/>
      <c r="E237" s="23"/>
      <c r="G237" s="23"/>
      <c r="H237" s="23"/>
      <c r="I237" s="26"/>
    </row>
    <row r="238" spans="2:9" x14ac:dyDescent="0.2">
      <c r="B238" s="23"/>
      <c r="C238" s="23"/>
      <c r="D238" s="26"/>
      <c r="E238" s="23"/>
      <c r="G238" s="23"/>
      <c r="H238" s="23"/>
      <c r="I238" s="26"/>
    </row>
    <row r="239" spans="2:9" x14ac:dyDescent="0.2">
      <c r="B239" s="23"/>
      <c r="C239" s="23"/>
      <c r="D239" s="26"/>
      <c r="E239" s="23"/>
      <c r="G239" s="23"/>
      <c r="H239" s="23"/>
      <c r="I239" s="26"/>
    </row>
    <row r="240" spans="2:9" x14ac:dyDescent="0.2">
      <c r="B240" s="23"/>
      <c r="C240" s="23"/>
      <c r="D240" s="26"/>
      <c r="E240" s="23"/>
      <c r="G240" s="23"/>
      <c r="H240" s="23"/>
      <c r="I240" s="26"/>
    </row>
    <row r="241" spans="2:9" x14ac:dyDescent="0.2">
      <c r="B241" s="23"/>
      <c r="C241" s="23"/>
      <c r="D241" s="26"/>
      <c r="E241" s="23"/>
      <c r="G241" s="23"/>
      <c r="H241" s="23"/>
      <c r="I241" s="26"/>
    </row>
    <row r="242" spans="2:9" x14ac:dyDescent="0.2">
      <c r="B242" s="23"/>
      <c r="C242" s="23"/>
      <c r="D242" s="26"/>
      <c r="E242" s="23"/>
      <c r="G242" s="23"/>
      <c r="H242" s="23"/>
      <c r="I242" s="26"/>
    </row>
    <row r="243" spans="2:9" x14ac:dyDescent="0.2">
      <c r="B243" s="23"/>
      <c r="C243" s="23"/>
      <c r="D243" s="26"/>
      <c r="E243" s="23"/>
      <c r="G243" s="23"/>
      <c r="H243" s="23"/>
      <c r="I243" s="26"/>
    </row>
    <row r="244" spans="2:9" x14ac:dyDescent="0.2">
      <c r="B244" s="23"/>
      <c r="C244" s="23"/>
      <c r="D244" s="26"/>
      <c r="E244" s="23"/>
      <c r="G244" s="23"/>
      <c r="H244" s="23"/>
      <c r="I244" s="26"/>
    </row>
    <row r="245" spans="2:9" x14ac:dyDescent="0.2">
      <c r="B245" s="23"/>
      <c r="C245" s="23"/>
      <c r="D245" s="26"/>
      <c r="E245" s="23"/>
      <c r="G245" s="23"/>
      <c r="H245" s="23"/>
      <c r="I245" s="26"/>
    </row>
    <row r="246" spans="2:9" x14ac:dyDescent="0.2">
      <c r="B246" s="23"/>
      <c r="C246" s="23"/>
      <c r="D246" s="26"/>
      <c r="E246" s="23"/>
      <c r="G246" s="23"/>
      <c r="H246" s="23"/>
      <c r="I246" s="26"/>
    </row>
    <row r="247" spans="2:9" x14ac:dyDescent="0.2">
      <c r="B247" s="23"/>
      <c r="C247" s="23"/>
      <c r="D247" s="26"/>
      <c r="E247" s="23"/>
      <c r="G247" s="23"/>
      <c r="H247" s="23"/>
      <c r="I247" s="26"/>
    </row>
    <row r="248" spans="2:9" x14ac:dyDescent="0.2">
      <c r="B248" s="23"/>
      <c r="C248" s="23"/>
      <c r="D248" s="26"/>
      <c r="E248" s="23"/>
      <c r="G248" s="23"/>
      <c r="H248" s="23"/>
      <c r="I248" s="26"/>
    </row>
    <row r="249" spans="2:9" x14ac:dyDescent="0.2">
      <c r="B249" s="23"/>
      <c r="C249" s="23"/>
      <c r="D249" s="26"/>
      <c r="E249" s="23"/>
      <c r="G249" s="23"/>
      <c r="H249" s="23"/>
      <c r="I249" s="26"/>
    </row>
    <row r="250" spans="2:9" x14ac:dyDescent="0.2">
      <c r="B250" s="23"/>
      <c r="C250" s="23"/>
      <c r="D250" s="26"/>
      <c r="E250" s="23"/>
      <c r="G250" s="23"/>
      <c r="H250" s="23"/>
      <c r="I250" s="26"/>
    </row>
    <row r="251" spans="2:9" x14ac:dyDescent="0.2">
      <c r="B251" s="23"/>
      <c r="C251" s="23"/>
      <c r="D251" s="26"/>
      <c r="E251" s="23"/>
      <c r="G251" s="23"/>
      <c r="H251" s="23"/>
      <c r="I251" s="26"/>
    </row>
    <row r="252" spans="2:9" x14ac:dyDescent="0.2">
      <c r="B252" s="23"/>
      <c r="C252" s="23"/>
      <c r="D252" s="26"/>
      <c r="E252" s="23"/>
      <c r="G252" s="23"/>
      <c r="H252" s="23"/>
      <c r="I252" s="26"/>
    </row>
    <row r="253" spans="2:9" x14ac:dyDescent="0.2">
      <c r="B253" s="23"/>
      <c r="C253" s="23"/>
      <c r="D253" s="26"/>
      <c r="E253" s="23"/>
      <c r="G253" s="23"/>
      <c r="H253" s="23"/>
      <c r="I253" s="26"/>
    </row>
    <row r="254" spans="2:9" x14ac:dyDescent="0.2">
      <c r="B254" s="23"/>
      <c r="C254" s="23"/>
      <c r="D254" s="26"/>
      <c r="E254" s="23"/>
      <c r="G254" s="23"/>
      <c r="H254" s="23"/>
      <c r="I254" s="26"/>
    </row>
    <row r="255" spans="2:9" x14ac:dyDescent="0.2">
      <c r="B255" s="23"/>
      <c r="C255" s="23"/>
      <c r="D255" s="26"/>
      <c r="E255" s="23"/>
      <c r="G255" s="23"/>
      <c r="H255" s="23"/>
      <c r="I255" s="26"/>
    </row>
    <row r="256" spans="2:9" x14ac:dyDescent="0.2">
      <c r="B256" s="23"/>
      <c r="C256" s="23"/>
      <c r="D256" s="26"/>
      <c r="E256" s="23"/>
      <c r="G256" s="23"/>
      <c r="H256" s="23"/>
      <c r="I256" s="26"/>
    </row>
    <row r="257" spans="2:9" x14ac:dyDescent="0.2">
      <c r="B257" s="23"/>
      <c r="C257" s="23"/>
      <c r="D257" s="26"/>
      <c r="E257" s="23"/>
      <c r="G257" s="23"/>
      <c r="H257" s="23"/>
      <c r="I257" s="26"/>
    </row>
    <row r="258" spans="2:9" x14ac:dyDescent="0.2">
      <c r="B258" s="23"/>
      <c r="C258" s="23"/>
      <c r="D258" s="26"/>
      <c r="E258" s="23"/>
      <c r="G258" s="23"/>
      <c r="H258" s="23"/>
      <c r="I258" s="26"/>
    </row>
    <row r="259" spans="2:9" x14ac:dyDescent="0.2">
      <c r="B259" s="23"/>
      <c r="C259" s="23"/>
      <c r="D259" s="26"/>
      <c r="E259" s="23"/>
      <c r="G259" s="23"/>
      <c r="H259" s="23"/>
      <c r="I259" s="26"/>
    </row>
    <row r="260" spans="2:9" x14ac:dyDescent="0.2">
      <c r="B260" s="23"/>
      <c r="C260" s="23"/>
      <c r="D260" s="26"/>
      <c r="E260" s="23"/>
      <c r="G260" s="23"/>
      <c r="H260" s="23"/>
      <c r="I260" s="26"/>
    </row>
    <row r="261" spans="2:9" x14ac:dyDescent="0.2">
      <c r="B261" s="23"/>
      <c r="C261" s="23"/>
      <c r="D261" s="26"/>
      <c r="E261" s="23"/>
      <c r="G261" s="23"/>
      <c r="H261" s="23"/>
      <c r="I261" s="26"/>
    </row>
    <row r="262" spans="2:9" x14ac:dyDescent="0.2">
      <c r="B262" s="23"/>
      <c r="C262" s="23"/>
      <c r="D262" s="26"/>
      <c r="E262" s="23"/>
      <c r="G262" s="23"/>
      <c r="H262" s="23"/>
      <c r="I262" s="26"/>
    </row>
    <row r="263" spans="2:9" x14ac:dyDescent="0.2">
      <c r="B263" s="23"/>
      <c r="C263" s="23"/>
      <c r="D263" s="26"/>
      <c r="E263" s="23"/>
      <c r="G263" s="23"/>
      <c r="H263" s="23"/>
      <c r="I263" s="26"/>
    </row>
    <row r="264" spans="2:9" x14ac:dyDescent="0.2">
      <c r="B264" s="23"/>
      <c r="C264" s="23"/>
      <c r="D264" s="26"/>
      <c r="E264" s="23"/>
      <c r="G264" s="23"/>
      <c r="H264" s="23"/>
      <c r="I264" s="26"/>
    </row>
    <row r="265" spans="2:9" x14ac:dyDescent="0.2">
      <c r="B265" s="23"/>
      <c r="C265" s="23"/>
      <c r="D265" s="26"/>
      <c r="E265" s="23"/>
      <c r="G265" s="23"/>
      <c r="H265" s="23"/>
      <c r="I265" s="26"/>
    </row>
    <row r="266" spans="2:9" x14ac:dyDescent="0.2">
      <c r="B266" s="23"/>
      <c r="C266" s="23"/>
      <c r="D266" s="26"/>
      <c r="E266" s="23"/>
      <c r="G266" s="23"/>
      <c r="H266" s="23"/>
      <c r="I266" s="26"/>
    </row>
    <row r="267" spans="2:9" x14ac:dyDescent="0.2">
      <c r="B267" s="23"/>
      <c r="C267" s="23"/>
      <c r="D267" s="26"/>
      <c r="E267" s="23"/>
      <c r="G267" s="23"/>
      <c r="H267" s="23"/>
      <c r="I267" s="26"/>
    </row>
    <row r="268" spans="2:9" x14ac:dyDescent="0.2">
      <c r="B268" s="23"/>
      <c r="C268" s="23"/>
      <c r="D268" s="26"/>
      <c r="E268" s="23"/>
      <c r="G268" s="23"/>
      <c r="H268" s="23"/>
      <c r="I268" s="26"/>
    </row>
    <row r="269" spans="2:9" x14ac:dyDescent="0.2">
      <c r="B269" s="23"/>
      <c r="C269" s="23"/>
      <c r="D269" s="26"/>
      <c r="E269" s="23"/>
      <c r="G269" s="23"/>
      <c r="H269" s="23"/>
      <c r="I269" s="26"/>
    </row>
    <row r="270" spans="2:9" x14ac:dyDescent="0.2">
      <c r="B270" s="23"/>
      <c r="C270" s="23"/>
      <c r="D270" s="26"/>
      <c r="E270" s="23"/>
      <c r="G270" s="23"/>
      <c r="H270" s="23"/>
      <c r="I270" s="26"/>
    </row>
    <row r="271" spans="2:9" x14ac:dyDescent="0.2">
      <c r="B271" s="23"/>
      <c r="C271" s="23"/>
      <c r="D271" s="26"/>
      <c r="E271" s="23"/>
      <c r="G271" s="23"/>
      <c r="H271" s="23"/>
      <c r="I271" s="26"/>
    </row>
    <row r="272" spans="2:9" x14ac:dyDescent="0.2">
      <c r="B272" s="23"/>
      <c r="C272" s="23"/>
      <c r="D272" s="26"/>
      <c r="E272" s="23"/>
      <c r="G272" s="23"/>
      <c r="H272" s="23"/>
      <c r="I272" s="26"/>
    </row>
    <row r="273" spans="2:9" x14ac:dyDescent="0.2">
      <c r="B273" s="23"/>
      <c r="C273" s="23"/>
      <c r="D273" s="26"/>
      <c r="E273" s="23"/>
      <c r="G273" s="23"/>
      <c r="H273" s="23"/>
      <c r="I273" s="26"/>
    </row>
    <row r="274" spans="2:9" x14ac:dyDescent="0.2">
      <c r="B274" s="23"/>
      <c r="C274" s="23"/>
      <c r="D274" s="26"/>
      <c r="E274" s="23"/>
      <c r="G274" s="23"/>
      <c r="H274" s="23"/>
      <c r="I274" s="26"/>
    </row>
    <row r="275" spans="2:9" x14ac:dyDescent="0.2">
      <c r="B275" s="23"/>
      <c r="C275" s="23"/>
      <c r="D275" s="26"/>
      <c r="E275" s="23"/>
      <c r="G275" s="23"/>
      <c r="H275" s="23"/>
      <c r="I275" s="26"/>
    </row>
    <row r="276" spans="2:9" x14ac:dyDescent="0.2">
      <c r="B276" s="23"/>
      <c r="C276" s="23"/>
      <c r="D276" s="26"/>
      <c r="E276" s="23"/>
      <c r="G276" s="23"/>
      <c r="H276" s="23"/>
      <c r="I276" s="26"/>
    </row>
    <row r="277" spans="2:9" x14ac:dyDescent="0.2">
      <c r="B277" s="23"/>
      <c r="C277" s="23"/>
      <c r="D277" s="26"/>
      <c r="E277" s="23"/>
      <c r="G277" s="23"/>
      <c r="H277" s="23"/>
      <c r="I277" s="26"/>
    </row>
    <row r="278" spans="2:9" x14ac:dyDescent="0.2">
      <c r="B278" s="23"/>
      <c r="C278" s="23"/>
      <c r="D278" s="26"/>
      <c r="E278" s="23"/>
      <c r="G278" s="23"/>
      <c r="H278" s="23"/>
      <c r="I278" s="26"/>
    </row>
    <row r="279" spans="2:9" x14ac:dyDescent="0.2">
      <c r="B279" s="23"/>
      <c r="C279" s="23"/>
      <c r="D279" s="26"/>
      <c r="E279" s="23"/>
      <c r="G279" s="23"/>
      <c r="H279" s="23"/>
      <c r="I279" s="26"/>
    </row>
    <row r="280" spans="2:9" x14ac:dyDescent="0.2">
      <c r="B280" s="23"/>
      <c r="C280" s="23"/>
      <c r="D280" s="26"/>
      <c r="E280" s="23"/>
      <c r="G280" s="23"/>
      <c r="H280" s="23"/>
      <c r="I280" s="26"/>
    </row>
    <row r="281" spans="2:9" x14ac:dyDescent="0.2">
      <c r="B281" s="23"/>
      <c r="C281" s="23"/>
      <c r="D281" s="26"/>
      <c r="E281" s="23"/>
      <c r="G281" s="23"/>
      <c r="H281" s="23"/>
      <c r="I281" s="26"/>
    </row>
    <row r="282" spans="2:9" x14ac:dyDescent="0.2">
      <c r="B282" s="23"/>
      <c r="C282" s="23"/>
      <c r="D282" s="26"/>
      <c r="E282" s="23"/>
      <c r="G282" s="23"/>
      <c r="H282" s="23"/>
      <c r="I282" s="26"/>
    </row>
    <row r="283" spans="2:9" x14ac:dyDescent="0.2">
      <c r="B283" s="23"/>
      <c r="C283" s="23"/>
      <c r="D283" s="26"/>
      <c r="E283" s="23"/>
      <c r="G283" s="23"/>
      <c r="H283" s="23"/>
      <c r="I283" s="26"/>
    </row>
    <row r="284" spans="2:9" x14ac:dyDescent="0.2">
      <c r="B284" s="23"/>
      <c r="C284" s="23"/>
      <c r="D284" s="26"/>
      <c r="E284" s="23"/>
      <c r="G284" s="23"/>
      <c r="H284" s="23"/>
      <c r="I284" s="26"/>
    </row>
    <row r="285" spans="2:9" x14ac:dyDescent="0.2">
      <c r="B285" s="23"/>
      <c r="C285" s="23"/>
      <c r="D285" s="26"/>
      <c r="E285" s="23"/>
      <c r="G285" s="23"/>
      <c r="H285" s="23"/>
      <c r="I285" s="26"/>
    </row>
    <row r="286" spans="2:9" x14ac:dyDescent="0.2">
      <c r="B286" s="23"/>
      <c r="C286" s="23"/>
      <c r="D286" s="26"/>
      <c r="E286" s="23"/>
      <c r="G286" s="23"/>
      <c r="H286" s="23"/>
      <c r="I286" s="26"/>
    </row>
    <row r="287" spans="2:9" x14ac:dyDescent="0.2">
      <c r="B287" s="23"/>
      <c r="C287" s="23"/>
      <c r="D287" s="26"/>
      <c r="E287" s="23"/>
      <c r="G287" s="23"/>
      <c r="H287" s="23"/>
      <c r="I287" s="26"/>
    </row>
    <row r="288" spans="2:9" x14ac:dyDescent="0.2">
      <c r="B288" s="23"/>
      <c r="C288" s="23"/>
      <c r="D288" s="26"/>
      <c r="E288" s="23"/>
      <c r="G288" s="23"/>
      <c r="H288" s="23"/>
      <c r="I288" s="26"/>
    </row>
    <row r="289" spans="2:9" x14ac:dyDescent="0.2">
      <c r="B289" s="23"/>
      <c r="C289" s="23"/>
      <c r="D289" s="26"/>
      <c r="E289" s="23"/>
      <c r="G289" s="23"/>
      <c r="H289" s="23"/>
      <c r="I289" s="26"/>
    </row>
    <row r="290" spans="2:9" x14ac:dyDescent="0.2">
      <c r="B290" s="23"/>
      <c r="C290" s="23"/>
      <c r="D290" s="26"/>
      <c r="E290" s="23"/>
      <c r="G290" s="23"/>
      <c r="H290" s="23"/>
      <c r="I290" s="26"/>
    </row>
    <row r="291" spans="2:9" x14ac:dyDescent="0.2">
      <c r="B291" s="23"/>
      <c r="C291" s="23"/>
      <c r="D291" s="26"/>
      <c r="E291" s="23"/>
      <c r="G291" s="23"/>
      <c r="H291" s="23"/>
      <c r="I291" s="26"/>
    </row>
    <row r="292" spans="2:9" x14ac:dyDescent="0.2">
      <c r="B292" s="23"/>
      <c r="C292" s="23"/>
      <c r="D292" s="26"/>
      <c r="E292" s="23"/>
      <c r="G292" s="23"/>
      <c r="H292" s="23"/>
      <c r="I292" s="26"/>
    </row>
    <row r="293" spans="2:9" x14ac:dyDescent="0.2">
      <c r="B293" s="23"/>
      <c r="C293" s="23"/>
      <c r="D293" s="26"/>
      <c r="E293" s="23"/>
      <c r="G293" s="23"/>
      <c r="H293" s="23"/>
      <c r="I293" s="26"/>
    </row>
    <row r="294" spans="2:9" x14ac:dyDescent="0.2">
      <c r="B294" s="23"/>
      <c r="C294" s="23"/>
      <c r="D294" s="26"/>
      <c r="E294" s="23"/>
      <c r="G294" s="23"/>
      <c r="H294" s="23"/>
      <c r="I294" s="26"/>
    </row>
    <row r="295" spans="2:9" x14ac:dyDescent="0.2">
      <c r="B295" s="23"/>
      <c r="C295" s="23"/>
      <c r="D295" s="26"/>
      <c r="E295" s="23"/>
      <c r="G295" s="23"/>
      <c r="H295" s="23"/>
      <c r="I295" s="26"/>
    </row>
    <row r="296" spans="2:9" x14ac:dyDescent="0.2">
      <c r="B296" s="23"/>
      <c r="C296" s="23"/>
      <c r="D296" s="26"/>
      <c r="E296" s="23"/>
      <c r="G296" s="23"/>
      <c r="H296" s="23"/>
      <c r="I296" s="26"/>
    </row>
    <row r="297" spans="2:9" x14ac:dyDescent="0.2">
      <c r="B297" s="23"/>
      <c r="C297" s="23"/>
      <c r="D297" s="26"/>
      <c r="E297" s="23"/>
      <c r="G297" s="23"/>
      <c r="H297" s="23"/>
      <c r="I297" s="26"/>
    </row>
    <row r="298" spans="2:9" x14ac:dyDescent="0.2">
      <c r="B298" s="23"/>
      <c r="C298" s="23"/>
      <c r="D298" s="26"/>
      <c r="E298" s="23"/>
      <c r="G298" s="23"/>
      <c r="H298" s="23"/>
      <c r="I298" s="26"/>
    </row>
    <row r="299" spans="2:9" x14ac:dyDescent="0.2">
      <c r="B299" s="23"/>
      <c r="C299" s="23"/>
      <c r="D299" s="26"/>
      <c r="E299" s="23"/>
      <c r="G299" s="23"/>
      <c r="H299" s="23"/>
      <c r="I299" s="26"/>
    </row>
    <row r="300" spans="2:9" x14ac:dyDescent="0.2">
      <c r="B300" s="23"/>
      <c r="C300" s="23"/>
      <c r="D300" s="26"/>
      <c r="E300" s="23"/>
      <c r="G300" s="23"/>
      <c r="H300" s="23"/>
      <c r="I300" s="26"/>
    </row>
    <row r="301" spans="2:9" x14ac:dyDescent="0.2">
      <c r="B301" s="23"/>
      <c r="C301" s="23"/>
      <c r="D301" s="26"/>
      <c r="E301" s="23"/>
      <c r="G301" s="23"/>
      <c r="H301" s="23"/>
      <c r="I301" s="26"/>
    </row>
    <row r="302" spans="2:9" x14ac:dyDescent="0.2">
      <c r="B302" s="23"/>
      <c r="C302" s="23"/>
      <c r="D302" s="26"/>
      <c r="E302" s="23"/>
      <c r="G302" s="23"/>
      <c r="H302" s="23"/>
      <c r="I302" s="26"/>
    </row>
    <row r="303" spans="2:9" x14ac:dyDescent="0.2">
      <c r="B303" s="23"/>
      <c r="C303" s="23"/>
      <c r="D303" s="26"/>
      <c r="E303" s="23"/>
      <c r="G303" s="23"/>
      <c r="H303" s="23"/>
      <c r="I303" s="26"/>
    </row>
    <row r="304" spans="2:9" x14ac:dyDescent="0.2">
      <c r="B304" s="23"/>
      <c r="C304" s="23"/>
      <c r="D304" s="26"/>
      <c r="E304" s="23"/>
      <c r="G304" s="23"/>
      <c r="H304" s="23"/>
      <c r="I304" s="26"/>
    </row>
    <row r="305" spans="2:9" x14ac:dyDescent="0.2">
      <c r="B305" s="23"/>
      <c r="C305" s="23"/>
      <c r="D305" s="26"/>
      <c r="E305" s="23"/>
      <c r="G305" s="23"/>
      <c r="H305" s="23"/>
      <c r="I305" s="26"/>
    </row>
    <row r="306" spans="2:9" x14ac:dyDescent="0.2">
      <c r="B306" s="23"/>
      <c r="C306" s="23"/>
      <c r="D306" s="26"/>
      <c r="E306" s="23"/>
      <c r="G306" s="23"/>
      <c r="H306" s="23"/>
      <c r="I306" s="26"/>
    </row>
    <row r="307" spans="2:9" x14ac:dyDescent="0.2">
      <c r="B307" s="23"/>
      <c r="C307" s="23"/>
      <c r="D307" s="26"/>
      <c r="E307" s="23"/>
      <c r="G307" s="23"/>
      <c r="H307" s="23"/>
      <c r="I307" s="26"/>
    </row>
    <row r="308" spans="2:9" x14ac:dyDescent="0.2">
      <c r="B308" s="23"/>
      <c r="C308" s="23"/>
      <c r="D308" s="26"/>
      <c r="E308" s="23"/>
      <c r="G308" s="23"/>
      <c r="H308" s="23"/>
      <c r="I308" s="26"/>
    </row>
    <row r="309" spans="2:9" x14ac:dyDescent="0.2">
      <c r="B309" s="23"/>
      <c r="C309" s="23"/>
      <c r="D309" s="26"/>
      <c r="E309" s="23"/>
      <c r="G309" s="23"/>
      <c r="H309" s="23"/>
      <c r="I309" s="26"/>
    </row>
    <row r="310" spans="2:9" x14ac:dyDescent="0.2">
      <c r="B310" s="23"/>
      <c r="C310" s="23"/>
      <c r="D310" s="26"/>
      <c r="E310" s="23"/>
      <c r="G310" s="23"/>
      <c r="H310" s="23"/>
      <c r="I310" s="26"/>
    </row>
    <row r="311" spans="2:9" x14ac:dyDescent="0.2">
      <c r="B311" s="23"/>
      <c r="C311" s="23"/>
      <c r="D311" s="26"/>
      <c r="E311" s="23"/>
      <c r="G311" s="23"/>
      <c r="H311" s="23"/>
      <c r="I311" s="26"/>
    </row>
    <row r="312" spans="2:9" x14ac:dyDescent="0.2">
      <c r="B312" s="23"/>
      <c r="C312" s="23"/>
      <c r="D312" s="26"/>
      <c r="E312" s="23"/>
      <c r="G312" s="23"/>
      <c r="H312" s="23"/>
      <c r="I312" s="26"/>
    </row>
    <row r="313" spans="2:9" x14ac:dyDescent="0.2">
      <c r="B313" s="23"/>
      <c r="C313" s="23"/>
      <c r="D313" s="26"/>
      <c r="E313" s="23"/>
      <c r="G313" s="23"/>
      <c r="H313" s="23"/>
      <c r="I313" s="26"/>
    </row>
    <row r="314" spans="2:9" x14ac:dyDescent="0.2">
      <c r="B314" s="23"/>
      <c r="C314" s="23"/>
      <c r="D314" s="26"/>
      <c r="E314" s="23"/>
      <c r="G314" s="23"/>
      <c r="H314" s="23"/>
      <c r="I314" s="26"/>
    </row>
    <row r="315" spans="2:9" x14ac:dyDescent="0.2">
      <c r="B315" s="23"/>
      <c r="C315" s="23"/>
      <c r="D315" s="26"/>
      <c r="E315" s="23"/>
      <c r="G315" s="23"/>
      <c r="H315" s="23"/>
      <c r="I315" s="26"/>
    </row>
    <row r="316" spans="2:9" x14ac:dyDescent="0.2">
      <c r="B316" s="23"/>
      <c r="C316" s="23"/>
      <c r="D316" s="26"/>
      <c r="E316" s="23"/>
      <c r="G316" s="23"/>
      <c r="H316" s="23"/>
      <c r="I316" s="26"/>
    </row>
    <row r="317" spans="2:9" x14ac:dyDescent="0.2">
      <c r="B317" s="23"/>
      <c r="C317" s="23"/>
      <c r="D317" s="26"/>
      <c r="E317" s="23"/>
      <c r="G317" s="23"/>
      <c r="H317" s="23"/>
      <c r="I317" s="26"/>
    </row>
    <row r="318" spans="2:9" x14ac:dyDescent="0.2">
      <c r="B318" s="23"/>
      <c r="C318" s="23"/>
      <c r="D318" s="26"/>
      <c r="E318" s="23"/>
      <c r="G318" s="23"/>
      <c r="H318" s="23"/>
      <c r="I318" s="26"/>
    </row>
    <row r="319" spans="2:9" x14ac:dyDescent="0.2">
      <c r="B319" s="23"/>
      <c r="C319" s="23"/>
      <c r="D319" s="26"/>
      <c r="E319" s="23"/>
      <c r="G319" s="23"/>
      <c r="H319" s="23"/>
      <c r="I319" s="26"/>
    </row>
    <row r="320" spans="2:9" x14ac:dyDescent="0.2">
      <c r="B320" s="23"/>
      <c r="C320" s="23"/>
      <c r="D320" s="26"/>
      <c r="E320" s="23"/>
      <c r="G320" s="23"/>
      <c r="H320" s="23"/>
      <c r="I320" s="26"/>
    </row>
    <row r="321" spans="2:9" x14ac:dyDescent="0.2">
      <c r="B321" s="23"/>
      <c r="C321" s="23"/>
      <c r="D321" s="26"/>
      <c r="E321" s="23"/>
      <c r="G321" s="23"/>
      <c r="H321" s="23"/>
      <c r="I321" s="26"/>
    </row>
    <row r="322" spans="2:9" x14ac:dyDescent="0.2">
      <c r="B322" s="23"/>
      <c r="C322" s="23"/>
      <c r="D322" s="26"/>
      <c r="E322" s="23"/>
      <c r="G322" s="23"/>
      <c r="H322" s="23"/>
      <c r="I322" s="26"/>
    </row>
    <row r="323" spans="2:9" x14ac:dyDescent="0.2">
      <c r="B323" s="23"/>
      <c r="C323" s="23"/>
      <c r="D323" s="26"/>
      <c r="E323" s="23"/>
      <c r="G323" s="23"/>
      <c r="H323" s="23"/>
      <c r="I323" s="26"/>
    </row>
    <row r="324" spans="2:9" x14ac:dyDescent="0.2">
      <c r="B324" s="23"/>
      <c r="C324" s="23"/>
      <c r="D324" s="26"/>
      <c r="E324" s="23"/>
      <c r="G324" s="23"/>
      <c r="H324" s="23"/>
      <c r="I324" s="26"/>
    </row>
    <row r="325" spans="2:9" x14ac:dyDescent="0.2">
      <c r="B325" s="23"/>
      <c r="C325" s="23"/>
      <c r="D325" s="26"/>
      <c r="E325" s="23"/>
      <c r="G325" s="23"/>
      <c r="H325" s="23"/>
      <c r="I325" s="26"/>
    </row>
    <row r="326" spans="2:9" x14ac:dyDescent="0.2">
      <c r="B326" s="23"/>
      <c r="C326" s="23"/>
      <c r="D326" s="26"/>
      <c r="E326" s="23"/>
      <c r="G326" s="23"/>
      <c r="H326" s="23"/>
      <c r="I326" s="26"/>
    </row>
    <row r="327" spans="2:9" x14ac:dyDescent="0.2">
      <c r="B327" s="23"/>
      <c r="C327" s="23"/>
      <c r="D327" s="26"/>
      <c r="E327" s="23"/>
      <c r="G327" s="23"/>
      <c r="H327" s="23"/>
      <c r="I327" s="26"/>
    </row>
    <row r="328" spans="2:9" x14ac:dyDescent="0.2">
      <c r="B328" s="23"/>
      <c r="C328" s="23"/>
      <c r="D328" s="26"/>
      <c r="E328" s="23"/>
      <c r="G328" s="23"/>
      <c r="H328" s="23"/>
      <c r="I328" s="26"/>
    </row>
    <row r="329" spans="2:9" x14ac:dyDescent="0.2">
      <c r="B329" s="23"/>
      <c r="C329" s="23"/>
      <c r="D329" s="26"/>
      <c r="E329" s="23"/>
      <c r="G329" s="23"/>
      <c r="H329" s="23"/>
      <c r="I329" s="26"/>
    </row>
    <row r="330" spans="2:9" x14ac:dyDescent="0.2">
      <c r="B330" s="23"/>
      <c r="C330" s="23"/>
      <c r="D330" s="26"/>
      <c r="E330" s="23"/>
      <c r="G330" s="23"/>
      <c r="H330" s="23"/>
      <c r="I330" s="26"/>
    </row>
    <row r="331" spans="2:9" x14ac:dyDescent="0.2">
      <c r="B331" s="23"/>
      <c r="C331" s="23"/>
      <c r="D331" s="26"/>
      <c r="E331" s="23"/>
      <c r="G331" s="23"/>
      <c r="H331" s="23"/>
      <c r="I331" s="26"/>
    </row>
    <row r="332" spans="2:9" x14ac:dyDescent="0.2">
      <c r="B332" s="23"/>
      <c r="C332" s="23"/>
      <c r="D332" s="26"/>
      <c r="E332" s="23"/>
      <c r="G332" s="23"/>
      <c r="H332" s="23"/>
      <c r="I332" s="26"/>
    </row>
    <row r="333" spans="2:9" x14ac:dyDescent="0.2">
      <c r="B333" s="23"/>
      <c r="C333" s="23"/>
      <c r="D333" s="26"/>
      <c r="E333" s="23"/>
      <c r="G333" s="23"/>
      <c r="H333" s="23"/>
      <c r="I333" s="26"/>
    </row>
    <row r="334" spans="2:9" x14ac:dyDescent="0.2">
      <c r="B334" s="23"/>
      <c r="C334" s="23"/>
      <c r="D334" s="26"/>
      <c r="E334" s="23"/>
      <c r="G334" s="23"/>
      <c r="H334" s="23"/>
      <c r="I334" s="26"/>
    </row>
    <row r="335" spans="2:9" x14ac:dyDescent="0.2">
      <c r="B335" s="23"/>
      <c r="C335" s="23"/>
      <c r="D335" s="26"/>
      <c r="E335" s="23"/>
      <c r="G335" s="23"/>
      <c r="H335" s="23"/>
      <c r="I335" s="26"/>
    </row>
    <row r="336" spans="2:9" x14ac:dyDescent="0.2">
      <c r="B336" s="23"/>
      <c r="C336" s="23"/>
      <c r="D336" s="26"/>
      <c r="E336" s="23"/>
      <c r="G336" s="23"/>
      <c r="H336" s="23"/>
      <c r="I336" s="26"/>
    </row>
    <row r="337" spans="2:9" x14ac:dyDescent="0.2">
      <c r="B337" s="23"/>
      <c r="C337" s="23"/>
      <c r="D337" s="26"/>
      <c r="E337" s="23"/>
      <c r="G337" s="23"/>
      <c r="H337" s="23"/>
      <c r="I337" s="26"/>
    </row>
    <row r="338" spans="2:9" x14ac:dyDescent="0.2">
      <c r="B338" s="23"/>
      <c r="C338" s="23"/>
      <c r="D338" s="26"/>
      <c r="E338" s="23"/>
      <c r="G338" s="23"/>
      <c r="H338" s="23"/>
      <c r="I338" s="26"/>
    </row>
    <row r="339" spans="2:9" x14ac:dyDescent="0.2">
      <c r="B339" s="23"/>
      <c r="C339" s="23"/>
      <c r="D339" s="26"/>
      <c r="E339" s="23"/>
      <c r="G339" s="23"/>
      <c r="H339" s="23"/>
      <c r="I339" s="26"/>
    </row>
    <row r="340" spans="2:9" x14ac:dyDescent="0.2">
      <c r="B340" s="23"/>
      <c r="C340" s="23"/>
      <c r="D340" s="26"/>
      <c r="E340" s="23"/>
      <c r="G340" s="23"/>
      <c r="H340" s="23"/>
      <c r="I340" s="26"/>
    </row>
    <row r="341" spans="2:9" x14ac:dyDescent="0.2">
      <c r="B341" s="23"/>
      <c r="C341" s="23"/>
      <c r="D341" s="26"/>
      <c r="E341" s="23"/>
      <c r="G341" s="23"/>
      <c r="H341" s="23"/>
      <c r="I341" s="26"/>
    </row>
    <row r="342" spans="2:9" x14ac:dyDescent="0.2">
      <c r="B342" s="23"/>
      <c r="C342" s="23"/>
      <c r="D342" s="26"/>
      <c r="E342" s="23"/>
      <c r="G342" s="23"/>
      <c r="H342" s="23"/>
      <c r="I342" s="26"/>
    </row>
    <row r="343" spans="2:9" x14ac:dyDescent="0.2">
      <c r="B343" s="23"/>
      <c r="C343" s="23"/>
      <c r="D343" s="26"/>
      <c r="E343" s="23"/>
      <c r="G343" s="23"/>
      <c r="H343" s="23"/>
      <c r="I343" s="26"/>
    </row>
    <row r="344" spans="2:9" x14ac:dyDescent="0.2">
      <c r="B344" s="23"/>
      <c r="C344" s="23"/>
      <c r="D344" s="26"/>
      <c r="E344" s="23"/>
      <c r="G344" s="23"/>
      <c r="H344" s="23"/>
      <c r="I344" s="26"/>
    </row>
    <row r="345" spans="2:9" x14ac:dyDescent="0.2">
      <c r="B345" s="23"/>
      <c r="C345" s="23"/>
      <c r="D345" s="26"/>
      <c r="E345" s="23"/>
      <c r="G345" s="23"/>
      <c r="H345" s="23"/>
      <c r="I345" s="26"/>
    </row>
    <row r="346" spans="2:9" x14ac:dyDescent="0.2">
      <c r="B346" s="23"/>
      <c r="C346" s="23"/>
      <c r="D346" s="26"/>
      <c r="E346" s="23"/>
      <c r="G346" s="23"/>
      <c r="H346" s="23"/>
      <c r="I346" s="26"/>
    </row>
    <row r="347" spans="2:9" x14ac:dyDescent="0.2">
      <c r="B347" s="23"/>
      <c r="C347" s="23"/>
      <c r="D347" s="26"/>
      <c r="E347" s="23"/>
      <c r="G347" s="23"/>
      <c r="H347" s="23"/>
      <c r="I347" s="26"/>
    </row>
    <row r="348" spans="2:9" x14ac:dyDescent="0.2">
      <c r="B348" s="23"/>
      <c r="C348" s="23"/>
      <c r="D348" s="26"/>
      <c r="E348" s="23"/>
      <c r="G348" s="23"/>
      <c r="H348" s="23"/>
      <c r="I348" s="26"/>
    </row>
    <row r="349" spans="2:9" x14ac:dyDescent="0.2">
      <c r="B349" s="23"/>
      <c r="C349" s="23"/>
      <c r="D349" s="26"/>
      <c r="E349" s="23"/>
      <c r="G349" s="23"/>
      <c r="H349" s="23"/>
      <c r="I349" s="26"/>
    </row>
    <row r="350" spans="2:9" x14ac:dyDescent="0.2">
      <c r="B350" s="23"/>
      <c r="C350" s="23"/>
      <c r="D350" s="26"/>
      <c r="E350" s="23"/>
      <c r="G350" s="23"/>
      <c r="H350" s="23"/>
      <c r="I350" s="26"/>
    </row>
    <row r="351" spans="2:9" x14ac:dyDescent="0.2">
      <c r="B351" s="23"/>
      <c r="C351" s="23"/>
      <c r="D351" s="26"/>
      <c r="E351" s="23"/>
      <c r="G351" s="23"/>
      <c r="H351" s="23"/>
      <c r="I351" s="26"/>
    </row>
    <row r="352" spans="2:9" x14ac:dyDescent="0.2">
      <c r="B352" s="23"/>
      <c r="C352" s="23"/>
      <c r="D352" s="26"/>
      <c r="E352" s="23"/>
      <c r="G352" s="23"/>
      <c r="H352" s="23"/>
      <c r="I352" s="26"/>
    </row>
    <row r="353" spans="2:9" x14ac:dyDescent="0.2">
      <c r="B353" s="23"/>
      <c r="C353" s="23"/>
      <c r="D353" s="26"/>
      <c r="E353" s="23"/>
      <c r="G353" s="23"/>
      <c r="H353" s="23"/>
      <c r="I353" s="26"/>
    </row>
    <row r="354" spans="2:9" x14ac:dyDescent="0.2">
      <c r="B354" s="23"/>
      <c r="C354" s="23"/>
      <c r="D354" s="26"/>
      <c r="E354" s="23"/>
      <c r="G354" s="23"/>
      <c r="H354" s="23"/>
      <c r="I354" s="26"/>
    </row>
    <row r="355" spans="2:9" x14ac:dyDescent="0.2">
      <c r="B355" s="23"/>
      <c r="C355" s="23"/>
      <c r="D355" s="26"/>
      <c r="E355" s="23"/>
      <c r="G355" s="23"/>
      <c r="H355" s="23"/>
      <c r="I355" s="26"/>
    </row>
    <row r="356" spans="2:9" x14ac:dyDescent="0.2">
      <c r="B356" s="23"/>
      <c r="C356" s="23"/>
      <c r="D356" s="26"/>
      <c r="E356" s="23"/>
      <c r="G356" s="23"/>
      <c r="H356" s="23"/>
      <c r="I356" s="26"/>
    </row>
    <row r="357" spans="2:9" x14ac:dyDescent="0.2">
      <c r="B357" s="23"/>
      <c r="C357" s="23"/>
      <c r="D357" s="26"/>
      <c r="E357" s="23"/>
      <c r="G357" s="23"/>
      <c r="H357" s="23"/>
      <c r="I357" s="26"/>
    </row>
    <row r="358" spans="2:9" x14ac:dyDescent="0.2">
      <c r="B358" s="23"/>
      <c r="C358" s="23"/>
      <c r="D358" s="26"/>
      <c r="E358" s="23"/>
      <c r="G358" s="23"/>
      <c r="H358" s="23"/>
      <c r="I358" s="26"/>
    </row>
    <row r="359" spans="2:9" x14ac:dyDescent="0.2">
      <c r="B359" s="23"/>
      <c r="C359" s="23"/>
      <c r="D359" s="26"/>
      <c r="E359" s="23"/>
      <c r="G359" s="23"/>
      <c r="H359" s="23"/>
      <c r="I359" s="26"/>
    </row>
    <row r="360" spans="2:9" x14ac:dyDescent="0.2">
      <c r="B360" s="23"/>
      <c r="C360" s="23"/>
      <c r="D360" s="26"/>
      <c r="E360" s="23"/>
      <c r="G360" s="23"/>
      <c r="H360" s="23"/>
      <c r="I360" s="26"/>
    </row>
    <row r="361" spans="2:9" x14ac:dyDescent="0.2">
      <c r="B361" s="23"/>
      <c r="C361" s="23"/>
      <c r="D361" s="26"/>
      <c r="E361" s="23"/>
      <c r="G361" s="23"/>
      <c r="H361" s="23"/>
      <c r="I361" s="26"/>
    </row>
    <row r="362" spans="2:9" x14ac:dyDescent="0.2">
      <c r="B362" s="23"/>
      <c r="C362" s="23"/>
      <c r="D362" s="26"/>
      <c r="E362" s="23"/>
      <c r="G362" s="23"/>
      <c r="H362" s="23"/>
      <c r="I362" s="26"/>
    </row>
    <row r="363" spans="2:9" x14ac:dyDescent="0.2">
      <c r="B363" s="23"/>
      <c r="C363" s="23"/>
      <c r="D363" s="26"/>
      <c r="E363" s="23"/>
      <c r="G363" s="23"/>
      <c r="H363" s="23"/>
      <c r="I363" s="26"/>
    </row>
    <row r="364" spans="2:9" x14ac:dyDescent="0.2">
      <c r="B364" s="23"/>
      <c r="C364" s="23"/>
      <c r="D364" s="26"/>
      <c r="E364" s="23"/>
      <c r="G364" s="23"/>
      <c r="H364" s="23"/>
      <c r="I364" s="26"/>
    </row>
    <row r="365" spans="2:9" x14ac:dyDescent="0.2">
      <c r="B365" s="23"/>
      <c r="C365" s="23"/>
      <c r="D365" s="26"/>
      <c r="E365" s="23"/>
      <c r="G365" s="23"/>
      <c r="H365" s="23"/>
      <c r="I365" s="26"/>
    </row>
    <row r="366" spans="2:9" x14ac:dyDescent="0.2">
      <c r="B366" s="23"/>
      <c r="C366" s="23"/>
      <c r="D366" s="26"/>
      <c r="E366" s="23"/>
      <c r="G366" s="23"/>
      <c r="H366" s="23"/>
      <c r="I366" s="26"/>
    </row>
    <row r="367" spans="2:9" x14ac:dyDescent="0.2">
      <c r="B367" s="23"/>
      <c r="C367" s="23"/>
      <c r="D367" s="26"/>
      <c r="E367" s="23"/>
      <c r="G367" s="23"/>
      <c r="H367" s="23"/>
      <c r="I367" s="26"/>
    </row>
    <row r="368" spans="2:9" x14ac:dyDescent="0.2">
      <c r="B368" s="23"/>
      <c r="C368" s="23"/>
      <c r="D368" s="26"/>
      <c r="E368" s="23"/>
      <c r="G368" s="23"/>
      <c r="H368" s="23"/>
      <c r="I368" s="26"/>
    </row>
    <row r="369" spans="2:9" x14ac:dyDescent="0.2">
      <c r="B369" s="23"/>
      <c r="C369" s="23"/>
      <c r="D369" s="26"/>
      <c r="E369" s="23"/>
      <c r="G369" s="23"/>
      <c r="H369" s="23"/>
      <c r="I369" s="26"/>
    </row>
    <row r="370" spans="2:9" x14ac:dyDescent="0.2">
      <c r="B370" s="23"/>
      <c r="C370" s="23"/>
      <c r="D370" s="26"/>
      <c r="E370" s="23"/>
      <c r="G370" s="23"/>
      <c r="H370" s="23"/>
      <c r="I370" s="26"/>
    </row>
    <row r="371" spans="2:9" x14ac:dyDescent="0.2">
      <c r="B371" s="23"/>
      <c r="C371" s="23"/>
      <c r="D371" s="26"/>
      <c r="E371" s="23"/>
      <c r="G371" s="23"/>
      <c r="H371" s="23"/>
      <c r="I371" s="26"/>
    </row>
    <row r="372" spans="2:9" x14ac:dyDescent="0.2">
      <c r="B372" s="23"/>
      <c r="C372" s="23"/>
      <c r="D372" s="26"/>
      <c r="E372" s="23"/>
      <c r="G372" s="23"/>
      <c r="H372" s="23"/>
      <c r="I372" s="26"/>
    </row>
    <row r="373" spans="2:9" x14ac:dyDescent="0.2">
      <c r="B373" s="23"/>
      <c r="C373" s="23"/>
      <c r="D373" s="26"/>
      <c r="E373" s="23"/>
      <c r="G373" s="23"/>
      <c r="H373" s="23"/>
      <c r="I373" s="26"/>
    </row>
    <row r="374" spans="2:9" x14ac:dyDescent="0.2">
      <c r="B374" s="23"/>
      <c r="C374" s="23"/>
      <c r="D374" s="26"/>
      <c r="E374" s="23"/>
      <c r="G374" s="23"/>
      <c r="H374" s="23"/>
      <c r="I374" s="26"/>
    </row>
    <row r="375" spans="2:9" x14ac:dyDescent="0.2">
      <c r="B375" s="23"/>
      <c r="C375" s="23"/>
      <c r="D375" s="26"/>
      <c r="E375" s="23"/>
      <c r="G375" s="23"/>
      <c r="H375" s="23"/>
      <c r="I375" s="26"/>
    </row>
    <row r="376" spans="2:9" x14ac:dyDescent="0.2">
      <c r="B376" s="23"/>
      <c r="C376" s="23"/>
      <c r="D376" s="26"/>
      <c r="E376" s="23"/>
      <c r="G376" s="23"/>
      <c r="H376" s="23"/>
      <c r="I376" s="26"/>
    </row>
    <row r="377" spans="2:9" x14ac:dyDescent="0.2">
      <c r="B377" s="23"/>
      <c r="C377" s="23"/>
      <c r="D377" s="26"/>
      <c r="E377" s="23"/>
      <c r="G377" s="23"/>
      <c r="H377" s="23"/>
      <c r="I377" s="26"/>
    </row>
    <row r="378" spans="2:9" x14ac:dyDescent="0.2">
      <c r="B378" s="23"/>
      <c r="C378" s="23"/>
      <c r="D378" s="26"/>
      <c r="E378" s="23"/>
      <c r="G378" s="23"/>
      <c r="H378" s="23"/>
      <c r="I378" s="26"/>
    </row>
    <row r="379" spans="2:9" x14ac:dyDescent="0.2">
      <c r="B379" s="23"/>
      <c r="C379" s="23"/>
      <c r="D379" s="26"/>
      <c r="E379" s="23"/>
      <c r="G379" s="23"/>
      <c r="H379" s="23"/>
      <c r="I379" s="26"/>
    </row>
    <row r="380" spans="2:9" x14ac:dyDescent="0.2">
      <c r="B380" s="23"/>
      <c r="C380" s="23"/>
      <c r="D380" s="26"/>
      <c r="E380" s="23"/>
      <c r="G380" s="23"/>
      <c r="H380" s="23"/>
      <c r="I380" s="26"/>
    </row>
    <row r="381" spans="2:9" x14ac:dyDescent="0.2">
      <c r="B381" s="23"/>
      <c r="C381" s="23"/>
      <c r="D381" s="26"/>
      <c r="E381" s="23"/>
      <c r="G381" s="23"/>
      <c r="H381" s="23"/>
      <c r="I381" s="26"/>
    </row>
    <row r="382" spans="2:9" x14ac:dyDescent="0.2">
      <c r="B382" s="23"/>
      <c r="C382" s="23"/>
      <c r="D382" s="26"/>
      <c r="E382" s="23"/>
      <c r="G382" s="23"/>
      <c r="H382" s="23"/>
      <c r="I382" s="26"/>
    </row>
    <row r="383" spans="2:9" x14ac:dyDescent="0.2">
      <c r="B383" s="23"/>
      <c r="C383" s="23"/>
      <c r="D383" s="26"/>
      <c r="E383" s="23"/>
      <c r="G383" s="23"/>
      <c r="H383" s="23"/>
      <c r="I383" s="26"/>
    </row>
    <row r="384" spans="2:9" x14ac:dyDescent="0.2">
      <c r="B384" s="23"/>
      <c r="C384" s="23"/>
      <c r="D384" s="26"/>
      <c r="E384" s="23"/>
      <c r="G384" s="23"/>
      <c r="H384" s="23"/>
      <c r="I384" s="26"/>
    </row>
    <row r="385" spans="2:9" x14ac:dyDescent="0.2">
      <c r="B385" s="23"/>
      <c r="C385" s="23"/>
      <c r="D385" s="26"/>
      <c r="E385" s="23"/>
      <c r="G385" s="23"/>
      <c r="H385" s="23"/>
      <c r="I385" s="26"/>
    </row>
    <row r="386" spans="2:9" x14ac:dyDescent="0.2">
      <c r="B386" s="23"/>
      <c r="C386" s="23"/>
      <c r="D386" s="26"/>
      <c r="E386" s="23"/>
      <c r="G386" s="23"/>
      <c r="H386" s="23"/>
      <c r="I386" s="26"/>
    </row>
    <row r="387" spans="2:9" x14ac:dyDescent="0.2">
      <c r="B387" s="23"/>
      <c r="C387" s="23"/>
      <c r="D387" s="26"/>
      <c r="E387" s="23"/>
      <c r="G387" s="23"/>
      <c r="H387" s="23"/>
      <c r="I387" s="26"/>
    </row>
    <row r="388" spans="2:9" x14ac:dyDescent="0.2">
      <c r="B388" s="23"/>
      <c r="C388" s="23"/>
      <c r="D388" s="26"/>
      <c r="E388" s="23"/>
      <c r="G388" s="23"/>
      <c r="H388" s="23"/>
      <c r="I388" s="26"/>
    </row>
    <row r="389" spans="2:9" x14ac:dyDescent="0.2">
      <c r="B389" s="23"/>
      <c r="C389" s="23"/>
      <c r="D389" s="26"/>
      <c r="E389" s="23"/>
      <c r="G389" s="23"/>
      <c r="H389" s="23"/>
      <c r="I389" s="26"/>
    </row>
    <row r="390" spans="2:9" x14ac:dyDescent="0.2">
      <c r="B390" s="23"/>
      <c r="C390" s="23"/>
      <c r="D390" s="26"/>
      <c r="E390" s="23"/>
      <c r="G390" s="23"/>
      <c r="H390" s="23"/>
      <c r="I390" s="26"/>
    </row>
    <row r="391" spans="2:9" x14ac:dyDescent="0.2">
      <c r="B391" s="23"/>
      <c r="C391" s="23"/>
      <c r="D391" s="26"/>
      <c r="E391" s="23"/>
      <c r="G391" s="23"/>
      <c r="H391" s="23"/>
      <c r="I391" s="26"/>
    </row>
    <row r="392" spans="2:9" x14ac:dyDescent="0.2">
      <c r="B392" s="23"/>
      <c r="C392" s="23"/>
      <c r="D392" s="26"/>
      <c r="E392" s="23"/>
      <c r="G392" s="23"/>
      <c r="H392" s="23"/>
      <c r="I392" s="26"/>
    </row>
    <row r="393" spans="2:9" x14ac:dyDescent="0.2">
      <c r="B393" s="23"/>
      <c r="C393" s="23"/>
      <c r="D393" s="26"/>
      <c r="E393" s="23"/>
      <c r="G393" s="23"/>
      <c r="H393" s="23"/>
      <c r="I393" s="26"/>
    </row>
    <row r="394" spans="2:9" x14ac:dyDescent="0.2">
      <c r="B394" s="23"/>
      <c r="C394" s="23"/>
      <c r="D394" s="26"/>
      <c r="E394" s="23"/>
      <c r="G394" s="23"/>
      <c r="H394" s="23"/>
      <c r="I394" s="26"/>
    </row>
    <row r="395" spans="2:9" x14ac:dyDescent="0.2">
      <c r="B395" s="23"/>
      <c r="C395" s="23"/>
      <c r="D395" s="26"/>
      <c r="E395" s="23"/>
      <c r="G395" s="23"/>
      <c r="H395" s="23"/>
      <c r="I395" s="26"/>
    </row>
    <row r="396" spans="2:9" x14ac:dyDescent="0.2">
      <c r="B396" s="23"/>
      <c r="C396" s="23"/>
      <c r="D396" s="26"/>
      <c r="E396" s="23"/>
      <c r="G396" s="23"/>
      <c r="H396" s="23"/>
      <c r="I396" s="26"/>
    </row>
    <row r="397" spans="2:9" x14ac:dyDescent="0.2">
      <c r="B397" s="23"/>
      <c r="C397" s="23"/>
      <c r="D397" s="26"/>
      <c r="E397" s="23"/>
      <c r="G397" s="23"/>
      <c r="H397" s="23"/>
      <c r="I397" s="26"/>
    </row>
    <row r="398" spans="2:9" x14ac:dyDescent="0.2">
      <c r="B398" s="23"/>
      <c r="C398" s="23"/>
      <c r="D398" s="26"/>
      <c r="E398" s="23"/>
      <c r="G398" s="23"/>
      <c r="H398" s="23"/>
      <c r="I398" s="26"/>
    </row>
    <row r="399" spans="2:9" x14ac:dyDescent="0.2">
      <c r="B399" s="23"/>
      <c r="C399" s="23"/>
      <c r="D399" s="26"/>
      <c r="E399" s="23"/>
      <c r="G399" s="23"/>
      <c r="H399" s="23"/>
      <c r="I399" s="26"/>
    </row>
    <row r="400" spans="2:9" x14ac:dyDescent="0.2">
      <c r="B400" s="23"/>
      <c r="C400" s="23"/>
      <c r="D400" s="26"/>
      <c r="E400" s="23"/>
      <c r="G400" s="23"/>
      <c r="H400" s="23"/>
      <c r="I400" s="26"/>
    </row>
    <row r="401" spans="2:9" x14ac:dyDescent="0.2">
      <c r="B401" s="23"/>
      <c r="C401" s="23"/>
      <c r="D401" s="26"/>
      <c r="E401" s="23"/>
      <c r="G401" s="23"/>
      <c r="H401" s="23"/>
      <c r="I401" s="26"/>
    </row>
    <row r="402" spans="2:9" x14ac:dyDescent="0.2">
      <c r="B402" s="23"/>
      <c r="C402" s="23"/>
      <c r="D402" s="26"/>
      <c r="E402" s="23"/>
      <c r="G402" s="23"/>
      <c r="H402" s="23"/>
      <c r="I402" s="26"/>
    </row>
    <row r="403" spans="2:9" x14ac:dyDescent="0.2">
      <c r="B403" s="23"/>
      <c r="C403" s="23"/>
      <c r="D403" s="26"/>
      <c r="E403" s="23"/>
      <c r="G403" s="23"/>
      <c r="H403" s="23"/>
      <c r="I403" s="26"/>
    </row>
    <row r="404" spans="2:9" x14ac:dyDescent="0.2">
      <c r="B404" s="23"/>
      <c r="C404" s="23"/>
      <c r="D404" s="26"/>
      <c r="E404" s="23"/>
      <c r="G404" s="23"/>
      <c r="H404" s="23"/>
      <c r="I404" s="26"/>
    </row>
    <row r="405" spans="2:9" x14ac:dyDescent="0.2">
      <c r="B405" s="23"/>
      <c r="C405" s="23"/>
      <c r="D405" s="26"/>
      <c r="E405" s="23"/>
      <c r="G405" s="23"/>
      <c r="H405" s="23"/>
      <c r="I405" s="26"/>
    </row>
    <row r="406" spans="2:9" x14ac:dyDescent="0.2">
      <c r="B406" s="23"/>
      <c r="C406" s="23"/>
      <c r="D406" s="26"/>
      <c r="E406" s="23"/>
      <c r="G406" s="23"/>
      <c r="H406" s="23"/>
      <c r="I406" s="26"/>
    </row>
    <row r="407" spans="2:9" x14ac:dyDescent="0.2">
      <c r="B407" s="23"/>
      <c r="C407" s="23"/>
      <c r="D407" s="26"/>
      <c r="E407" s="23"/>
      <c r="G407" s="23"/>
      <c r="H407" s="23"/>
      <c r="I407" s="26"/>
    </row>
    <row r="408" spans="2:9" x14ac:dyDescent="0.2">
      <c r="B408" s="23"/>
      <c r="C408" s="23"/>
      <c r="D408" s="26"/>
      <c r="E408" s="23"/>
      <c r="G408" s="23"/>
      <c r="H408" s="23"/>
      <c r="I408" s="26"/>
    </row>
    <row r="409" spans="2:9" x14ac:dyDescent="0.2">
      <c r="B409" s="23"/>
      <c r="C409" s="23"/>
      <c r="D409" s="26"/>
      <c r="E409" s="23"/>
      <c r="G409" s="23"/>
      <c r="H409" s="23"/>
      <c r="I409" s="26"/>
    </row>
    <row r="410" spans="2:9" x14ac:dyDescent="0.2">
      <c r="B410" s="23"/>
      <c r="C410" s="23"/>
      <c r="D410" s="26"/>
      <c r="E410" s="23"/>
      <c r="G410" s="23"/>
      <c r="H410" s="23"/>
      <c r="I410" s="26"/>
    </row>
    <row r="411" spans="2:9" x14ac:dyDescent="0.2">
      <c r="B411" s="23"/>
      <c r="C411" s="23"/>
      <c r="D411" s="26"/>
      <c r="E411" s="23"/>
      <c r="G411" s="23"/>
      <c r="H411" s="23"/>
      <c r="I411" s="26"/>
    </row>
    <row r="412" spans="2:9" x14ac:dyDescent="0.2">
      <c r="B412" s="23"/>
      <c r="C412" s="23"/>
      <c r="D412" s="26"/>
      <c r="E412" s="23"/>
      <c r="G412" s="23"/>
      <c r="H412" s="23"/>
      <c r="I412" s="26"/>
    </row>
    <row r="413" spans="2:9" x14ac:dyDescent="0.2">
      <c r="B413" s="23"/>
      <c r="C413" s="23"/>
      <c r="D413" s="26"/>
      <c r="E413" s="23"/>
      <c r="G413" s="23"/>
      <c r="H413" s="23"/>
      <c r="I413" s="26"/>
    </row>
    <row r="414" spans="2:9" x14ac:dyDescent="0.2">
      <c r="B414" s="23"/>
      <c r="C414" s="23"/>
      <c r="D414" s="26"/>
      <c r="E414" s="23"/>
      <c r="G414" s="23"/>
      <c r="H414" s="23"/>
      <c r="I414" s="26"/>
    </row>
    <row r="415" spans="2:9" x14ac:dyDescent="0.2">
      <c r="B415" s="23"/>
      <c r="C415" s="23"/>
      <c r="D415" s="26"/>
      <c r="E415" s="23"/>
      <c r="G415" s="23"/>
      <c r="H415" s="23"/>
      <c r="I415" s="26"/>
    </row>
    <row r="416" spans="2:9" x14ac:dyDescent="0.2">
      <c r="B416" s="23"/>
      <c r="C416" s="23"/>
      <c r="D416" s="26"/>
      <c r="E416" s="23"/>
      <c r="G416" s="23"/>
      <c r="H416" s="23"/>
      <c r="I416" s="26"/>
    </row>
    <row r="417" spans="2:9" x14ac:dyDescent="0.2">
      <c r="B417" s="23"/>
      <c r="C417" s="23"/>
      <c r="D417" s="26"/>
      <c r="E417" s="23"/>
      <c r="G417" s="23"/>
      <c r="H417" s="23"/>
      <c r="I417" s="26"/>
    </row>
    <row r="418" spans="2:9" x14ac:dyDescent="0.2">
      <c r="B418" s="23"/>
      <c r="C418" s="23"/>
      <c r="D418" s="26"/>
      <c r="E418" s="23"/>
      <c r="G418" s="23"/>
      <c r="H418" s="23"/>
      <c r="I418" s="26"/>
    </row>
    <row r="419" spans="2:9" x14ac:dyDescent="0.2">
      <c r="B419" s="23"/>
      <c r="C419" s="23"/>
      <c r="D419" s="26"/>
      <c r="E419" s="23"/>
      <c r="G419" s="23"/>
      <c r="H419" s="23"/>
      <c r="I419" s="26"/>
    </row>
    <row r="420" spans="2:9" x14ac:dyDescent="0.2">
      <c r="B420" s="23"/>
      <c r="C420" s="23"/>
      <c r="D420" s="26"/>
      <c r="E420" s="23"/>
      <c r="G420" s="23"/>
      <c r="H420" s="23"/>
      <c r="I420" s="26"/>
    </row>
    <row r="421" spans="2:9" x14ac:dyDescent="0.2">
      <c r="B421" s="23"/>
      <c r="C421" s="23"/>
      <c r="D421" s="26"/>
      <c r="E421" s="23"/>
      <c r="G421" s="23"/>
      <c r="H421" s="23"/>
      <c r="I421" s="26"/>
    </row>
    <row r="422" spans="2:9" x14ac:dyDescent="0.2">
      <c r="B422" s="23"/>
      <c r="C422" s="23"/>
      <c r="D422" s="26"/>
      <c r="E422" s="23"/>
      <c r="G422" s="23"/>
      <c r="H422" s="23"/>
      <c r="I422" s="26"/>
    </row>
    <row r="423" spans="2:9" x14ac:dyDescent="0.2">
      <c r="B423" s="23"/>
      <c r="C423" s="23"/>
      <c r="D423" s="26"/>
      <c r="E423" s="23"/>
      <c r="G423" s="23"/>
      <c r="H423" s="23"/>
      <c r="I423" s="26"/>
    </row>
    <row r="424" spans="2:9" x14ac:dyDescent="0.2">
      <c r="B424" s="23"/>
      <c r="C424" s="23"/>
      <c r="D424" s="26"/>
      <c r="E424" s="23"/>
      <c r="G424" s="23"/>
      <c r="H424" s="23"/>
      <c r="I424" s="26"/>
    </row>
    <row r="425" spans="2:9" x14ac:dyDescent="0.2">
      <c r="B425" s="23"/>
      <c r="C425" s="23"/>
      <c r="D425" s="26"/>
      <c r="E425" s="23"/>
      <c r="G425" s="23"/>
      <c r="H425" s="23"/>
      <c r="I425" s="26"/>
    </row>
    <row r="426" spans="2:9" x14ac:dyDescent="0.2">
      <c r="B426" s="23"/>
      <c r="C426" s="23"/>
      <c r="D426" s="26"/>
      <c r="E426" s="23"/>
      <c r="G426" s="23"/>
      <c r="H426" s="23"/>
      <c r="I426" s="26"/>
    </row>
    <row r="427" spans="2:9" x14ac:dyDescent="0.2">
      <c r="B427" s="23"/>
      <c r="C427" s="23"/>
      <c r="D427" s="26"/>
      <c r="E427" s="23"/>
      <c r="G427" s="23"/>
      <c r="H427" s="23"/>
      <c r="I427" s="26"/>
    </row>
    <row r="428" spans="2:9" x14ac:dyDescent="0.2">
      <c r="B428" s="23"/>
      <c r="C428" s="23"/>
      <c r="D428" s="26"/>
      <c r="E428" s="23"/>
      <c r="G428" s="23"/>
      <c r="H428" s="23"/>
      <c r="I428" s="26"/>
    </row>
    <row r="429" spans="2:9" x14ac:dyDescent="0.2">
      <c r="B429" s="23"/>
      <c r="C429" s="23"/>
      <c r="D429" s="26"/>
      <c r="E429" s="23"/>
      <c r="G429" s="23"/>
      <c r="H429" s="23"/>
      <c r="I429" s="26"/>
    </row>
    <row r="430" spans="2:9" x14ac:dyDescent="0.2">
      <c r="B430" s="23"/>
      <c r="C430" s="23"/>
      <c r="D430" s="26"/>
      <c r="E430" s="23"/>
      <c r="G430" s="23"/>
      <c r="H430" s="23"/>
      <c r="I430" s="26"/>
    </row>
    <row r="431" spans="2:9" x14ac:dyDescent="0.2">
      <c r="B431" s="23"/>
      <c r="C431" s="23"/>
      <c r="D431" s="26"/>
      <c r="E431" s="23"/>
      <c r="G431" s="23"/>
      <c r="H431" s="23"/>
      <c r="I431" s="26"/>
    </row>
    <row r="432" spans="2:9" x14ac:dyDescent="0.2">
      <c r="B432" s="23"/>
      <c r="C432" s="23"/>
      <c r="D432" s="26"/>
      <c r="E432" s="23"/>
      <c r="G432" s="23"/>
      <c r="H432" s="23"/>
      <c r="I432" s="26"/>
    </row>
    <row r="433" spans="2:9" x14ac:dyDescent="0.2">
      <c r="B433" s="23"/>
      <c r="C433" s="23"/>
      <c r="D433" s="26"/>
      <c r="E433" s="23"/>
      <c r="G433" s="23"/>
      <c r="H433" s="23"/>
      <c r="I433" s="26"/>
    </row>
    <row r="434" spans="2:9" x14ac:dyDescent="0.2">
      <c r="B434" s="23"/>
      <c r="C434" s="23"/>
      <c r="D434" s="26"/>
      <c r="E434" s="23"/>
      <c r="G434" s="23"/>
      <c r="H434" s="23"/>
      <c r="I434" s="26"/>
    </row>
    <row r="435" spans="2:9" x14ac:dyDescent="0.2">
      <c r="B435" s="23"/>
      <c r="C435" s="23"/>
      <c r="D435" s="26"/>
      <c r="E435" s="23"/>
      <c r="G435" s="23"/>
      <c r="H435" s="23"/>
      <c r="I435" s="26"/>
    </row>
    <row r="436" spans="2:9" x14ac:dyDescent="0.2">
      <c r="B436" s="23"/>
      <c r="C436" s="23"/>
      <c r="D436" s="26"/>
      <c r="E436" s="23"/>
      <c r="G436" s="23"/>
      <c r="H436" s="23"/>
      <c r="I436" s="26"/>
    </row>
    <row r="437" spans="2:9" x14ac:dyDescent="0.2">
      <c r="B437" s="23"/>
      <c r="C437" s="23"/>
      <c r="D437" s="26"/>
      <c r="E437" s="23"/>
      <c r="G437" s="23"/>
      <c r="H437" s="23"/>
      <c r="I437" s="26"/>
    </row>
    <row r="438" spans="2:9" x14ac:dyDescent="0.2">
      <c r="B438" s="23"/>
      <c r="C438" s="23"/>
      <c r="D438" s="26"/>
      <c r="E438" s="23"/>
      <c r="G438" s="23"/>
      <c r="H438" s="23"/>
      <c r="I438" s="26"/>
    </row>
    <row r="439" spans="2:9" x14ac:dyDescent="0.2">
      <c r="B439" s="23"/>
      <c r="C439" s="23"/>
      <c r="D439" s="26"/>
      <c r="E439" s="23"/>
      <c r="G439" s="23"/>
      <c r="H439" s="23"/>
      <c r="I439" s="26"/>
    </row>
    <row r="440" spans="2:9" x14ac:dyDescent="0.2">
      <c r="B440" s="23"/>
      <c r="C440" s="23"/>
      <c r="D440" s="26"/>
      <c r="E440" s="23"/>
      <c r="G440" s="23"/>
      <c r="H440" s="23"/>
      <c r="I440" s="26"/>
    </row>
    <row r="441" spans="2:9" x14ac:dyDescent="0.2">
      <c r="B441" s="23"/>
      <c r="C441" s="23"/>
      <c r="D441" s="26"/>
      <c r="E441" s="23"/>
      <c r="G441" s="23"/>
      <c r="H441" s="23"/>
      <c r="I441" s="26"/>
    </row>
    <row r="442" spans="2:9" x14ac:dyDescent="0.2">
      <c r="B442" s="23"/>
      <c r="C442" s="23"/>
      <c r="D442" s="26"/>
      <c r="E442" s="23"/>
      <c r="G442" s="23"/>
      <c r="H442" s="23"/>
      <c r="I442" s="26"/>
    </row>
    <row r="443" spans="2:9" x14ac:dyDescent="0.2">
      <c r="B443" s="23"/>
      <c r="C443" s="23"/>
      <c r="D443" s="26"/>
      <c r="E443" s="23"/>
      <c r="G443" s="23"/>
      <c r="H443" s="23"/>
      <c r="I443" s="26"/>
    </row>
    <row r="444" spans="2:9" x14ac:dyDescent="0.2">
      <c r="B444" s="23"/>
      <c r="C444" s="23"/>
      <c r="D444" s="26"/>
      <c r="E444" s="23"/>
      <c r="G444" s="23"/>
      <c r="H444" s="23"/>
      <c r="I444" s="26"/>
    </row>
    <row r="445" spans="2:9" x14ac:dyDescent="0.2">
      <c r="B445" s="23"/>
      <c r="C445" s="23"/>
      <c r="D445" s="26"/>
      <c r="E445" s="23"/>
      <c r="G445" s="23"/>
      <c r="H445" s="23"/>
      <c r="I445" s="26"/>
    </row>
    <row r="446" spans="2:9" x14ac:dyDescent="0.2">
      <c r="B446" s="23"/>
      <c r="C446" s="23"/>
      <c r="D446" s="26"/>
      <c r="E446" s="23"/>
      <c r="G446" s="23"/>
      <c r="H446" s="23"/>
      <c r="I446" s="26"/>
    </row>
    <row r="447" spans="2:9" x14ac:dyDescent="0.2">
      <c r="B447" s="23"/>
      <c r="C447" s="23"/>
      <c r="D447" s="26"/>
      <c r="E447" s="23"/>
      <c r="G447" s="23"/>
      <c r="H447" s="23"/>
      <c r="I447" s="26"/>
    </row>
    <row r="448" spans="2:9" x14ac:dyDescent="0.2">
      <c r="B448" s="23"/>
      <c r="C448" s="23"/>
      <c r="D448" s="26"/>
      <c r="E448" s="23"/>
      <c r="G448" s="23"/>
      <c r="H448" s="23"/>
      <c r="I448" s="26"/>
    </row>
    <row r="449" spans="2:9" x14ac:dyDescent="0.2">
      <c r="B449" s="23"/>
      <c r="C449" s="23"/>
      <c r="D449" s="26"/>
      <c r="E449" s="23"/>
      <c r="G449" s="23"/>
      <c r="H449" s="23"/>
      <c r="I449" s="26"/>
    </row>
    <row r="450" spans="2:9" x14ac:dyDescent="0.2">
      <c r="B450" s="23"/>
      <c r="C450" s="23"/>
      <c r="D450" s="26"/>
      <c r="E450" s="23"/>
      <c r="G450" s="23"/>
      <c r="H450" s="23"/>
      <c r="I450" s="26"/>
    </row>
    <row r="451" spans="2:9" x14ac:dyDescent="0.2">
      <c r="B451" s="23"/>
      <c r="C451" s="23"/>
      <c r="D451" s="26"/>
      <c r="E451" s="23"/>
      <c r="G451" s="23"/>
      <c r="H451" s="23"/>
      <c r="I451" s="26"/>
    </row>
    <row r="452" spans="2:9" x14ac:dyDescent="0.2">
      <c r="B452" s="23"/>
      <c r="C452" s="23"/>
      <c r="D452" s="26"/>
      <c r="E452" s="23"/>
      <c r="G452" s="23"/>
      <c r="H452" s="23"/>
      <c r="I452" s="26"/>
    </row>
    <row r="453" spans="2:9" x14ac:dyDescent="0.2">
      <c r="B453" s="23"/>
      <c r="C453" s="23"/>
      <c r="D453" s="26"/>
      <c r="E453" s="23"/>
      <c r="G453" s="23"/>
      <c r="H453" s="23"/>
      <c r="I453" s="26"/>
    </row>
    <row r="454" spans="2:9" x14ac:dyDescent="0.2">
      <c r="B454" s="23"/>
      <c r="C454" s="23"/>
      <c r="D454" s="26"/>
      <c r="E454" s="23"/>
      <c r="G454" s="23"/>
      <c r="H454" s="23"/>
      <c r="I454" s="26"/>
    </row>
    <row r="455" spans="2:9" x14ac:dyDescent="0.2">
      <c r="B455" s="23"/>
      <c r="C455" s="23"/>
      <c r="D455" s="26"/>
      <c r="E455" s="23"/>
      <c r="G455" s="23"/>
      <c r="H455" s="23"/>
      <c r="I455" s="26"/>
    </row>
    <row r="456" spans="2:9" x14ac:dyDescent="0.2">
      <c r="B456" s="23"/>
      <c r="C456" s="23"/>
      <c r="D456" s="26"/>
      <c r="E456" s="23"/>
      <c r="G456" s="23"/>
      <c r="H456" s="23"/>
      <c r="I456" s="26"/>
    </row>
    <row r="457" spans="2:9" x14ac:dyDescent="0.2">
      <c r="B457" s="23"/>
      <c r="C457" s="23"/>
      <c r="D457" s="26"/>
      <c r="E457" s="23"/>
      <c r="G457" s="23"/>
      <c r="H457" s="23"/>
      <c r="I457" s="26"/>
    </row>
    <row r="458" spans="2:9" x14ac:dyDescent="0.2">
      <c r="B458" s="23"/>
      <c r="C458" s="23"/>
      <c r="D458" s="26"/>
      <c r="E458" s="23"/>
      <c r="G458" s="23"/>
      <c r="H458" s="23"/>
      <c r="I458" s="26"/>
    </row>
    <row r="459" spans="2:9" x14ac:dyDescent="0.2">
      <c r="B459" s="23"/>
      <c r="C459" s="23"/>
      <c r="D459" s="26"/>
      <c r="E459" s="23"/>
      <c r="G459" s="23"/>
      <c r="H459" s="23"/>
      <c r="I459" s="26"/>
    </row>
    <row r="460" spans="2:9" x14ac:dyDescent="0.2">
      <c r="B460" s="23"/>
      <c r="C460" s="23"/>
      <c r="D460" s="26"/>
      <c r="E460" s="23"/>
      <c r="G460" s="23"/>
      <c r="H460" s="23"/>
      <c r="I460" s="26"/>
    </row>
    <row r="461" spans="2:9" x14ac:dyDescent="0.2">
      <c r="B461" s="23"/>
      <c r="C461" s="23"/>
      <c r="D461" s="26"/>
      <c r="E461" s="23"/>
      <c r="G461" s="23"/>
      <c r="H461" s="23"/>
      <c r="I461" s="26"/>
    </row>
    <row r="462" spans="2:9" x14ac:dyDescent="0.2">
      <c r="B462" s="23"/>
      <c r="C462" s="23"/>
      <c r="D462" s="26"/>
      <c r="E462" s="23"/>
      <c r="G462" s="23"/>
      <c r="H462" s="23"/>
      <c r="I462" s="26"/>
    </row>
    <row r="463" spans="2:9" x14ac:dyDescent="0.2">
      <c r="B463" s="23"/>
      <c r="C463" s="23"/>
      <c r="D463" s="26"/>
      <c r="E463" s="23"/>
      <c r="G463" s="23"/>
      <c r="H463" s="23"/>
      <c r="I463" s="26"/>
    </row>
    <row r="464" spans="2:9" x14ac:dyDescent="0.2">
      <c r="B464" s="23"/>
      <c r="C464" s="23"/>
      <c r="D464" s="26"/>
      <c r="E464" s="23"/>
      <c r="G464" s="23"/>
      <c r="H464" s="23"/>
      <c r="I464" s="26"/>
    </row>
    <row r="465" spans="2:9" x14ac:dyDescent="0.2">
      <c r="B465" s="23"/>
      <c r="C465" s="23"/>
      <c r="D465" s="26"/>
      <c r="E465" s="23"/>
      <c r="G465" s="23"/>
      <c r="H465" s="23"/>
      <c r="I465" s="26"/>
    </row>
    <row r="466" spans="2:9" x14ac:dyDescent="0.2">
      <c r="B466" s="23"/>
      <c r="C466" s="23"/>
      <c r="D466" s="26"/>
      <c r="E466" s="23"/>
      <c r="G466" s="23"/>
      <c r="H466" s="23"/>
      <c r="I466" s="26"/>
    </row>
    <row r="467" spans="2:9" x14ac:dyDescent="0.2">
      <c r="B467" s="23"/>
      <c r="C467" s="23"/>
      <c r="D467" s="26"/>
      <c r="E467" s="23"/>
      <c r="G467" s="23"/>
      <c r="H467" s="23"/>
      <c r="I467" s="26"/>
    </row>
    <row r="468" spans="2:9" x14ac:dyDescent="0.2">
      <c r="B468" s="23"/>
      <c r="C468" s="23"/>
      <c r="D468" s="26"/>
      <c r="E468" s="23"/>
      <c r="G468" s="23"/>
      <c r="H468" s="23"/>
      <c r="I468" s="26"/>
    </row>
    <row r="469" spans="2:9" x14ac:dyDescent="0.2">
      <c r="B469" s="23"/>
      <c r="C469" s="23"/>
      <c r="D469" s="26"/>
      <c r="E469" s="23"/>
      <c r="G469" s="23"/>
      <c r="H469" s="23"/>
      <c r="I469" s="26"/>
    </row>
    <row r="470" spans="2:9" x14ac:dyDescent="0.2">
      <c r="B470" s="23"/>
      <c r="C470" s="23"/>
      <c r="D470" s="26"/>
      <c r="E470" s="23"/>
      <c r="G470" s="23"/>
      <c r="H470" s="23"/>
      <c r="I470" s="26"/>
    </row>
    <row r="471" spans="2:9" x14ac:dyDescent="0.2">
      <c r="B471" s="23"/>
      <c r="C471" s="23"/>
      <c r="D471" s="26"/>
      <c r="E471" s="23"/>
      <c r="G471" s="23"/>
      <c r="H471" s="23"/>
      <c r="I471" s="26"/>
    </row>
    <row r="472" spans="2:9" x14ac:dyDescent="0.2">
      <c r="B472" s="23"/>
      <c r="C472" s="23"/>
      <c r="D472" s="26"/>
      <c r="E472" s="23"/>
      <c r="G472" s="23"/>
      <c r="H472" s="23"/>
      <c r="I472" s="26"/>
    </row>
    <row r="473" spans="2:9" x14ac:dyDescent="0.2">
      <c r="B473" s="23"/>
      <c r="C473" s="23"/>
      <c r="D473" s="26"/>
      <c r="E473" s="23"/>
      <c r="G473" s="23"/>
      <c r="H473" s="23"/>
      <c r="I473" s="26"/>
    </row>
    <row r="474" spans="2:9" x14ac:dyDescent="0.2">
      <c r="B474" s="23"/>
      <c r="C474" s="23"/>
      <c r="D474" s="26"/>
      <c r="E474" s="23"/>
      <c r="G474" s="23"/>
      <c r="H474" s="23"/>
      <c r="I474" s="26"/>
    </row>
    <row r="475" spans="2:9" x14ac:dyDescent="0.2">
      <c r="B475" s="23"/>
      <c r="C475" s="23"/>
      <c r="D475" s="26"/>
      <c r="E475" s="23"/>
      <c r="G475" s="23"/>
      <c r="H475" s="23"/>
      <c r="I475" s="26"/>
    </row>
    <row r="476" spans="2:9" x14ac:dyDescent="0.2">
      <c r="B476" s="23"/>
      <c r="C476" s="23"/>
      <c r="D476" s="26"/>
      <c r="E476" s="23"/>
      <c r="G476" s="23"/>
      <c r="H476" s="23"/>
      <c r="I476" s="26"/>
    </row>
    <row r="477" spans="2:9" x14ac:dyDescent="0.2">
      <c r="B477" s="23"/>
      <c r="C477" s="23"/>
      <c r="D477" s="26"/>
      <c r="E477" s="23"/>
      <c r="G477" s="23"/>
      <c r="H477" s="23"/>
      <c r="I477" s="26"/>
    </row>
    <row r="478" spans="2:9" x14ac:dyDescent="0.2">
      <c r="B478" s="23"/>
      <c r="C478" s="23"/>
      <c r="D478" s="26"/>
      <c r="E478" s="23"/>
      <c r="G478" s="23"/>
      <c r="H478" s="23"/>
      <c r="I478" s="26"/>
    </row>
    <row r="479" spans="2:9" x14ac:dyDescent="0.2">
      <c r="B479" s="23"/>
      <c r="C479" s="23"/>
      <c r="D479" s="26"/>
      <c r="E479" s="23"/>
      <c r="G479" s="23"/>
      <c r="H479" s="23"/>
      <c r="I479" s="26"/>
    </row>
    <row r="480" spans="2:9" x14ac:dyDescent="0.2">
      <c r="B480" s="23"/>
      <c r="C480" s="23"/>
      <c r="D480" s="26"/>
      <c r="E480" s="23"/>
      <c r="G480" s="23"/>
      <c r="H480" s="23"/>
      <c r="I480" s="26"/>
    </row>
    <row r="481" spans="2:9" x14ac:dyDescent="0.2">
      <c r="B481" s="23"/>
      <c r="C481" s="23"/>
      <c r="D481" s="26"/>
      <c r="E481" s="23"/>
      <c r="G481" s="23"/>
      <c r="H481" s="23"/>
      <c r="I481" s="26"/>
    </row>
    <row r="482" spans="2:9" x14ac:dyDescent="0.2">
      <c r="B482" s="23"/>
      <c r="C482" s="23"/>
      <c r="D482" s="26"/>
      <c r="E482" s="23"/>
      <c r="G482" s="23"/>
      <c r="H482" s="23"/>
      <c r="I482" s="26"/>
    </row>
    <row r="483" spans="2:9" x14ac:dyDescent="0.2">
      <c r="B483" s="23"/>
      <c r="C483" s="23"/>
      <c r="D483" s="26"/>
      <c r="E483" s="23"/>
      <c r="G483" s="23"/>
      <c r="H483" s="23"/>
      <c r="I483" s="26"/>
    </row>
    <row r="484" spans="2:9" x14ac:dyDescent="0.2">
      <c r="B484" s="23"/>
      <c r="C484" s="23"/>
      <c r="D484" s="26"/>
      <c r="E484" s="23"/>
      <c r="G484" s="23"/>
      <c r="H484" s="23"/>
      <c r="I484" s="26"/>
    </row>
    <row r="485" spans="2:9" x14ac:dyDescent="0.2">
      <c r="B485" s="23"/>
      <c r="C485" s="23"/>
      <c r="D485" s="26"/>
      <c r="E485" s="23"/>
      <c r="G485" s="23"/>
      <c r="H485" s="23"/>
      <c r="I485" s="26"/>
    </row>
    <row r="486" spans="2:9" x14ac:dyDescent="0.2">
      <c r="B486" s="23"/>
      <c r="C486" s="23"/>
      <c r="D486" s="26"/>
      <c r="E486" s="23"/>
      <c r="G486" s="23"/>
      <c r="H486" s="23"/>
      <c r="I486" s="26"/>
    </row>
    <row r="487" spans="2:9" x14ac:dyDescent="0.2">
      <c r="B487" s="23"/>
      <c r="C487" s="23"/>
      <c r="D487" s="26"/>
      <c r="E487" s="23"/>
      <c r="G487" s="23"/>
      <c r="H487" s="23"/>
      <c r="I487" s="26"/>
    </row>
    <row r="488" spans="2:9" x14ac:dyDescent="0.2">
      <c r="B488" s="23"/>
      <c r="C488" s="23"/>
      <c r="D488" s="26"/>
      <c r="E488" s="23"/>
      <c r="G488" s="23"/>
      <c r="H488" s="23"/>
      <c r="I488" s="26"/>
    </row>
    <row r="489" spans="2:9" x14ac:dyDescent="0.2">
      <c r="B489" s="23"/>
      <c r="C489" s="23"/>
      <c r="D489" s="26"/>
      <c r="E489" s="23"/>
      <c r="G489" s="23"/>
      <c r="H489" s="23"/>
      <c r="I489" s="26"/>
    </row>
    <row r="490" spans="2:9" x14ac:dyDescent="0.2">
      <c r="B490" s="23"/>
      <c r="C490" s="23"/>
      <c r="D490" s="26"/>
      <c r="E490" s="23"/>
      <c r="G490" s="23"/>
      <c r="H490" s="23"/>
      <c r="I490" s="26"/>
    </row>
    <row r="491" spans="2:9" x14ac:dyDescent="0.2">
      <c r="B491" s="23"/>
      <c r="C491" s="23"/>
      <c r="D491" s="26"/>
      <c r="E491" s="23"/>
      <c r="G491" s="23"/>
      <c r="H491" s="23"/>
      <c r="I491" s="26"/>
    </row>
    <row r="492" spans="2:9" x14ac:dyDescent="0.2">
      <c r="B492" s="23"/>
      <c r="C492" s="23"/>
      <c r="D492" s="26"/>
      <c r="E492" s="23"/>
      <c r="G492" s="23"/>
      <c r="H492" s="23"/>
      <c r="I492" s="26"/>
    </row>
    <row r="493" spans="2:9" x14ac:dyDescent="0.2">
      <c r="B493" s="23"/>
      <c r="C493" s="23"/>
      <c r="D493" s="26"/>
      <c r="E493" s="23"/>
      <c r="G493" s="23"/>
      <c r="H493" s="23"/>
      <c r="I493" s="26"/>
    </row>
    <row r="494" spans="2:9" x14ac:dyDescent="0.2">
      <c r="B494" s="23"/>
      <c r="C494" s="23"/>
      <c r="D494" s="26"/>
      <c r="E494" s="23"/>
      <c r="G494" s="23"/>
      <c r="H494" s="23"/>
      <c r="I494" s="26"/>
    </row>
    <row r="495" spans="2:9" x14ac:dyDescent="0.2">
      <c r="B495" s="23"/>
      <c r="C495" s="23"/>
      <c r="D495" s="26"/>
      <c r="E495" s="23"/>
      <c r="G495" s="23"/>
      <c r="H495" s="23"/>
      <c r="I495" s="26"/>
    </row>
    <row r="496" spans="2:9" x14ac:dyDescent="0.2">
      <c r="B496" s="23"/>
      <c r="C496" s="23"/>
      <c r="D496" s="26"/>
      <c r="E496" s="23"/>
      <c r="G496" s="23"/>
      <c r="H496" s="23"/>
      <c r="I496" s="26"/>
    </row>
    <row r="497" spans="2:9" x14ac:dyDescent="0.2">
      <c r="B497" s="23"/>
      <c r="C497" s="23"/>
      <c r="D497" s="26"/>
      <c r="E497" s="23"/>
      <c r="G497" s="23"/>
      <c r="H497" s="23"/>
      <c r="I497" s="26"/>
    </row>
    <row r="498" spans="2:9" x14ac:dyDescent="0.2">
      <c r="B498" s="23"/>
      <c r="C498" s="23"/>
      <c r="D498" s="26"/>
      <c r="E498" s="23"/>
      <c r="G498" s="23"/>
      <c r="H498" s="23"/>
      <c r="I498" s="26"/>
    </row>
    <row r="499" spans="2:9" x14ac:dyDescent="0.2">
      <c r="B499" s="23"/>
      <c r="C499" s="23"/>
      <c r="D499" s="26"/>
      <c r="E499" s="23"/>
      <c r="G499" s="23"/>
      <c r="H499" s="23"/>
      <c r="I499" s="26"/>
    </row>
    <row r="500" spans="2:9" x14ac:dyDescent="0.2">
      <c r="B500" s="23"/>
      <c r="C500" s="23"/>
      <c r="D500" s="26"/>
      <c r="E500" s="23"/>
      <c r="G500" s="23"/>
      <c r="H500" s="23"/>
      <c r="I500" s="26"/>
    </row>
    <row r="501" spans="2:9" x14ac:dyDescent="0.2">
      <c r="B501" s="23"/>
      <c r="C501" s="23"/>
      <c r="D501" s="26"/>
      <c r="E501" s="23"/>
      <c r="G501" s="23"/>
      <c r="H501" s="23"/>
      <c r="I501" s="26"/>
    </row>
    <row r="502" spans="2:9" x14ac:dyDescent="0.2">
      <c r="B502" s="23"/>
      <c r="C502" s="23"/>
      <c r="D502" s="26"/>
      <c r="E502" s="23"/>
      <c r="G502" s="23"/>
      <c r="H502" s="23"/>
      <c r="I502" s="26"/>
    </row>
    <row r="503" spans="2:9" x14ac:dyDescent="0.2">
      <c r="B503" s="23"/>
      <c r="C503" s="23"/>
      <c r="D503" s="26"/>
      <c r="E503" s="23"/>
      <c r="G503" s="23"/>
      <c r="H503" s="23"/>
      <c r="I503" s="26"/>
    </row>
    <row r="504" spans="2:9" x14ac:dyDescent="0.2">
      <c r="B504" s="23"/>
      <c r="C504" s="23"/>
      <c r="D504" s="26"/>
      <c r="E504" s="23"/>
      <c r="G504" s="23"/>
      <c r="H504" s="23"/>
      <c r="I504" s="26"/>
    </row>
    <row r="505" spans="2:9" x14ac:dyDescent="0.2">
      <c r="B505" s="23"/>
      <c r="C505" s="23"/>
      <c r="D505" s="26"/>
      <c r="E505" s="23"/>
      <c r="G505" s="23"/>
      <c r="H505" s="23"/>
      <c r="I505" s="26"/>
    </row>
    <row r="506" spans="2:9" x14ac:dyDescent="0.2">
      <c r="B506" s="23"/>
      <c r="C506" s="23"/>
      <c r="D506" s="26"/>
      <c r="E506" s="23"/>
      <c r="G506" s="23"/>
      <c r="H506" s="23"/>
      <c r="I506" s="26"/>
    </row>
    <row r="507" spans="2:9" x14ac:dyDescent="0.2">
      <c r="B507" s="23"/>
      <c r="C507" s="23"/>
      <c r="D507" s="26"/>
      <c r="E507" s="23"/>
      <c r="G507" s="23"/>
      <c r="H507" s="23"/>
      <c r="I507" s="26"/>
    </row>
    <row r="508" spans="2:9" x14ac:dyDescent="0.2">
      <c r="B508" s="23"/>
      <c r="C508" s="23"/>
      <c r="D508" s="26"/>
      <c r="E508" s="23"/>
      <c r="G508" s="23"/>
      <c r="H508" s="23"/>
      <c r="I508" s="26"/>
    </row>
    <row r="509" spans="2:9" x14ac:dyDescent="0.2">
      <c r="B509" s="23"/>
      <c r="C509" s="23"/>
      <c r="D509" s="26"/>
      <c r="E509" s="23"/>
      <c r="G509" s="23"/>
      <c r="H509" s="23"/>
      <c r="I509" s="26"/>
    </row>
    <row r="510" spans="2:9" x14ac:dyDescent="0.2">
      <c r="B510" s="23"/>
      <c r="C510" s="23"/>
      <c r="D510" s="26"/>
      <c r="E510" s="23"/>
      <c r="G510" s="23"/>
      <c r="H510" s="23"/>
      <c r="I510" s="26"/>
    </row>
    <row r="511" spans="2:9" x14ac:dyDescent="0.2">
      <c r="B511" s="23"/>
      <c r="C511" s="23"/>
      <c r="D511" s="26"/>
      <c r="E511" s="23"/>
      <c r="G511" s="23"/>
      <c r="H511" s="23"/>
      <c r="I511" s="26"/>
    </row>
    <row r="512" spans="2:9" x14ac:dyDescent="0.2">
      <c r="B512" s="23"/>
      <c r="C512" s="23"/>
      <c r="D512" s="26"/>
      <c r="E512" s="23"/>
      <c r="G512" s="23"/>
      <c r="H512" s="23"/>
      <c r="I512" s="26"/>
    </row>
    <row r="513" spans="2:9" x14ac:dyDescent="0.2">
      <c r="B513" s="23"/>
      <c r="C513" s="23"/>
      <c r="D513" s="26"/>
      <c r="E513" s="23"/>
      <c r="G513" s="23"/>
      <c r="H513" s="23"/>
      <c r="I513" s="26"/>
    </row>
    <row r="514" spans="2:9" x14ac:dyDescent="0.2">
      <c r="B514" s="23"/>
      <c r="C514" s="23"/>
      <c r="D514" s="26"/>
      <c r="E514" s="23"/>
      <c r="G514" s="23"/>
      <c r="H514" s="23"/>
      <c r="I514" s="26"/>
    </row>
    <row r="515" spans="2:9" x14ac:dyDescent="0.2">
      <c r="B515" s="23"/>
      <c r="C515" s="23"/>
      <c r="D515" s="26"/>
      <c r="E515" s="23"/>
      <c r="G515" s="23"/>
      <c r="H515" s="23"/>
      <c r="I515" s="26"/>
    </row>
    <row r="516" spans="2:9" x14ac:dyDescent="0.2">
      <c r="B516" s="23"/>
      <c r="C516" s="23"/>
      <c r="D516" s="26"/>
      <c r="E516" s="23"/>
      <c r="G516" s="23"/>
      <c r="H516" s="23"/>
      <c r="I516" s="26"/>
    </row>
    <row r="517" spans="2:9" x14ac:dyDescent="0.2">
      <c r="B517" s="23"/>
      <c r="C517" s="23"/>
      <c r="D517" s="26"/>
      <c r="E517" s="23"/>
      <c r="G517" s="23"/>
      <c r="H517" s="23"/>
      <c r="I517" s="26"/>
    </row>
    <row r="518" spans="2:9" x14ac:dyDescent="0.2">
      <c r="B518" s="23"/>
      <c r="C518" s="23"/>
      <c r="D518" s="26"/>
      <c r="E518" s="23"/>
      <c r="G518" s="23"/>
      <c r="H518" s="23"/>
      <c r="I518" s="26"/>
    </row>
    <row r="519" spans="2:9" x14ac:dyDescent="0.2">
      <c r="B519" s="23"/>
      <c r="C519" s="23"/>
      <c r="D519" s="26"/>
      <c r="E519" s="23"/>
      <c r="G519" s="23"/>
      <c r="H519" s="23"/>
      <c r="I519" s="26"/>
    </row>
    <row r="520" spans="2:9" x14ac:dyDescent="0.2">
      <c r="B520" s="23"/>
      <c r="C520" s="23"/>
      <c r="D520" s="26"/>
      <c r="E520" s="23"/>
      <c r="G520" s="23"/>
      <c r="H520" s="23"/>
      <c r="I520" s="26"/>
    </row>
    <row r="521" spans="2:9" x14ac:dyDescent="0.2">
      <c r="B521" s="23"/>
      <c r="C521" s="23"/>
      <c r="D521" s="26"/>
      <c r="E521" s="23"/>
      <c r="G521" s="23"/>
      <c r="H521" s="23"/>
      <c r="I521" s="26"/>
    </row>
    <row r="522" spans="2:9" x14ac:dyDescent="0.2">
      <c r="B522" s="23"/>
      <c r="C522" s="23"/>
      <c r="D522" s="26"/>
      <c r="E522" s="23"/>
      <c r="G522" s="23"/>
      <c r="H522" s="23"/>
      <c r="I522" s="26"/>
    </row>
    <row r="523" spans="2:9" x14ac:dyDescent="0.2">
      <c r="B523" s="23"/>
      <c r="C523" s="23"/>
      <c r="D523" s="26"/>
      <c r="E523" s="23"/>
      <c r="G523" s="23"/>
      <c r="H523" s="23"/>
      <c r="I523" s="26"/>
    </row>
    <row r="524" spans="2:9" x14ac:dyDescent="0.2">
      <c r="B524" s="23"/>
      <c r="C524" s="23"/>
      <c r="D524" s="26"/>
      <c r="E524" s="23"/>
      <c r="G524" s="23"/>
      <c r="H524" s="23"/>
      <c r="I524" s="26"/>
    </row>
    <row r="525" spans="2:9" x14ac:dyDescent="0.2">
      <c r="B525" s="23"/>
      <c r="C525" s="23"/>
      <c r="D525" s="26"/>
      <c r="E525" s="23"/>
      <c r="G525" s="23"/>
      <c r="H525" s="23"/>
      <c r="I525" s="26"/>
    </row>
    <row r="526" spans="2:9" x14ac:dyDescent="0.2">
      <c r="B526" s="23"/>
      <c r="C526" s="23"/>
      <c r="D526" s="26"/>
      <c r="E526" s="23"/>
      <c r="G526" s="23"/>
      <c r="H526" s="23"/>
      <c r="I526" s="26"/>
    </row>
    <row r="527" spans="2:9" x14ac:dyDescent="0.2">
      <c r="B527" s="23"/>
      <c r="C527" s="23"/>
      <c r="D527" s="26"/>
      <c r="E527" s="23"/>
      <c r="G527" s="23"/>
      <c r="H527" s="23"/>
      <c r="I527" s="26"/>
    </row>
    <row r="528" spans="2:9" x14ac:dyDescent="0.2">
      <c r="B528" s="23"/>
      <c r="C528" s="23"/>
      <c r="D528" s="26"/>
      <c r="E528" s="23"/>
      <c r="G528" s="23"/>
      <c r="H528" s="23"/>
      <c r="I528" s="26"/>
    </row>
    <row r="529" spans="2:9" x14ac:dyDescent="0.2">
      <c r="B529" s="23"/>
      <c r="C529" s="23"/>
      <c r="D529" s="26"/>
      <c r="E529" s="23"/>
      <c r="G529" s="23"/>
      <c r="H529" s="23"/>
      <c r="I529" s="26"/>
    </row>
    <row r="530" spans="2:9" x14ac:dyDescent="0.2">
      <c r="B530" s="23"/>
      <c r="C530" s="23"/>
      <c r="D530" s="26"/>
      <c r="E530" s="23"/>
      <c r="G530" s="23"/>
      <c r="H530" s="23"/>
      <c r="I530" s="26"/>
    </row>
    <row r="531" spans="2:9" x14ac:dyDescent="0.2">
      <c r="B531" s="23"/>
      <c r="C531" s="23"/>
      <c r="D531" s="26"/>
      <c r="E531" s="23"/>
      <c r="G531" s="23"/>
      <c r="H531" s="23"/>
      <c r="I531" s="26"/>
    </row>
    <row r="532" spans="2:9" x14ac:dyDescent="0.2">
      <c r="B532" s="23"/>
      <c r="C532" s="23"/>
      <c r="D532" s="26"/>
      <c r="E532" s="23"/>
      <c r="G532" s="23"/>
      <c r="H532" s="23"/>
      <c r="I532" s="26"/>
    </row>
    <row r="533" spans="2:9" x14ac:dyDescent="0.2">
      <c r="B533" s="23"/>
      <c r="C533" s="23"/>
      <c r="D533" s="26"/>
      <c r="E533" s="23"/>
      <c r="G533" s="23"/>
      <c r="H533" s="23"/>
      <c r="I533" s="26"/>
    </row>
    <row r="534" spans="2:9" x14ac:dyDescent="0.2">
      <c r="B534" s="23"/>
      <c r="C534" s="23"/>
      <c r="D534" s="26"/>
      <c r="E534" s="23"/>
      <c r="G534" s="23"/>
      <c r="H534" s="23"/>
      <c r="I534" s="26"/>
    </row>
    <row r="535" spans="2:9" x14ac:dyDescent="0.2">
      <c r="B535" s="23"/>
      <c r="C535" s="23"/>
      <c r="D535" s="26"/>
      <c r="E535" s="23"/>
      <c r="G535" s="23"/>
      <c r="H535" s="23"/>
      <c r="I535" s="26"/>
    </row>
    <row r="536" spans="2:9" x14ac:dyDescent="0.2">
      <c r="B536" s="23"/>
      <c r="C536" s="23"/>
      <c r="D536" s="26"/>
      <c r="E536" s="23"/>
      <c r="G536" s="23"/>
      <c r="H536" s="23"/>
      <c r="I536" s="26"/>
    </row>
    <row r="537" spans="2:9" x14ac:dyDescent="0.2">
      <c r="B537" s="23"/>
      <c r="C537" s="23"/>
      <c r="D537" s="26"/>
      <c r="E537" s="23"/>
      <c r="G537" s="23"/>
      <c r="H537" s="23"/>
      <c r="I537" s="26"/>
    </row>
    <row r="538" spans="2:9" x14ac:dyDescent="0.2">
      <c r="B538" s="23"/>
      <c r="C538" s="23"/>
      <c r="D538" s="26"/>
      <c r="E538" s="23"/>
      <c r="G538" s="23"/>
      <c r="H538" s="23"/>
      <c r="I538" s="26"/>
    </row>
    <row r="539" spans="2:9" x14ac:dyDescent="0.2">
      <c r="B539" s="23"/>
      <c r="C539" s="23"/>
      <c r="D539" s="26"/>
      <c r="E539" s="23"/>
      <c r="G539" s="23"/>
      <c r="H539" s="23"/>
      <c r="I539" s="26"/>
    </row>
    <row r="540" spans="2:9" x14ac:dyDescent="0.2">
      <c r="B540" s="23"/>
      <c r="C540" s="23"/>
      <c r="D540" s="26"/>
      <c r="E540" s="23"/>
      <c r="G540" s="23"/>
      <c r="H540" s="23"/>
      <c r="I540" s="26"/>
    </row>
    <row r="541" spans="2:9" x14ac:dyDescent="0.2">
      <c r="B541" s="23"/>
      <c r="C541" s="23"/>
      <c r="D541" s="26"/>
      <c r="E541" s="23"/>
      <c r="G541" s="23"/>
      <c r="H541" s="23"/>
      <c r="I541" s="26"/>
    </row>
    <row r="542" spans="2:9" x14ac:dyDescent="0.2">
      <c r="B542" s="23"/>
      <c r="C542" s="23"/>
      <c r="D542" s="26"/>
      <c r="E542" s="23"/>
      <c r="G542" s="23"/>
      <c r="H542" s="23"/>
      <c r="I542" s="26"/>
    </row>
    <row r="543" spans="2:9" x14ac:dyDescent="0.2">
      <c r="B543" s="23"/>
      <c r="C543" s="23"/>
      <c r="D543" s="26"/>
      <c r="E543" s="23"/>
      <c r="G543" s="23"/>
      <c r="H543" s="23"/>
      <c r="I543" s="26"/>
    </row>
    <row r="544" spans="2:9" x14ac:dyDescent="0.2">
      <c r="B544" s="23"/>
      <c r="C544" s="23"/>
      <c r="D544" s="26"/>
      <c r="E544" s="23"/>
      <c r="G544" s="23"/>
      <c r="H544" s="23"/>
      <c r="I544" s="26"/>
    </row>
    <row r="545" spans="2:9" x14ac:dyDescent="0.2">
      <c r="B545" s="23"/>
      <c r="C545" s="23"/>
      <c r="D545" s="26"/>
      <c r="E545" s="23"/>
      <c r="G545" s="23"/>
      <c r="H545" s="23"/>
      <c r="I545" s="26"/>
    </row>
    <row r="546" spans="2:9" x14ac:dyDescent="0.2">
      <c r="B546" s="23"/>
      <c r="C546" s="23"/>
      <c r="D546" s="26"/>
      <c r="E546" s="23"/>
      <c r="G546" s="23"/>
      <c r="H546" s="23"/>
      <c r="I546" s="26"/>
    </row>
    <row r="547" spans="2:9" x14ac:dyDescent="0.2">
      <c r="B547" s="23"/>
      <c r="C547" s="23"/>
      <c r="D547" s="26"/>
      <c r="E547" s="23"/>
      <c r="G547" s="23"/>
      <c r="H547" s="23"/>
      <c r="I547" s="26"/>
    </row>
    <row r="548" spans="2:9" x14ac:dyDescent="0.2">
      <c r="B548" s="23"/>
      <c r="C548" s="23"/>
      <c r="D548" s="26"/>
      <c r="E548" s="23"/>
      <c r="G548" s="23"/>
      <c r="H548" s="23"/>
      <c r="I548" s="26"/>
    </row>
    <row r="549" spans="2:9" x14ac:dyDescent="0.2">
      <c r="B549" s="23"/>
      <c r="C549" s="23"/>
      <c r="D549" s="26"/>
      <c r="E549" s="23"/>
      <c r="G549" s="23"/>
      <c r="H549" s="23"/>
      <c r="I549" s="26"/>
    </row>
    <row r="550" spans="2:9" x14ac:dyDescent="0.2">
      <c r="B550" s="23"/>
      <c r="C550" s="23"/>
      <c r="D550" s="26"/>
      <c r="E550" s="23"/>
      <c r="G550" s="23"/>
      <c r="H550" s="23"/>
      <c r="I550" s="26"/>
    </row>
    <row r="551" spans="2:9" x14ac:dyDescent="0.2">
      <c r="B551" s="23"/>
      <c r="C551" s="23"/>
      <c r="D551" s="26"/>
      <c r="E551" s="23"/>
      <c r="G551" s="23"/>
      <c r="H551" s="23"/>
      <c r="I551" s="26"/>
    </row>
    <row r="552" spans="2:9" x14ac:dyDescent="0.2">
      <c r="B552" s="23"/>
      <c r="C552" s="23"/>
      <c r="D552" s="26"/>
      <c r="E552" s="23"/>
      <c r="G552" s="23"/>
      <c r="H552" s="23"/>
      <c r="I552" s="26"/>
    </row>
    <row r="553" spans="2:9" x14ac:dyDescent="0.2">
      <c r="B553" s="23"/>
      <c r="C553" s="23"/>
      <c r="D553" s="26"/>
      <c r="E553" s="23"/>
      <c r="G553" s="23"/>
      <c r="H553" s="23"/>
      <c r="I553" s="26"/>
    </row>
    <row r="554" spans="2:9" x14ac:dyDescent="0.2">
      <c r="B554" s="23"/>
      <c r="C554" s="23"/>
      <c r="D554" s="26"/>
      <c r="E554" s="23"/>
      <c r="G554" s="23"/>
      <c r="H554" s="23"/>
      <c r="I554" s="26"/>
    </row>
    <row r="555" spans="2:9" x14ac:dyDescent="0.2">
      <c r="B555" s="23"/>
      <c r="C555" s="23"/>
      <c r="D555" s="26"/>
      <c r="E555" s="23"/>
      <c r="G555" s="23"/>
      <c r="H555" s="23"/>
      <c r="I555" s="26"/>
    </row>
    <row r="556" spans="2:9" x14ac:dyDescent="0.2">
      <c r="B556" s="23"/>
      <c r="C556" s="23"/>
      <c r="D556" s="26"/>
      <c r="E556" s="23"/>
      <c r="G556" s="23"/>
      <c r="H556" s="23"/>
      <c r="I556" s="26"/>
    </row>
    <row r="557" spans="2:9" x14ac:dyDescent="0.2">
      <c r="B557" s="23"/>
      <c r="C557" s="23"/>
      <c r="D557" s="26"/>
      <c r="E557" s="23"/>
      <c r="G557" s="23"/>
      <c r="H557" s="23"/>
      <c r="I557" s="26"/>
    </row>
    <row r="558" spans="2:9" x14ac:dyDescent="0.2">
      <c r="B558" s="23"/>
      <c r="C558" s="23"/>
      <c r="D558" s="26"/>
      <c r="E558" s="23"/>
      <c r="G558" s="23"/>
      <c r="H558" s="23"/>
      <c r="I558" s="26"/>
    </row>
    <row r="559" spans="2:9" x14ac:dyDescent="0.2">
      <c r="B559" s="23"/>
      <c r="C559" s="23"/>
      <c r="D559" s="26"/>
      <c r="E559" s="23"/>
      <c r="G559" s="23"/>
      <c r="H559" s="23"/>
      <c r="I559" s="26"/>
    </row>
    <row r="560" spans="2:9" x14ac:dyDescent="0.2">
      <c r="B560" s="23"/>
      <c r="C560" s="23"/>
      <c r="D560" s="26"/>
      <c r="E560" s="23"/>
      <c r="G560" s="23"/>
      <c r="H560" s="23"/>
      <c r="I560" s="26"/>
    </row>
    <row r="561" spans="2:9" x14ac:dyDescent="0.2">
      <c r="B561" s="23"/>
      <c r="C561" s="23"/>
      <c r="D561" s="26"/>
      <c r="E561" s="23"/>
      <c r="G561" s="23"/>
      <c r="H561" s="23"/>
      <c r="I561" s="26"/>
    </row>
    <row r="562" spans="2:9" x14ac:dyDescent="0.2">
      <c r="B562" s="23"/>
      <c r="C562" s="23"/>
      <c r="D562" s="26"/>
      <c r="E562" s="23"/>
      <c r="G562" s="23"/>
      <c r="H562" s="23"/>
      <c r="I562" s="26"/>
    </row>
    <row r="563" spans="2:9" x14ac:dyDescent="0.2">
      <c r="B563" s="23"/>
      <c r="C563" s="23"/>
      <c r="D563" s="26"/>
      <c r="E563" s="23"/>
      <c r="G563" s="23"/>
      <c r="H563" s="23"/>
      <c r="I563" s="26"/>
    </row>
    <row r="564" spans="2:9" x14ac:dyDescent="0.2">
      <c r="B564" s="23"/>
      <c r="C564" s="23"/>
      <c r="D564" s="26"/>
      <c r="E564" s="23"/>
      <c r="G564" s="23"/>
      <c r="H564" s="23"/>
      <c r="I564" s="26"/>
    </row>
    <row r="565" spans="2:9" x14ac:dyDescent="0.2">
      <c r="B565" s="23"/>
      <c r="C565" s="23"/>
      <c r="D565" s="26"/>
      <c r="E565" s="23"/>
      <c r="G565" s="23"/>
      <c r="H565" s="23"/>
      <c r="I565" s="26"/>
    </row>
    <row r="566" spans="2:9" x14ac:dyDescent="0.2">
      <c r="B566" s="23"/>
      <c r="C566" s="23"/>
      <c r="D566" s="26"/>
      <c r="E566" s="23"/>
      <c r="G566" s="23"/>
      <c r="H566" s="23"/>
      <c r="I566" s="26"/>
    </row>
    <row r="567" spans="2:9" x14ac:dyDescent="0.2">
      <c r="B567" s="23"/>
      <c r="C567" s="23"/>
      <c r="D567" s="26"/>
      <c r="E567" s="23"/>
      <c r="G567" s="23"/>
      <c r="H567" s="23"/>
      <c r="I567" s="26"/>
    </row>
    <row r="568" spans="2:9" x14ac:dyDescent="0.2">
      <c r="B568" s="23"/>
      <c r="C568" s="23"/>
      <c r="D568" s="26"/>
      <c r="E568" s="23"/>
      <c r="G568" s="23"/>
      <c r="H568" s="23"/>
      <c r="I568" s="26"/>
    </row>
    <row r="569" spans="2:9" x14ac:dyDescent="0.2">
      <c r="B569" s="23"/>
      <c r="C569" s="23"/>
      <c r="D569" s="26"/>
      <c r="E569" s="23"/>
      <c r="G569" s="23"/>
      <c r="H569" s="23"/>
      <c r="I569" s="26"/>
    </row>
    <row r="570" spans="2:9" x14ac:dyDescent="0.2">
      <c r="B570" s="23"/>
      <c r="C570" s="23"/>
      <c r="D570" s="26"/>
      <c r="E570" s="23"/>
      <c r="G570" s="23"/>
      <c r="H570" s="23"/>
      <c r="I570" s="26"/>
    </row>
    <row r="571" spans="2:9" x14ac:dyDescent="0.2">
      <c r="B571" s="23"/>
      <c r="C571" s="23"/>
      <c r="D571" s="26"/>
      <c r="E571" s="23"/>
      <c r="G571" s="23"/>
      <c r="H571" s="23"/>
      <c r="I571" s="26"/>
    </row>
    <row r="572" spans="2:9" x14ac:dyDescent="0.2">
      <c r="B572" s="23"/>
      <c r="C572" s="23"/>
      <c r="D572" s="26"/>
      <c r="E572" s="23"/>
      <c r="G572" s="23"/>
      <c r="H572" s="23"/>
      <c r="I572" s="26"/>
    </row>
    <row r="573" spans="2:9" x14ac:dyDescent="0.2">
      <c r="B573" s="23"/>
      <c r="C573" s="23"/>
      <c r="D573" s="26"/>
      <c r="E573" s="23"/>
      <c r="G573" s="23"/>
      <c r="H573" s="23"/>
      <c r="I573" s="26"/>
    </row>
    <row r="574" spans="2:9" x14ac:dyDescent="0.2">
      <c r="B574" s="23"/>
      <c r="C574" s="23"/>
      <c r="D574" s="26"/>
      <c r="E574" s="23"/>
      <c r="G574" s="23"/>
      <c r="H574" s="23"/>
      <c r="I574" s="26"/>
    </row>
    <row r="575" spans="2:9" x14ac:dyDescent="0.2">
      <c r="B575" s="23"/>
      <c r="C575" s="23"/>
      <c r="D575" s="26"/>
      <c r="E575" s="23"/>
      <c r="G575" s="23"/>
      <c r="H575" s="23"/>
      <c r="I575" s="26"/>
    </row>
    <row r="576" spans="2:9" x14ac:dyDescent="0.2">
      <c r="B576" s="23"/>
      <c r="C576" s="23"/>
      <c r="D576" s="26"/>
      <c r="E576" s="23"/>
      <c r="G576" s="23"/>
      <c r="H576" s="23"/>
      <c r="I576" s="26"/>
    </row>
    <row r="577" spans="2:9" x14ac:dyDescent="0.2">
      <c r="B577" s="23"/>
      <c r="C577" s="23"/>
      <c r="D577" s="26"/>
      <c r="E577" s="23"/>
      <c r="G577" s="23"/>
      <c r="H577" s="23"/>
      <c r="I577" s="26"/>
    </row>
    <row r="578" spans="2:9" x14ac:dyDescent="0.2">
      <c r="B578" s="23"/>
      <c r="C578" s="23"/>
      <c r="D578" s="26"/>
      <c r="E578" s="23"/>
      <c r="G578" s="23"/>
      <c r="H578" s="23"/>
      <c r="I578" s="26"/>
    </row>
    <row r="579" spans="2:9" x14ac:dyDescent="0.2">
      <c r="B579" s="23"/>
      <c r="C579" s="23"/>
      <c r="D579" s="26"/>
      <c r="E579" s="23"/>
      <c r="G579" s="23"/>
      <c r="H579" s="23"/>
      <c r="I579" s="26"/>
    </row>
    <row r="580" spans="2:9" x14ac:dyDescent="0.2">
      <c r="B580" s="23"/>
      <c r="C580" s="23"/>
      <c r="D580" s="26"/>
      <c r="E580" s="23"/>
      <c r="G580" s="23"/>
      <c r="H580" s="23"/>
      <c r="I580" s="26"/>
    </row>
    <row r="581" spans="2:9" x14ac:dyDescent="0.2">
      <c r="B581" s="23"/>
      <c r="C581" s="23"/>
      <c r="D581" s="26"/>
      <c r="E581" s="23"/>
      <c r="G581" s="23"/>
      <c r="H581" s="23"/>
      <c r="I581" s="26"/>
    </row>
    <row r="582" spans="2:9" x14ac:dyDescent="0.2">
      <c r="B582" s="23"/>
      <c r="C582" s="23"/>
      <c r="D582" s="26"/>
      <c r="E582" s="23"/>
      <c r="G582" s="23"/>
      <c r="H582" s="23"/>
      <c r="I582" s="26"/>
    </row>
    <row r="583" spans="2:9" x14ac:dyDescent="0.2">
      <c r="B583" s="23"/>
      <c r="C583" s="23"/>
      <c r="D583" s="26"/>
      <c r="E583" s="23"/>
      <c r="G583" s="23"/>
      <c r="H583" s="23"/>
      <c r="I583" s="26"/>
    </row>
    <row r="584" spans="2:9" x14ac:dyDescent="0.2">
      <c r="B584" s="23"/>
      <c r="C584" s="23"/>
      <c r="D584" s="26"/>
      <c r="E584" s="23"/>
      <c r="G584" s="23"/>
      <c r="H584" s="23"/>
      <c r="I584" s="26"/>
    </row>
    <row r="585" spans="2:9" x14ac:dyDescent="0.2">
      <c r="B585" s="23"/>
      <c r="C585" s="23"/>
      <c r="D585" s="26"/>
      <c r="E585" s="23"/>
      <c r="G585" s="23"/>
      <c r="H585" s="23"/>
      <c r="I585" s="26"/>
    </row>
    <row r="586" spans="2:9" x14ac:dyDescent="0.2">
      <c r="B586" s="23"/>
      <c r="C586" s="23"/>
      <c r="D586" s="26"/>
      <c r="E586" s="23"/>
      <c r="G586" s="23"/>
      <c r="H586" s="23"/>
      <c r="I586" s="26"/>
    </row>
    <row r="587" spans="2:9" x14ac:dyDescent="0.2">
      <c r="B587" s="23"/>
      <c r="C587" s="23"/>
      <c r="D587" s="26"/>
      <c r="E587" s="23"/>
      <c r="G587" s="23"/>
      <c r="H587" s="23"/>
      <c r="I587" s="26"/>
    </row>
    <row r="588" spans="2:9" x14ac:dyDescent="0.2">
      <c r="B588" s="23"/>
      <c r="C588" s="23"/>
      <c r="D588" s="26"/>
      <c r="E588" s="23"/>
      <c r="G588" s="23"/>
      <c r="H588" s="23"/>
      <c r="I588" s="26"/>
    </row>
    <row r="589" spans="2:9" x14ac:dyDescent="0.2">
      <c r="B589" s="23"/>
      <c r="C589" s="23"/>
      <c r="D589" s="26"/>
      <c r="E589" s="23"/>
      <c r="G589" s="23"/>
      <c r="H589" s="23"/>
      <c r="I589" s="26"/>
    </row>
    <row r="590" spans="2:9" x14ac:dyDescent="0.2">
      <c r="B590" s="23"/>
      <c r="C590" s="23"/>
      <c r="D590" s="26"/>
      <c r="E590" s="23"/>
      <c r="G590" s="23"/>
      <c r="H590" s="23"/>
      <c r="I590" s="26"/>
    </row>
    <row r="591" spans="2:9" x14ac:dyDescent="0.2">
      <c r="B591" s="23"/>
      <c r="C591" s="23"/>
      <c r="D591" s="26"/>
      <c r="E591" s="23"/>
      <c r="G591" s="23"/>
      <c r="H591" s="23"/>
      <c r="I591" s="26"/>
    </row>
    <row r="592" spans="2:9" x14ac:dyDescent="0.2">
      <c r="B592" s="23"/>
      <c r="C592" s="23"/>
      <c r="D592" s="26"/>
      <c r="E592" s="23"/>
      <c r="G592" s="23"/>
      <c r="H592" s="23"/>
      <c r="I592" s="26"/>
    </row>
    <row r="593" spans="2:9" x14ac:dyDescent="0.2">
      <c r="B593" s="23"/>
      <c r="C593" s="23"/>
      <c r="D593" s="26"/>
      <c r="E593" s="23"/>
      <c r="G593" s="23"/>
      <c r="H593" s="23"/>
      <c r="I593" s="26"/>
    </row>
    <row r="594" spans="2:9" x14ac:dyDescent="0.2">
      <c r="B594" s="23"/>
      <c r="C594" s="23"/>
      <c r="D594" s="26"/>
      <c r="E594" s="23"/>
      <c r="G594" s="23"/>
      <c r="H594" s="23"/>
      <c r="I594" s="26"/>
    </row>
    <row r="595" spans="2:9" x14ac:dyDescent="0.2">
      <c r="B595" s="23"/>
      <c r="C595" s="23"/>
      <c r="D595" s="26"/>
      <c r="E595" s="23"/>
      <c r="G595" s="23"/>
      <c r="H595" s="23"/>
      <c r="I595" s="26"/>
    </row>
    <row r="596" spans="2:9" x14ac:dyDescent="0.2">
      <c r="B596" s="23"/>
      <c r="C596" s="23"/>
      <c r="D596" s="26"/>
      <c r="E596" s="23"/>
      <c r="G596" s="23"/>
      <c r="H596" s="23"/>
      <c r="I596" s="26"/>
    </row>
    <row r="597" spans="2:9" x14ac:dyDescent="0.2">
      <c r="B597" s="23"/>
      <c r="C597" s="23"/>
      <c r="D597" s="26"/>
      <c r="E597" s="23"/>
      <c r="G597" s="23"/>
      <c r="H597" s="23"/>
      <c r="I597" s="26"/>
    </row>
    <row r="598" spans="2:9" x14ac:dyDescent="0.2">
      <c r="B598" s="23"/>
      <c r="C598" s="23"/>
      <c r="D598" s="26"/>
      <c r="E598" s="23"/>
      <c r="G598" s="23"/>
      <c r="H598" s="23"/>
      <c r="I598" s="26"/>
    </row>
    <row r="599" spans="2:9" x14ac:dyDescent="0.2">
      <c r="B599" s="23"/>
      <c r="C599" s="23"/>
      <c r="D599" s="26"/>
      <c r="E599" s="23"/>
      <c r="G599" s="23"/>
      <c r="H599" s="23"/>
      <c r="I599" s="26"/>
    </row>
    <row r="600" spans="2:9" x14ac:dyDescent="0.2">
      <c r="B600" s="23"/>
      <c r="C600" s="23"/>
      <c r="D600" s="26"/>
      <c r="E600" s="23"/>
      <c r="G600" s="23"/>
      <c r="H600" s="23"/>
      <c r="I600" s="26"/>
    </row>
    <row r="601" spans="2:9" x14ac:dyDescent="0.2">
      <c r="B601" s="23"/>
      <c r="C601" s="23"/>
      <c r="D601" s="26"/>
      <c r="E601" s="23"/>
      <c r="G601" s="23"/>
      <c r="H601" s="23"/>
      <c r="I601" s="26"/>
    </row>
    <row r="602" spans="2:9" x14ac:dyDescent="0.2">
      <c r="B602" s="23"/>
      <c r="C602" s="23"/>
      <c r="D602" s="26"/>
      <c r="E602" s="23"/>
      <c r="G602" s="23"/>
      <c r="H602" s="23"/>
      <c r="I602" s="26"/>
    </row>
    <row r="603" spans="2:9" x14ac:dyDescent="0.2">
      <c r="B603" s="23"/>
      <c r="C603" s="23"/>
      <c r="D603" s="26"/>
      <c r="E603" s="23"/>
      <c r="G603" s="23"/>
      <c r="H603" s="23"/>
      <c r="I603" s="26"/>
    </row>
    <row r="604" spans="2:9" x14ac:dyDescent="0.2">
      <c r="B604" s="23"/>
      <c r="C604" s="23"/>
      <c r="D604" s="26"/>
      <c r="E604" s="23"/>
      <c r="G604" s="23"/>
      <c r="H604" s="23"/>
      <c r="I604" s="26"/>
    </row>
    <row r="605" spans="2:9" x14ac:dyDescent="0.2">
      <c r="B605" s="23"/>
      <c r="C605" s="23"/>
      <c r="D605" s="26"/>
      <c r="E605" s="23"/>
      <c r="G605" s="23"/>
      <c r="H605" s="23"/>
      <c r="I605" s="26"/>
    </row>
    <row r="606" spans="2:9" x14ac:dyDescent="0.2">
      <c r="B606" s="23"/>
      <c r="C606" s="23"/>
      <c r="D606" s="26"/>
      <c r="E606" s="23"/>
      <c r="G606" s="23"/>
      <c r="H606" s="23"/>
      <c r="I606" s="26"/>
    </row>
    <row r="607" spans="2:9" x14ac:dyDescent="0.2">
      <c r="B607" s="23"/>
      <c r="C607" s="23"/>
      <c r="D607" s="26"/>
      <c r="E607" s="23"/>
      <c r="G607" s="23"/>
      <c r="H607" s="23"/>
      <c r="I607" s="26"/>
    </row>
    <row r="608" spans="2:9" x14ac:dyDescent="0.2">
      <c r="B608" s="23"/>
      <c r="C608" s="23"/>
      <c r="D608" s="26"/>
      <c r="E608" s="23"/>
      <c r="G608" s="23"/>
      <c r="H608" s="23"/>
      <c r="I608" s="26"/>
    </row>
    <row r="609" spans="2:9" x14ac:dyDescent="0.2">
      <c r="B609" s="23"/>
      <c r="C609" s="23"/>
      <c r="D609" s="26"/>
      <c r="E609" s="23"/>
      <c r="G609" s="23"/>
      <c r="H609" s="23"/>
      <c r="I609" s="26"/>
    </row>
    <row r="610" spans="2:9" x14ac:dyDescent="0.2">
      <c r="B610" s="23"/>
      <c r="C610" s="23"/>
      <c r="D610" s="26"/>
      <c r="E610" s="23"/>
      <c r="G610" s="23"/>
      <c r="H610" s="23"/>
      <c r="I610" s="26"/>
    </row>
    <row r="611" spans="2:9" x14ac:dyDescent="0.2">
      <c r="B611" s="23"/>
      <c r="C611" s="23"/>
      <c r="D611" s="26"/>
      <c r="E611" s="23"/>
      <c r="G611" s="23"/>
      <c r="H611" s="23"/>
      <c r="I611" s="26"/>
    </row>
    <row r="612" spans="2:9" x14ac:dyDescent="0.2">
      <c r="B612" s="23"/>
      <c r="C612" s="23"/>
      <c r="D612" s="26"/>
      <c r="E612" s="23"/>
      <c r="G612" s="23"/>
      <c r="H612" s="23"/>
      <c r="I612" s="26"/>
    </row>
    <row r="613" spans="2:9" x14ac:dyDescent="0.2">
      <c r="B613" s="23"/>
      <c r="C613" s="23"/>
      <c r="D613" s="26"/>
      <c r="E613" s="23"/>
      <c r="G613" s="23"/>
      <c r="H613" s="23"/>
      <c r="I613" s="26"/>
    </row>
    <row r="614" spans="2:9" x14ac:dyDescent="0.2">
      <c r="B614" s="23"/>
      <c r="C614" s="23"/>
      <c r="D614" s="26"/>
      <c r="E614" s="23"/>
      <c r="G614" s="23"/>
      <c r="H614" s="23"/>
      <c r="I614" s="26"/>
    </row>
    <row r="615" spans="2:9" x14ac:dyDescent="0.2">
      <c r="B615" s="23"/>
      <c r="C615" s="23"/>
      <c r="D615" s="26"/>
      <c r="E615" s="23"/>
      <c r="G615" s="23"/>
      <c r="H615" s="23"/>
      <c r="I615" s="26"/>
    </row>
    <row r="616" spans="2:9" x14ac:dyDescent="0.2">
      <c r="B616" s="23"/>
      <c r="C616" s="23"/>
      <c r="D616" s="26"/>
      <c r="E616" s="23"/>
      <c r="G616" s="23"/>
      <c r="H616" s="23"/>
      <c r="I616" s="26"/>
    </row>
    <row r="617" spans="2:9" x14ac:dyDescent="0.2">
      <c r="B617" s="23"/>
      <c r="C617" s="23"/>
      <c r="D617" s="26"/>
      <c r="E617" s="23"/>
      <c r="G617" s="23"/>
      <c r="H617" s="23"/>
      <c r="I617" s="26"/>
    </row>
    <row r="618" spans="2:9" x14ac:dyDescent="0.2">
      <c r="B618" s="23"/>
      <c r="C618" s="23"/>
      <c r="D618" s="26"/>
      <c r="E618" s="23"/>
      <c r="G618" s="23"/>
      <c r="H618" s="23"/>
      <c r="I618" s="26"/>
    </row>
    <row r="619" spans="2:9" x14ac:dyDescent="0.2">
      <c r="B619" s="23"/>
      <c r="C619" s="23"/>
      <c r="D619" s="26"/>
      <c r="E619" s="23"/>
      <c r="G619" s="23"/>
      <c r="H619" s="23"/>
      <c r="I619" s="26"/>
    </row>
    <row r="620" spans="2:9" x14ac:dyDescent="0.2">
      <c r="B620" s="23"/>
      <c r="C620" s="23"/>
      <c r="D620" s="26"/>
      <c r="E620" s="23"/>
      <c r="G620" s="23"/>
      <c r="H620" s="23"/>
      <c r="I620" s="26"/>
    </row>
    <row r="621" spans="2:9" x14ac:dyDescent="0.2">
      <c r="B621" s="23"/>
      <c r="C621" s="23"/>
      <c r="D621" s="26"/>
      <c r="E621" s="23"/>
      <c r="G621" s="23"/>
      <c r="H621" s="23"/>
      <c r="I621" s="26"/>
    </row>
    <row r="622" spans="2:9" x14ac:dyDescent="0.2">
      <c r="B622" s="23"/>
      <c r="C622" s="23"/>
      <c r="D622" s="26"/>
      <c r="E622" s="23"/>
      <c r="G622" s="23"/>
      <c r="H622" s="23"/>
      <c r="I622" s="26"/>
    </row>
    <row r="623" spans="2:9" x14ac:dyDescent="0.2">
      <c r="B623" s="23"/>
      <c r="C623" s="23"/>
      <c r="D623" s="26"/>
      <c r="E623" s="23"/>
      <c r="G623" s="23"/>
      <c r="H623" s="23"/>
      <c r="I623" s="26"/>
    </row>
    <row r="624" spans="2:9" x14ac:dyDescent="0.2">
      <c r="B624" s="23"/>
      <c r="C624" s="23"/>
      <c r="D624" s="26"/>
      <c r="E624" s="23"/>
      <c r="G624" s="23"/>
      <c r="H624" s="23"/>
      <c r="I624" s="26"/>
    </row>
    <row r="625" spans="2:9" x14ac:dyDescent="0.2">
      <c r="B625" s="23"/>
      <c r="C625" s="23"/>
      <c r="D625" s="26"/>
      <c r="E625" s="23"/>
      <c r="G625" s="23"/>
      <c r="H625" s="23"/>
      <c r="I625" s="26"/>
    </row>
    <row r="626" spans="2:9" x14ac:dyDescent="0.2">
      <c r="B626" s="23"/>
      <c r="C626" s="23"/>
      <c r="D626" s="26"/>
      <c r="E626" s="23"/>
      <c r="G626" s="23"/>
      <c r="H626" s="23"/>
      <c r="I626" s="26"/>
    </row>
    <row r="627" spans="2:9" x14ac:dyDescent="0.2">
      <c r="B627" s="23"/>
      <c r="C627" s="23"/>
      <c r="D627" s="26"/>
      <c r="E627" s="23"/>
      <c r="G627" s="23"/>
      <c r="H627" s="23"/>
      <c r="I627" s="26"/>
    </row>
    <row r="628" spans="2:9" x14ac:dyDescent="0.2">
      <c r="B628" s="23"/>
      <c r="C628" s="23"/>
      <c r="D628" s="26"/>
      <c r="E628" s="23"/>
      <c r="G628" s="23"/>
      <c r="H628" s="23"/>
      <c r="I628" s="26"/>
    </row>
    <row r="629" spans="2:9" x14ac:dyDescent="0.2">
      <c r="B629" s="23"/>
      <c r="C629" s="23"/>
      <c r="D629" s="26"/>
      <c r="E629" s="23"/>
      <c r="G629" s="23"/>
      <c r="H629" s="23"/>
      <c r="I629" s="26"/>
    </row>
    <row r="630" spans="2:9" x14ac:dyDescent="0.2">
      <c r="B630" s="23"/>
      <c r="C630" s="23"/>
      <c r="D630" s="26"/>
      <c r="E630" s="23"/>
      <c r="G630" s="23"/>
      <c r="H630" s="23"/>
      <c r="I630" s="26"/>
    </row>
    <row r="631" spans="2:9" x14ac:dyDescent="0.2">
      <c r="B631" s="23"/>
      <c r="C631" s="23"/>
      <c r="D631" s="26"/>
      <c r="E631" s="23"/>
      <c r="G631" s="23"/>
      <c r="H631" s="23"/>
      <c r="I631" s="26"/>
    </row>
    <row r="632" spans="2:9" x14ac:dyDescent="0.2">
      <c r="B632" s="23"/>
      <c r="C632" s="23"/>
      <c r="D632" s="26"/>
      <c r="E632" s="23"/>
      <c r="G632" s="23"/>
      <c r="H632" s="23"/>
      <c r="I632" s="26"/>
    </row>
    <row r="633" spans="2:9" x14ac:dyDescent="0.2">
      <c r="B633" s="23"/>
      <c r="C633" s="23"/>
      <c r="D633" s="26"/>
      <c r="E633" s="23"/>
      <c r="G633" s="23"/>
      <c r="H633" s="23"/>
      <c r="I633" s="26"/>
    </row>
    <row r="634" spans="2:9" x14ac:dyDescent="0.2">
      <c r="B634" s="23"/>
      <c r="C634" s="23"/>
      <c r="D634" s="26"/>
      <c r="E634" s="23"/>
      <c r="G634" s="23"/>
      <c r="H634" s="23"/>
      <c r="I634" s="26"/>
    </row>
    <row r="635" spans="2:9" x14ac:dyDescent="0.2">
      <c r="B635" s="23"/>
      <c r="C635" s="23"/>
      <c r="D635" s="26"/>
      <c r="E635" s="23"/>
      <c r="G635" s="23"/>
      <c r="H635" s="23"/>
      <c r="I635" s="26"/>
    </row>
    <row r="636" spans="2:9" x14ac:dyDescent="0.2">
      <c r="B636" s="23"/>
      <c r="C636" s="23"/>
      <c r="D636" s="26"/>
      <c r="E636" s="23"/>
      <c r="G636" s="23"/>
      <c r="H636" s="23"/>
      <c r="I636" s="26"/>
    </row>
    <row r="637" spans="2:9" x14ac:dyDescent="0.2">
      <c r="B637" s="23"/>
      <c r="C637" s="23"/>
      <c r="D637" s="26"/>
      <c r="E637" s="23"/>
      <c r="G637" s="23"/>
      <c r="H637" s="23"/>
      <c r="I637" s="26"/>
    </row>
    <row r="638" spans="2:9" x14ac:dyDescent="0.2">
      <c r="B638" s="23"/>
      <c r="C638" s="23"/>
      <c r="D638" s="26"/>
      <c r="E638" s="23"/>
      <c r="G638" s="23"/>
      <c r="H638" s="23"/>
      <c r="I638" s="26"/>
    </row>
    <row r="639" spans="2:9" x14ac:dyDescent="0.2">
      <c r="B639" s="23"/>
      <c r="C639" s="23"/>
      <c r="D639" s="26"/>
      <c r="E639" s="23"/>
      <c r="G639" s="23"/>
      <c r="H639" s="23"/>
      <c r="I639" s="26"/>
    </row>
    <row r="640" spans="2:9" x14ac:dyDescent="0.2">
      <c r="B640" s="23"/>
      <c r="C640" s="23"/>
      <c r="D640" s="26"/>
      <c r="E640" s="23"/>
      <c r="G640" s="23"/>
      <c r="H640" s="23"/>
      <c r="I640" s="26"/>
    </row>
    <row r="641" spans="2:9" x14ac:dyDescent="0.2">
      <c r="B641" s="23"/>
      <c r="C641" s="23"/>
      <c r="D641" s="26"/>
      <c r="E641" s="23"/>
      <c r="G641" s="23"/>
      <c r="H641" s="23"/>
      <c r="I641" s="26"/>
    </row>
    <row r="642" spans="2:9" x14ac:dyDescent="0.2">
      <c r="B642" s="23"/>
      <c r="C642" s="23"/>
      <c r="D642" s="26"/>
      <c r="E642" s="23"/>
      <c r="G642" s="23"/>
      <c r="H642" s="23"/>
      <c r="I642" s="26"/>
    </row>
    <row r="643" spans="2:9" x14ac:dyDescent="0.2">
      <c r="B643" s="23"/>
      <c r="C643" s="23"/>
      <c r="D643" s="26"/>
      <c r="E643" s="23"/>
      <c r="G643" s="23"/>
      <c r="H643" s="23"/>
      <c r="I643" s="26"/>
    </row>
    <row r="644" spans="2:9" x14ac:dyDescent="0.2">
      <c r="B644" s="23"/>
      <c r="C644" s="23"/>
      <c r="D644" s="26"/>
      <c r="E644" s="23"/>
      <c r="G644" s="23"/>
      <c r="H644" s="23"/>
      <c r="I644" s="26"/>
    </row>
    <row r="645" spans="2:9" x14ac:dyDescent="0.2">
      <c r="B645" s="23"/>
      <c r="C645" s="23"/>
      <c r="D645" s="26"/>
      <c r="E645" s="23"/>
      <c r="G645" s="23"/>
      <c r="H645" s="23"/>
      <c r="I645" s="26"/>
    </row>
    <row r="646" spans="2:9" x14ac:dyDescent="0.2">
      <c r="B646" s="23"/>
      <c r="C646" s="23"/>
      <c r="D646" s="26"/>
      <c r="E646" s="23"/>
      <c r="G646" s="23"/>
      <c r="H646" s="23"/>
      <c r="I646" s="26"/>
    </row>
    <row r="647" spans="2:9" x14ac:dyDescent="0.2">
      <c r="B647" s="23"/>
      <c r="C647" s="23"/>
      <c r="D647" s="26"/>
      <c r="E647" s="23"/>
      <c r="G647" s="23"/>
      <c r="H647" s="23"/>
      <c r="I647" s="26"/>
    </row>
    <row r="648" spans="2:9" x14ac:dyDescent="0.2">
      <c r="B648" s="23"/>
      <c r="C648" s="23"/>
      <c r="D648" s="26"/>
      <c r="E648" s="23"/>
      <c r="G648" s="23"/>
      <c r="H648" s="23"/>
      <c r="I648" s="26"/>
    </row>
    <row r="649" spans="2:9" x14ac:dyDescent="0.2">
      <c r="B649" s="23"/>
      <c r="C649" s="23"/>
      <c r="D649" s="26"/>
      <c r="E649" s="23"/>
      <c r="G649" s="23"/>
      <c r="H649" s="23"/>
      <c r="I649" s="26"/>
    </row>
    <row r="650" spans="2:9" x14ac:dyDescent="0.2">
      <c r="B650" s="23"/>
      <c r="C650" s="23"/>
      <c r="D650" s="26"/>
      <c r="E650" s="23"/>
      <c r="G650" s="23"/>
      <c r="H650" s="23"/>
      <c r="I650" s="26"/>
    </row>
    <row r="651" spans="2:9" x14ac:dyDescent="0.2">
      <c r="B651" s="23"/>
      <c r="C651" s="23"/>
      <c r="D651" s="26"/>
      <c r="E651" s="23"/>
      <c r="G651" s="23"/>
      <c r="H651" s="23"/>
      <c r="I651" s="26"/>
    </row>
    <row r="652" spans="2:9" x14ac:dyDescent="0.2">
      <c r="B652" s="23"/>
      <c r="C652" s="23"/>
      <c r="D652" s="26"/>
      <c r="E652" s="23"/>
      <c r="G652" s="23"/>
      <c r="H652" s="23"/>
      <c r="I652" s="26"/>
    </row>
    <row r="653" spans="2:9" x14ac:dyDescent="0.2">
      <c r="B653" s="23"/>
      <c r="C653" s="23"/>
      <c r="D653" s="26"/>
      <c r="E653" s="23"/>
      <c r="G653" s="23"/>
      <c r="H653" s="23"/>
      <c r="I653" s="26"/>
    </row>
    <row r="654" spans="2:9" x14ac:dyDescent="0.2">
      <c r="B654" s="23"/>
      <c r="C654" s="23"/>
      <c r="D654" s="26"/>
      <c r="E654" s="23"/>
      <c r="G654" s="23"/>
      <c r="H654" s="23"/>
      <c r="I654" s="26"/>
    </row>
    <row r="655" spans="2:9" x14ac:dyDescent="0.2">
      <c r="B655" s="23"/>
      <c r="C655" s="23"/>
      <c r="D655" s="26"/>
      <c r="E655" s="23"/>
      <c r="G655" s="23"/>
      <c r="H655" s="23"/>
      <c r="I655" s="26"/>
    </row>
    <row r="656" spans="2:9" x14ac:dyDescent="0.2">
      <c r="B656" s="23"/>
      <c r="C656" s="23"/>
      <c r="D656" s="26"/>
      <c r="E656" s="23"/>
      <c r="G656" s="23"/>
      <c r="H656" s="23"/>
      <c r="I656" s="26"/>
    </row>
    <row r="657" spans="2:9" x14ac:dyDescent="0.2">
      <c r="B657" s="23"/>
      <c r="C657" s="23"/>
      <c r="D657" s="26"/>
      <c r="E657" s="23"/>
      <c r="G657" s="23"/>
      <c r="H657" s="23"/>
      <c r="I657" s="26"/>
    </row>
    <row r="658" spans="2:9" x14ac:dyDescent="0.2">
      <c r="B658" s="23"/>
      <c r="C658" s="23"/>
      <c r="D658" s="26"/>
      <c r="E658" s="23"/>
      <c r="G658" s="23"/>
      <c r="H658" s="23"/>
      <c r="I658" s="26"/>
    </row>
    <row r="659" spans="2:9" x14ac:dyDescent="0.2">
      <c r="B659" s="23"/>
      <c r="C659" s="23"/>
      <c r="D659" s="26"/>
      <c r="E659" s="23"/>
      <c r="G659" s="23"/>
      <c r="H659" s="23"/>
      <c r="I659" s="26"/>
    </row>
    <row r="660" spans="2:9" x14ac:dyDescent="0.2">
      <c r="B660" s="23"/>
      <c r="C660" s="23"/>
      <c r="D660" s="26"/>
      <c r="E660" s="23"/>
      <c r="G660" s="23"/>
      <c r="H660" s="23"/>
      <c r="I660" s="26"/>
    </row>
    <row r="661" spans="2:9" x14ac:dyDescent="0.2">
      <c r="B661" s="23"/>
      <c r="C661" s="23"/>
      <c r="D661" s="26"/>
      <c r="E661" s="23"/>
      <c r="G661" s="23"/>
      <c r="H661" s="23"/>
      <c r="I661" s="26"/>
    </row>
    <row r="662" spans="2:9" x14ac:dyDescent="0.2">
      <c r="B662" s="23"/>
      <c r="C662" s="23"/>
      <c r="D662" s="26"/>
      <c r="E662" s="23"/>
      <c r="G662" s="23"/>
      <c r="H662" s="23"/>
      <c r="I662" s="26"/>
    </row>
    <row r="663" spans="2:9" x14ac:dyDescent="0.2">
      <c r="B663" s="23"/>
      <c r="C663" s="23"/>
      <c r="D663" s="26"/>
      <c r="E663" s="23"/>
      <c r="G663" s="23"/>
      <c r="H663" s="23"/>
      <c r="I663" s="26"/>
    </row>
    <row r="664" spans="2:9" x14ac:dyDescent="0.2">
      <c r="B664" s="23"/>
      <c r="C664" s="23"/>
      <c r="D664" s="26"/>
      <c r="E664" s="23"/>
      <c r="G664" s="23"/>
      <c r="H664" s="23"/>
      <c r="I664" s="26"/>
    </row>
    <row r="665" spans="2:9" x14ac:dyDescent="0.2">
      <c r="B665" s="23"/>
      <c r="C665" s="23"/>
      <c r="D665" s="26"/>
      <c r="E665" s="23"/>
      <c r="G665" s="23"/>
      <c r="H665" s="23"/>
      <c r="I665" s="26"/>
    </row>
    <row r="666" spans="2:9" x14ac:dyDescent="0.2">
      <c r="B666" s="23"/>
      <c r="C666" s="23"/>
      <c r="D666" s="26"/>
      <c r="E666" s="23"/>
      <c r="G666" s="23"/>
      <c r="H666" s="23"/>
      <c r="I666" s="26"/>
    </row>
    <row r="667" spans="2:9" x14ac:dyDescent="0.2">
      <c r="B667" s="23"/>
      <c r="C667" s="23"/>
      <c r="D667" s="26"/>
      <c r="E667" s="23"/>
      <c r="G667" s="23"/>
      <c r="H667" s="23"/>
      <c r="I667" s="26"/>
    </row>
    <row r="668" spans="2:9" x14ac:dyDescent="0.2">
      <c r="B668" s="23"/>
      <c r="C668" s="23"/>
      <c r="D668" s="26"/>
      <c r="E668" s="23"/>
      <c r="G668" s="23"/>
      <c r="H668" s="23"/>
      <c r="I668" s="26"/>
    </row>
    <row r="669" spans="2:9" x14ac:dyDescent="0.2">
      <c r="B669" s="23"/>
      <c r="C669" s="23"/>
      <c r="D669" s="26"/>
      <c r="E669" s="23"/>
      <c r="G669" s="23"/>
      <c r="H669" s="23"/>
      <c r="I669" s="26"/>
    </row>
    <row r="670" spans="2:9" x14ac:dyDescent="0.2">
      <c r="B670" s="23"/>
      <c r="C670" s="23"/>
      <c r="D670" s="26"/>
      <c r="E670" s="23"/>
      <c r="G670" s="23"/>
      <c r="H670" s="23"/>
      <c r="I670" s="26"/>
    </row>
    <row r="671" spans="2:9" x14ac:dyDescent="0.2">
      <c r="B671" s="23"/>
      <c r="C671" s="23"/>
      <c r="D671" s="26"/>
      <c r="E671" s="23"/>
      <c r="G671" s="23"/>
      <c r="H671" s="23"/>
      <c r="I671" s="26"/>
    </row>
    <row r="672" spans="2:9" x14ac:dyDescent="0.2">
      <c r="B672" s="23"/>
      <c r="C672" s="23"/>
      <c r="D672" s="26"/>
      <c r="E672" s="23"/>
      <c r="G672" s="23"/>
      <c r="H672" s="23"/>
      <c r="I672" s="26"/>
    </row>
    <row r="673" spans="2:9" x14ac:dyDescent="0.2">
      <c r="B673" s="23"/>
      <c r="C673" s="23"/>
      <c r="D673" s="26"/>
      <c r="E673" s="23"/>
      <c r="G673" s="23"/>
      <c r="H673" s="23"/>
      <c r="I673" s="26"/>
    </row>
    <row r="674" spans="2:9" x14ac:dyDescent="0.2">
      <c r="B674" s="23"/>
      <c r="C674" s="23"/>
      <c r="D674" s="26"/>
      <c r="E674" s="23"/>
      <c r="G674" s="23"/>
      <c r="H674" s="23"/>
      <c r="I674" s="26"/>
    </row>
    <row r="675" spans="2:9" x14ac:dyDescent="0.2">
      <c r="B675" s="23"/>
      <c r="C675" s="23"/>
      <c r="D675" s="26"/>
      <c r="E675" s="23"/>
      <c r="G675" s="23"/>
      <c r="H675" s="23"/>
      <c r="I675" s="26"/>
    </row>
    <row r="676" spans="2:9" x14ac:dyDescent="0.2">
      <c r="B676" s="23"/>
      <c r="C676" s="23"/>
      <c r="D676" s="26"/>
      <c r="E676" s="23"/>
      <c r="G676" s="23"/>
      <c r="H676" s="23"/>
      <c r="I676" s="26"/>
    </row>
    <row r="677" spans="2:9" x14ac:dyDescent="0.2">
      <c r="B677" s="23"/>
      <c r="C677" s="23"/>
      <c r="D677" s="26"/>
      <c r="E677" s="23"/>
      <c r="G677" s="23"/>
      <c r="H677" s="23"/>
      <c r="I677" s="26"/>
    </row>
    <row r="678" spans="2:9" x14ac:dyDescent="0.2">
      <c r="B678" s="23"/>
      <c r="C678" s="23"/>
      <c r="D678" s="26"/>
      <c r="E678" s="23"/>
      <c r="G678" s="23"/>
      <c r="H678" s="23"/>
      <c r="I678" s="26"/>
    </row>
    <row r="679" spans="2:9" x14ac:dyDescent="0.2">
      <c r="B679" s="23"/>
      <c r="C679" s="23"/>
      <c r="D679" s="26"/>
      <c r="E679" s="23"/>
      <c r="G679" s="23"/>
      <c r="H679" s="23"/>
      <c r="I679" s="26"/>
    </row>
    <row r="680" spans="2:9" x14ac:dyDescent="0.2">
      <c r="B680" s="23"/>
      <c r="C680" s="23"/>
      <c r="D680" s="26"/>
      <c r="E680" s="23"/>
      <c r="G680" s="23"/>
      <c r="H680" s="23"/>
      <c r="I680" s="26"/>
    </row>
    <row r="681" spans="2:9" x14ac:dyDescent="0.2">
      <c r="B681" s="23"/>
      <c r="C681" s="23"/>
      <c r="D681" s="26"/>
      <c r="E681" s="23"/>
      <c r="G681" s="23"/>
      <c r="H681" s="23"/>
      <c r="I681" s="26"/>
    </row>
    <row r="682" spans="2:9" x14ac:dyDescent="0.2">
      <c r="B682" s="23"/>
      <c r="C682" s="23"/>
      <c r="D682" s="26"/>
      <c r="E682" s="23"/>
      <c r="G682" s="23"/>
      <c r="H682" s="23"/>
      <c r="I682" s="26"/>
    </row>
    <row r="683" spans="2:9" x14ac:dyDescent="0.2">
      <c r="B683" s="23"/>
      <c r="C683" s="23"/>
      <c r="D683" s="26"/>
      <c r="E683" s="23"/>
      <c r="G683" s="23"/>
      <c r="H683" s="23"/>
      <c r="I683" s="26"/>
    </row>
    <row r="684" spans="2:9" x14ac:dyDescent="0.2">
      <c r="B684" s="23"/>
      <c r="C684" s="23"/>
      <c r="D684" s="26"/>
      <c r="E684" s="23"/>
      <c r="G684" s="23"/>
      <c r="H684" s="23"/>
      <c r="I684" s="26"/>
    </row>
    <row r="685" spans="2:9" x14ac:dyDescent="0.2">
      <c r="B685" s="23"/>
      <c r="C685" s="23"/>
      <c r="D685" s="26"/>
      <c r="E685" s="23"/>
      <c r="G685" s="23"/>
      <c r="H685" s="23"/>
      <c r="I685" s="26"/>
    </row>
    <row r="686" spans="2:9" x14ac:dyDescent="0.2">
      <c r="B686" s="23"/>
      <c r="C686" s="23"/>
      <c r="D686" s="26"/>
      <c r="E686" s="23"/>
      <c r="G686" s="23"/>
      <c r="H686" s="23"/>
      <c r="I686" s="26"/>
    </row>
    <row r="687" spans="2:9" x14ac:dyDescent="0.2">
      <c r="B687" s="23"/>
      <c r="C687" s="23"/>
      <c r="D687" s="26"/>
      <c r="E687" s="23"/>
      <c r="G687" s="23"/>
      <c r="H687" s="23"/>
      <c r="I687" s="26"/>
    </row>
    <row r="688" spans="2:9" x14ac:dyDescent="0.2">
      <c r="B688" s="23"/>
      <c r="C688" s="23"/>
      <c r="D688" s="26"/>
      <c r="E688" s="23"/>
      <c r="G688" s="23"/>
      <c r="H688" s="23"/>
      <c r="I688" s="26"/>
    </row>
    <row r="689" spans="2:9" x14ac:dyDescent="0.2">
      <c r="B689" s="23"/>
      <c r="C689" s="23"/>
      <c r="D689" s="26"/>
      <c r="E689" s="23"/>
      <c r="G689" s="23"/>
      <c r="H689" s="23"/>
      <c r="I689" s="26"/>
    </row>
    <row r="690" spans="2:9" x14ac:dyDescent="0.2">
      <c r="B690" s="23"/>
      <c r="C690" s="23"/>
      <c r="D690" s="26"/>
      <c r="E690" s="23"/>
      <c r="G690" s="23"/>
      <c r="H690" s="23"/>
      <c r="I690" s="26"/>
    </row>
    <row r="691" spans="2:9" x14ac:dyDescent="0.2">
      <c r="B691" s="23"/>
      <c r="C691" s="23"/>
      <c r="D691" s="26"/>
      <c r="E691" s="23"/>
      <c r="G691" s="23"/>
      <c r="H691" s="23"/>
      <c r="I691" s="26"/>
    </row>
    <row r="692" spans="2:9" x14ac:dyDescent="0.2">
      <c r="B692" s="23"/>
      <c r="C692" s="23"/>
      <c r="D692" s="26"/>
      <c r="E692" s="23"/>
      <c r="G692" s="23"/>
      <c r="H692" s="23"/>
      <c r="I692" s="26"/>
    </row>
    <row r="693" spans="2:9" x14ac:dyDescent="0.2">
      <c r="B693" s="23"/>
      <c r="C693" s="23"/>
      <c r="D693" s="26"/>
      <c r="E693" s="23"/>
      <c r="G693" s="23"/>
      <c r="H693" s="23"/>
      <c r="I693" s="26"/>
    </row>
    <row r="694" spans="2:9" x14ac:dyDescent="0.2">
      <c r="B694" s="23"/>
      <c r="C694" s="23"/>
      <c r="D694" s="26"/>
      <c r="E694" s="23"/>
      <c r="G694" s="23"/>
      <c r="H694" s="23"/>
      <c r="I694" s="26"/>
    </row>
    <row r="695" spans="2:9" x14ac:dyDescent="0.2">
      <c r="B695" s="23"/>
      <c r="C695" s="23"/>
      <c r="D695" s="26"/>
      <c r="E695" s="23"/>
      <c r="G695" s="23"/>
      <c r="H695" s="23"/>
      <c r="I695" s="26"/>
    </row>
    <row r="696" spans="2:9" x14ac:dyDescent="0.2">
      <c r="B696" s="23"/>
      <c r="C696" s="23"/>
      <c r="D696" s="26"/>
      <c r="E696" s="23"/>
      <c r="G696" s="23"/>
      <c r="H696" s="23"/>
      <c r="I696" s="26"/>
    </row>
    <row r="697" spans="2:9" x14ac:dyDescent="0.2">
      <c r="B697" s="23"/>
      <c r="C697" s="23"/>
      <c r="D697" s="26"/>
      <c r="E697" s="23"/>
      <c r="G697" s="23"/>
      <c r="H697" s="23"/>
      <c r="I697" s="26"/>
    </row>
    <row r="698" spans="2:9" x14ac:dyDescent="0.2">
      <c r="B698" s="23"/>
      <c r="C698" s="23"/>
      <c r="D698" s="26"/>
      <c r="E698" s="23"/>
      <c r="G698" s="23"/>
      <c r="H698" s="23"/>
      <c r="I698" s="26"/>
    </row>
    <row r="699" spans="2:9" x14ac:dyDescent="0.2">
      <c r="B699" s="23"/>
      <c r="C699" s="23"/>
      <c r="D699" s="26"/>
      <c r="E699" s="23"/>
      <c r="G699" s="23"/>
      <c r="H699" s="23"/>
      <c r="I699" s="26"/>
    </row>
    <row r="700" spans="2:9" x14ac:dyDescent="0.2">
      <c r="B700" s="23"/>
      <c r="C700" s="23"/>
      <c r="D700" s="26"/>
      <c r="E700" s="23"/>
      <c r="G700" s="23"/>
      <c r="H700" s="23"/>
      <c r="I700" s="26"/>
    </row>
    <row r="701" spans="2:9" x14ac:dyDescent="0.2">
      <c r="B701" s="23"/>
      <c r="C701" s="23"/>
      <c r="D701" s="26"/>
      <c r="E701" s="23"/>
      <c r="G701" s="23"/>
      <c r="H701" s="23"/>
      <c r="I701" s="26"/>
    </row>
    <row r="702" spans="2:9" x14ac:dyDescent="0.2">
      <c r="B702" s="23"/>
      <c r="C702" s="23"/>
      <c r="D702" s="26"/>
      <c r="E702" s="23"/>
      <c r="G702" s="23"/>
      <c r="H702" s="23"/>
      <c r="I702" s="26"/>
    </row>
    <row r="703" spans="2:9" x14ac:dyDescent="0.2">
      <c r="B703" s="23"/>
      <c r="C703" s="23"/>
      <c r="D703" s="26"/>
      <c r="E703" s="23"/>
      <c r="G703" s="23"/>
      <c r="H703" s="23"/>
      <c r="I703" s="26"/>
    </row>
    <row r="704" spans="2:9" x14ac:dyDescent="0.2">
      <c r="B704" s="23"/>
      <c r="C704" s="23"/>
      <c r="D704" s="26"/>
      <c r="E704" s="23"/>
      <c r="G704" s="23"/>
      <c r="H704" s="23"/>
      <c r="I704" s="26"/>
    </row>
    <row r="705" spans="2:9" x14ac:dyDescent="0.2">
      <c r="B705" s="23"/>
      <c r="C705" s="23"/>
      <c r="D705" s="26"/>
      <c r="E705" s="23"/>
      <c r="G705" s="23"/>
      <c r="H705" s="23"/>
      <c r="I705" s="26"/>
    </row>
    <row r="706" spans="2:9" x14ac:dyDescent="0.2">
      <c r="B706" s="23"/>
      <c r="C706" s="23"/>
      <c r="D706" s="26"/>
      <c r="E706" s="23"/>
      <c r="G706" s="23"/>
      <c r="H706" s="23"/>
      <c r="I706" s="26"/>
    </row>
    <row r="707" spans="2:9" x14ac:dyDescent="0.2">
      <c r="B707" s="23"/>
      <c r="C707" s="23"/>
      <c r="D707" s="26"/>
      <c r="E707" s="23"/>
      <c r="G707" s="23"/>
      <c r="H707" s="23"/>
      <c r="I707" s="26"/>
    </row>
    <row r="708" spans="2:9" x14ac:dyDescent="0.2">
      <c r="B708" s="23"/>
      <c r="C708" s="23"/>
      <c r="D708" s="26"/>
      <c r="E708" s="23"/>
      <c r="G708" s="23"/>
      <c r="H708" s="23"/>
      <c r="I708" s="26"/>
    </row>
    <row r="709" spans="2:9" x14ac:dyDescent="0.2">
      <c r="B709" s="23"/>
      <c r="C709" s="23"/>
      <c r="D709" s="26"/>
      <c r="E709" s="23"/>
      <c r="G709" s="23"/>
      <c r="H709" s="23"/>
      <c r="I709" s="26"/>
    </row>
    <row r="710" spans="2:9" x14ac:dyDescent="0.2">
      <c r="B710" s="23"/>
      <c r="C710" s="23"/>
      <c r="D710" s="26"/>
      <c r="E710" s="23"/>
      <c r="G710" s="23"/>
      <c r="H710" s="23"/>
      <c r="I710" s="26"/>
    </row>
    <row r="711" spans="2:9" x14ac:dyDescent="0.2">
      <c r="B711" s="23"/>
      <c r="C711" s="23"/>
      <c r="D711" s="26"/>
      <c r="E711" s="23"/>
      <c r="G711" s="23"/>
      <c r="H711" s="23"/>
      <c r="I711" s="26"/>
    </row>
    <row r="712" spans="2:9" x14ac:dyDescent="0.2">
      <c r="B712" s="23"/>
      <c r="C712" s="23"/>
      <c r="D712" s="26"/>
      <c r="E712" s="23"/>
      <c r="G712" s="23"/>
      <c r="H712" s="23"/>
      <c r="I712" s="26"/>
    </row>
    <row r="713" spans="2:9" x14ac:dyDescent="0.2">
      <c r="B713" s="23"/>
      <c r="C713" s="23"/>
      <c r="D713" s="26"/>
      <c r="E713" s="23"/>
      <c r="G713" s="23"/>
      <c r="H713" s="23"/>
      <c r="I713" s="26"/>
    </row>
    <row r="714" spans="2:9" x14ac:dyDescent="0.2">
      <c r="B714" s="23"/>
      <c r="C714" s="23"/>
      <c r="D714" s="26"/>
      <c r="E714" s="23"/>
      <c r="G714" s="23"/>
      <c r="H714" s="23"/>
      <c r="I714" s="26"/>
    </row>
    <row r="715" spans="2:9" x14ac:dyDescent="0.2">
      <c r="B715" s="23"/>
      <c r="C715" s="23"/>
      <c r="D715" s="26"/>
      <c r="E715" s="23"/>
      <c r="G715" s="23"/>
      <c r="H715" s="23"/>
      <c r="I715" s="26"/>
    </row>
    <row r="716" spans="2:9" x14ac:dyDescent="0.2">
      <c r="B716" s="23"/>
      <c r="C716" s="23"/>
      <c r="D716" s="26"/>
      <c r="E716" s="23"/>
      <c r="G716" s="23"/>
      <c r="H716" s="23"/>
      <c r="I716" s="26"/>
    </row>
    <row r="717" spans="2:9" x14ac:dyDescent="0.2">
      <c r="B717" s="23"/>
      <c r="C717" s="23"/>
      <c r="D717" s="26"/>
      <c r="E717" s="23"/>
      <c r="G717" s="23"/>
      <c r="H717" s="23"/>
      <c r="I717" s="26"/>
    </row>
    <row r="718" spans="2:9" x14ac:dyDescent="0.2">
      <c r="B718" s="23"/>
      <c r="C718" s="23"/>
      <c r="D718" s="26"/>
      <c r="E718" s="23"/>
      <c r="G718" s="23"/>
      <c r="H718" s="23"/>
      <c r="I718" s="26"/>
    </row>
    <row r="719" spans="2:9" x14ac:dyDescent="0.2">
      <c r="B719" s="23"/>
      <c r="C719" s="23"/>
      <c r="D719" s="26"/>
      <c r="E719" s="23"/>
      <c r="G719" s="23"/>
      <c r="H719" s="23"/>
      <c r="I719" s="26"/>
    </row>
    <row r="720" spans="2:9" x14ac:dyDescent="0.2">
      <c r="B720" s="23"/>
      <c r="C720" s="23"/>
      <c r="D720" s="26"/>
      <c r="E720" s="23"/>
      <c r="G720" s="23"/>
      <c r="H720" s="23"/>
      <c r="I720" s="26"/>
    </row>
    <row r="721" spans="2:9" x14ac:dyDescent="0.2">
      <c r="B721" s="23"/>
      <c r="C721" s="23"/>
      <c r="D721" s="26"/>
      <c r="E721" s="23"/>
      <c r="G721" s="23"/>
      <c r="H721" s="23"/>
      <c r="I721" s="26"/>
    </row>
    <row r="722" spans="2:9" x14ac:dyDescent="0.2">
      <c r="B722" s="23"/>
      <c r="C722" s="23"/>
      <c r="D722" s="26"/>
      <c r="E722" s="23"/>
      <c r="G722" s="23"/>
      <c r="H722" s="23"/>
      <c r="I722" s="26"/>
    </row>
    <row r="723" spans="2:9" x14ac:dyDescent="0.2">
      <c r="B723" s="23"/>
      <c r="C723" s="23"/>
      <c r="D723" s="26"/>
      <c r="E723" s="23"/>
      <c r="G723" s="23"/>
      <c r="H723" s="23"/>
      <c r="I723" s="26"/>
    </row>
    <row r="724" spans="2:9" x14ac:dyDescent="0.2">
      <c r="B724" s="23"/>
      <c r="C724" s="23"/>
      <c r="D724" s="26"/>
      <c r="E724" s="23"/>
      <c r="G724" s="23"/>
      <c r="H724" s="23"/>
      <c r="I724" s="26"/>
    </row>
    <row r="725" spans="2:9" x14ac:dyDescent="0.2">
      <c r="B725" s="23"/>
      <c r="C725" s="23"/>
      <c r="D725" s="26"/>
      <c r="E725" s="23"/>
      <c r="G725" s="23"/>
      <c r="H725" s="23"/>
      <c r="I725" s="26"/>
    </row>
    <row r="726" spans="2:9" x14ac:dyDescent="0.2">
      <c r="B726" s="23"/>
      <c r="C726" s="23"/>
      <c r="D726" s="26"/>
      <c r="E726" s="23"/>
      <c r="G726" s="23"/>
      <c r="H726" s="23"/>
      <c r="I726" s="26"/>
    </row>
    <row r="727" spans="2:9" x14ac:dyDescent="0.2">
      <c r="B727" s="23"/>
      <c r="C727" s="23"/>
      <c r="D727" s="26"/>
      <c r="E727" s="23"/>
      <c r="G727" s="23"/>
      <c r="H727" s="23"/>
      <c r="I727" s="26"/>
    </row>
    <row r="728" spans="2:9" x14ac:dyDescent="0.2">
      <c r="B728" s="23"/>
      <c r="C728" s="23"/>
      <c r="D728" s="26"/>
      <c r="E728" s="23"/>
      <c r="G728" s="23"/>
      <c r="H728" s="23"/>
      <c r="I728" s="26"/>
    </row>
    <row r="729" spans="2:9" x14ac:dyDescent="0.2">
      <c r="B729" s="23"/>
      <c r="C729" s="23"/>
      <c r="D729" s="26"/>
      <c r="E729" s="23"/>
      <c r="G729" s="23"/>
      <c r="H729" s="23"/>
      <c r="I729" s="26"/>
    </row>
    <row r="730" spans="2:9" x14ac:dyDescent="0.2">
      <c r="B730" s="23"/>
      <c r="C730" s="23"/>
      <c r="D730" s="26"/>
      <c r="E730" s="23"/>
      <c r="G730" s="23"/>
      <c r="H730" s="23"/>
      <c r="I730" s="26"/>
    </row>
    <row r="731" spans="2:9" x14ac:dyDescent="0.2">
      <c r="B731" s="23"/>
      <c r="C731" s="23"/>
      <c r="D731" s="26"/>
      <c r="E731" s="23"/>
      <c r="G731" s="23"/>
      <c r="H731" s="23"/>
      <c r="I731" s="26"/>
    </row>
    <row r="732" spans="2:9" x14ac:dyDescent="0.2">
      <c r="B732" s="23"/>
      <c r="C732" s="23"/>
      <c r="D732" s="26"/>
      <c r="E732" s="23"/>
      <c r="G732" s="23"/>
      <c r="H732" s="23"/>
      <c r="I732" s="26"/>
    </row>
    <row r="733" spans="2:9" x14ac:dyDescent="0.2">
      <c r="B733" s="23"/>
      <c r="C733" s="23"/>
      <c r="D733" s="26"/>
      <c r="E733" s="23"/>
      <c r="G733" s="23"/>
      <c r="H733" s="23"/>
      <c r="I733" s="26"/>
    </row>
    <row r="734" spans="2:9" x14ac:dyDescent="0.2">
      <c r="B734" s="23"/>
      <c r="C734" s="23"/>
      <c r="D734" s="26"/>
      <c r="E734" s="23"/>
      <c r="G734" s="23"/>
      <c r="H734" s="23"/>
      <c r="I734" s="26"/>
    </row>
    <row r="735" spans="2:9" x14ac:dyDescent="0.2">
      <c r="B735" s="23"/>
      <c r="C735" s="23"/>
      <c r="D735" s="26"/>
      <c r="E735" s="23"/>
      <c r="G735" s="23"/>
      <c r="H735" s="23"/>
      <c r="I735" s="26"/>
    </row>
    <row r="736" spans="2:9" x14ac:dyDescent="0.2">
      <c r="B736" s="23"/>
      <c r="C736" s="23"/>
      <c r="D736" s="26"/>
      <c r="E736" s="23"/>
      <c r="G736" s="23"/>
      <c r="H736" s="23"/>
      <c r="I736" s="26"/>
    </row>
    <row r="737" spans="2:9" x14ac:dyDescent="0.2">
      <c r="B737" s="23"/>
      <c r="C737" s="23"/>
      <c r="D737" s="26"/>
      <c r="E737" s="23"/>
      <c r="G737" s="23"/>
      <c r="H737" s="23"/>
      <c r="I737" s="26"/>
    </row>
    <row r="738" spans="2:9" x14ac:dyDescent="0.2">
      <c r="B738" s="23"/>
      <c r="C738" s="23"/>
      <c r="D738" s="26"/>
      <c r="E738" s="23"/>
      <c r="G738" s="23"/>
      <c r="H738" s="23"/>
      <c r="I738" s="26"/>
    </row>
    <row r="739" spans="2:9" x14ac:dyDescent="0.2">
      <c r="B739" s="23"/>
      <c r="C739" s="23"/>
      <c r="D739" s="26"/>
      <c r="E739" s="23"/>
      <c r="G739" s="23"/>
      <c r="H739" s="23"/>
      <c r="I739" s="26"/>
    </row>
    <row r="740" spans="2:9" x14ac:dyDescent="0.2">
      <c r="B740" s="23"/>
      <c r="C740" s="23"/>
      <c r="D740" s="26"/>
      <c r="E740" s="23"/>
      <c r="G740" s="23"/>
      <c r="H740" s="23"/>
      <c r="I740" s="26"/>
    </row>
    <row r="741" spans="2:9" x14ac:dyDescent="0.2">
      <c r="B741" s="23"/>
      <c r="C741" s="23"/>
      <c r="D741" s="26"/>
      <c r="E741" s="23"/>
      <c r="G741" s="23"/>
      <c r="H741" s="23"/>
      <c r="I741" s="26"/>
    </row>
    <row r="742" spans="2:9" x14ac:dyDescent="0.2">
      <c r="B742" s="23"/>
      <c r="C742" s="23"/>
      <c r="D742" s="26"/>
      <c r="E742" s="23"/>
      <c r="G742" s="23"/>
      <c r="H742" s="23"/>
      <c r="I742" s="26"/>
    </row>
    <row r="743" spans="2:9" x14ac:dyDescent="0.2">
      <c r="B743" s="23"/>
      <c r="C743" s="23"/>
      <c r="D743" s="26"/>
      <c r="E743" s="23"/>
      <c r="G743" s="23"/>
      <c r="H743" s="23"/>
      <c r="I743" s="26"/>
    </row>
    <row r="744" spans="2:9" x14ac:dyDescent="0.2">
      <c r="B744" s="23"/>
      <c r="C744" s="23"/>
      <c r="D744" s="26"/>
      <c r="E744" s="23"/>
      <c r="G744" s="23"/>
      <c r="H744" s="23"/>
      <c r="I744" s="26"/>
    </row>
    <row r="745" spans="2:9" x14ac:dyDescent="0.2">
      <c r="B745" s="23"/>
      <c r="C745" s="23"/>
      <c r="D745" s="26"/>
      <c r="E745" s="23"/>
      <c r="G745" s="23"/>
      <c r="H745" s="23"/>
      <c r="I745" s="26"/>
    </row>
    <row r="746" spans="2:9" x14ac:dyDescent="0.2">
      <c r="B746" s="23"/>
      <c r="C746" s="23"/>
      <c r="D746" s="26"/>
      <c r="E746" s="23"/>
      <c r="G746" s="23"/>
      <c r="H746" s="23"/>
      <c r="I746" s="26"/>
    </row>
    <row r="747" spans="2:9" x14ac:dyDescent="0.2">
      <c r="B747" s="23"/>
      <c r="C747" s="23"/>
      <c r="D747" s="26"/>
      <c r="E747" s="23"/>
      <c r="G747" s="23"/>
      <c r="H747" s="23"/>
      <c r="I747" s="26"/>
    </row>
    <row r="748" spans="2:9" x14ac:dyDescent="0.2">
      <c r="B748" s="23"/>
      <c r="C748" s="23"/>
      <c r="D748" s="26"/>
      <c r="E748" s="23"/>
      <c r="G748" s="23"/>
      <c r="H748" s="23"/>
      <c r="I748" s="26"/>
    </row>
    <row r="749" spans="2:9" x14ac:dyDescent="0.2">
      <c r="B749" s="23"/>
      <c r="C749" s="23"/>
      <c r="D749" s="26"/>
      <c r="E749" s="23"/>
      <c r="G749" s="23"/>
      <c r="H749" s="23"/>
      <c r="I749" s="26"/>
    </row>
    <row r="750" spans="2:9" x14ac:dyDescent="0.2">
      <c r="B750" s="23"/>
      <c r="C750" s="23"/>
      <c r="D750" s="26"/>
      <c r="E750" s="23"/>
      <c r="G750" s="23"/>
      <c r="H750" s="23"/>
      <c r="I750" s="26"/>
    </row>
    <row r="751" spans="2:9" x14ac:dyDescent="0.2">
      <c r="B751" s="23"/>
      <c r="C751" s="23"/>
      <c r="D751" s="26"/>
      <c r="E751" s="23"/>
      <c r="G751" s="23"/>
      <c r="H751" s="23"/>
      <c r="I751" s="26"/>
    </row>
    <row r="752" spans="2:9" x14ac:dyDescent="0.2">
      <c r="B752" s="23"/>
      <c r="C752" s="23"/>
      <c r="D752" s="26"/>
      <c r="E752" s="23"/>
      <c r="G752" s="23"/>
      <c r="H752" s="23"/>
      <c r="I752" s="26"/>
    </row>
    <row r="753" spans="2:9" x14ac:dyDescent="0.2">
      <c r="B753" s="23"/>
      <c r="C753" s="23"/>
      <c r="D753" s="26"/>
      <c r="E753" s="23"/>
      <c r="G753" s="23"/>
      <c r="H753" s="23"/>
      <c r="I753" s="26"/>
    </row>
    <row r="754" spans="2:9" x14ac:dyDescent="0.2">
      <c r="B754" s="23"/>
      <c r="C754" s="23"/>
      <c r="D754" s="26"/>
      <c r="E754" s="23"/>
      <c r="G754" s="23"/>
      <c r="H754" s="23"/>
      <c r="I754" s="26"/>
    </row>
    <row r="755" spans="2:9" x14ac:dyDescent="0.2">
      <c r="B755" s="23"/>
      <c r="C755" s="23"/>
      <c r="D755" s="26"/>
      <c r="E755" s="23"/>
      <c r="G755" s="23"/>
      <c r="H755" s="23"/>
      <c r="I755" s="26"/>
    </row>
    <row r="756" spans="2:9" x14ac:dyDescent="0.2">
      <c r="B756" s="23"/>
      <c r="C756" s="23"/>
      <c r="D756" s="26"/>
      <c r="E756" s="23"/>
      <c r="G756" s="23"/>
      <c r="H756" s="23"/>
      <c r="I756" s="26"/>
    </row>
    <row r="757" spans="2:9" x14ac:dyDescent="0.2">
      <c r="B757" s="23"/>
      <c r="C757" s="23"/>
      <c r="D757" s="26"/>
      <c r="E757" s="23"/>
      <c r="G757" s="23"/>
      <c r="H757" s="23"/>
      <c r="I757" s="26"/>
    </row>
    <row r="758" spans="2:9" x14ac:dyDescent="0.2">
      <c r="B758" s="23"/>
      <c r="C758" s="23"/>
      <c r="D758" s="26"/>
      <c r="E758" s="23"/>
      <c r="G758" s="23"/>
      <c r="H758" s="23"/>
      <c r="I758" s="26"/>
    </row>
    <row r="759" spans="2:9" x14ac:dyDescent="0.2">
      <c r="B759" s="23"/>
      <c r="C759" s="23"/>
      <c r="D759" s="26"/>
      <c r="E759" s="23"/>
      <c r="G759" s="23"/>
      <c r="H759" s="23"/>
      <c r="I759" s="26"/>
    </row>
    <row r="760" spans="2:9" x14ac:dyDescent="0.2">
      <c r="B760" s="23"/>
      <c r="C760" s="23"/>
      <c r="D760" s="26"/>
      <c r="E760" s="23"/>
      <c r="G760" s="23"/>
      <c r="H760" s="23"/>
      <c r="I760" s="26"/>
    </row>
    <row r="761" spans="2:9" x14ac:dyDescent="0.2">
      <c r="B761" s="23"/>
      <c r="C761" s="23"/>
      <c r="D761" s="26"/>
      <c r="E761" s="23"/>
      <c r="G761" s="23"/>
      <c r="H761" s="23"/>
      <c r="I761" s="26"/>
    </row>
    <row r="762" spans="2:9" x14ac:dyDescent="0.2">
      <c r="B762" s="23"/>
      <c r="C762" s="23"/>
      <c r="D762" s="26"/>
      <c r="E762" s="23"/>
      <c r="G762" s="23"/>
      <c r="H762" s="23"/>
      <c r="I762" s="26"/>
    </row>
    <row r="763" spans="2:9" x14ac:dyDescent="0.2">
      <c r="B763" s="23"/>
      <c r="C763" s="23"/>
      <c r="D763" s="26"/>
      <c r="E763" s="23"/>
      <c r="G763" s="23"/>
      <c r="H763" s="23"/>
      <c r="I763" s="26"/>
    </row>
    <row r="764" spans="2:9" x14ac:dyDescent="0.2">
      <c r="B764" s="23"/>
      <c r="C764" s="23"/>
      <c r="D764" s="26"/>
      <c r="E764" s="23"/>
      <c r="G764" s="23"/>
      <c r="H764" s="23"/>
      <c r="I764" s="26"/>
    </row>
    <row r="765" spans="2:9" x14ac:dyDescent="0.2">
      <c r="B765" s="23"/>
      <c r="C765" s="23"/>
      <c r="D765" s="26"/>
      <c r="E765" s="23"/>
      <c r="G765" s="23"/>
      <c r="H765" s="23"/>
      <c r="I765" s="26"/>
    </row>
    <row r="766" spans="2:9" x14ac:dyDescent="0.2">
      <c r="B766" s="23"/>
      <c r="C766" s="23"/>
      <c r="D766" s="26"/>
      <c r="E766" s="23"/>
      <c r="G766" s="23"/>
      <c r="H766" s="23"/>
      <c r="I766" s="26"/>
    </row>
    <row r="767" spans="2:9" x14ac:dyDescent="0.2">
      <c r="B767" s="23"/>
      <c r="C767" s="23"/>
      <c r="D767" s="26"/>
      <c r="E767" s="23"/>
      <c r="G767" s="23"/>
      <c r="H767" s="23"/>
      <c r="I767" s="26"/>
    </row>
    <row r="768" spans="2:9" x14ac:dyDescent="0.2">
      <c r="B768" s="23"/>
      <c r="C768" s="23"/>
      <c r="D768" s="26"/>
      <c r="E768" s="23"/>
      <c r="G768" s="23"/>
      <c r="H768" s="23"/>
      <c r="I768" s="26"/>
    </row>
    <row r="769" spans="2:9" x14ac:dyDescent="0.2">
      <c r="B769" s="23"/>
      <c r="C769" s="23"/>
      <c r="D769" s="26"/>
      <c r="E769" s="23"/>
      <c r="G769" s="23"/>
      <c r="H769" s="23"/>
      <c r="I769" s="26"/>
    </row>
    <row r="770" spans="2:9" x14ac:dyDescent="0.2">
      <c r="B770" s="23"/>
      <c r="C770" s="23"/>
      <c r="D770" s="26"/>
      <c r="E770" s="23"/>
      <c r="G770" s="23"/>
      <c r="H770" s="23"/>
      <c r="I770" s="26"/>
    </row>
    <row r="771" spans="2:9" x14ac:dyDescent="0.2">
      <c r="B771" s="23"/>
      <c r="C771" s="23"/>
      <c r="D771" s="26"/>
      <c r="E771" s="23"/>
      <c r="G771" s="23"/>
      <c r="H771" s="23"/>
      <c r="I771" s="26"/>
    </row>
    <row r="772" spans="2:9" x14ac:dyDescent="0.2">
      <c r="B772" s="23"/>
      <c r="C772" s="23"/>
      <c r="D772" s="26"/>
      <c r="E772" s="23"/>
      <c r="G772" s="23"/>
      <c r="H772" s="23"/>
      <c r="I772" s="26"/>
    </row>
    <row r="773" spans="2:9" x14ac:dyDescent="0.2">
      <c r="B773" s="23"/>
      <c r="C773" s="23"/>
      <c r="D773" s="26"/>
      <c r="E773" s="23"/>
      <c r="G773" s="23"/>
      <c r="H773" s="23"/>
      <c r="I773" s="26"/>
    </row>
    <row r="774" spans="2:9" x14ac:dyDescent="0.2">
      <c r="B774" s="23"/>
      <c r="C774" s="23"/>
      <c r="D774" s="26"/>
      <c r="E774" s="23"/>
      <c r="G774" s="23"/>
      <c r="H774" s="23"/>
      <c r="I774" s="26"/>
    </row>
    <row r="775" spans="2:9" x14ac:dyDescent="0.2">
      <c r="B775" s="23"/>
      <c r="C775" s="23"/>
      <c r="D775" s="26"/>
      <c r="E775" s="23"/>
      <c r="G775" s="23"/>
      <c r="H775" s="23"/>
      <c r="I775" s="26"/>
    </row>
    <row r="776" spans="2:9" x14ac:dyDescent="0.2">
      <c r="B776" s="23"/>
      <c r="C776" s="23"/>
      <c r="D776" s="26"/>
      <c r="E776" s="23"/>
      <c r="G776" s="23"/>
      <c r="H776" s="23"/>
      <c r="I776" s="26"/>
    </row>
    <row r="777" spans="2:9" x14ac:dyDescent="0.2">
      <c r="B777" s="23"/>
      <c r="C777" s="23"/>
      <c r="D777" s="26"/>
      <c r="E777" s="23"/>
      <c r="G777" s="23"/>
      <c r="H777" s="23"/>
      <c r="I777" s="26"/>
    </row>
    <row r="778" spans="2:9" x14ac:dyDescent="0.2">
      <c r="B778" s="23"/>
      <c r="C778" s="23"/>
      <c r="D778" s="26"/>
      <c r="E778" s="23"/>
      <c r="G778" s="23"/>
      <c r="H778" s="23"/>
      <c r="I778" s="26"/>
    </row>
    <row r="779" spans="2:9" x14ac:dyDescent="0.2">
      <c r="B779" s="23"/>
      <c r="C779" s="23"/>
      <c r="D779" s="26"/>
      <c r="E779" s="23"/>
      <c r="G779" s="23"/>
      <c r="H779" s="23"/>
      <c r="I779" s="26"/>
    </row>
    <row r="780" spans="2:9" x14ac:dyDescent="0.2">
      <c r="B780" s="23"/>
      <c r="C780" s="23"/>
      <c r="D780" s="26"/>
      <c r="E780" s="23"/>
      <c r="G780" s="23"/>
      <c r="H780" s="23"/>
      <c r="I780" s="26"/>
    </row>
    <row r="781" spans="2:9" x14ac:dyDescent="0.2">
      <c r="B781" s="23"/>
      <c r="C781" s="23"/>
      <c r="D781" s="26"/>
      <c r="E781" s="23"/>
      <c r="G781" s="23"/>
      <c r="H781" s="23"/>
      <c r="I781" s="26"/>
    </row>
    <row r="782" spans="2:9" x14ac:dyDescent="0.2">
      <c r="B782" s="23"/>
      <c r="C782" s="23"/>
      <c r="D782" s="26"/>
      <c r="E782" s="23"/>
      <c r="G782" s="23"/>
      <c r="H782" s="23"/>
      <c r="I782" s="26"/>
    </row>
    <row r="783" spans="2:9" x14ac:dyDescent="0.2">
      <c r="B783" s="23"/>
      <c r="C783" s="23"/>
      <c r="D783" s="26"/>
      <c r="E783" s="23"/>
      <c r="G783" s="23"/>
      <c r="H783" s="23"/>
      <c r="I783" s="26"/>
    </row>
    <row r="784" spans="2:9" x14ac:dyDescent="0.2">
      <c r="B784" s="23"/>
      <c r="C784" s="23"/>
      <c r="D784" s="26"/>
      <c r="E784" s="23"/>
      <c r="G784" s="23"/>
      <c r="H784" s="23"/>
      <c r="I784" s="26"/>
    </row>
    <row r="785" spans="2:9" x14ac:dyDescent="0.2">
      <c r="B785" s="23"/>
      <c r="C785" s="23"/>
      <c r="D785" s="26"/>
      <c r="E785" s="23"/>
      <c r="G785" s="23"/>
      <c r="H785" s="23"/>
      <c r="I785" s="26"/>
    </row>
    <row r="786" spans="2:9" x14ac:dyDescent="0.2">
      <c r="B786" s="23"/>
      <c r="C786" s="23"/>
      <c r="D786" s="26"/>
      <c r="E786" s="23"/>
      <c r="G786" s="23"/>
      <c r="H786" s="23"/>
      <c r="I786" s="26"/>
    </row>
    <row r="787" spans="2:9" x14ac:dyDescent="0.2">
      <c r="B787" s="23"/>
      <c r="C787" s="23"/>
      <c r="D787" s="26"/>
      <c r="E787" s="23"/>
      <c r="G787" s="23"/>
      <c r="H787" s="23"/>
      <c r="I787" s="26"/>
    </row>
    <row r="788" spans="2:9" x14ac:dyDescent="0.2">
      <c r="B788" s="23"/>
      <c r="C788" s="23"/>
      <c r="D788" s="26"/>
      <c r="E788" s="23"/>
      <c r="G788" s="23"/>
      <c r="H788" s="23"/>
      <c r="I788" s="26"/>
    </row>
    <row r="789" spans="2:9" x14ac:dyDescent="0.2">
      <c r="B789" s="23"/>
      <c r="C789" s="23"/>
      <c r="D789" s="26"/>
      <c r="E789" s="23"/>
      <c r="G789" s="23"/>
      <c r="H789" s="23"/>
      <c r="I789" s="26"/>
    </row>
    <row r="790" spans="2:9" x14ac:dyDescent="0.2">
      <c r="B790" s="23"/>
      <c r="C790" s="23"/>
      <c r="D790" s="26"/>
      <c r="E790" s="23"/>
      <c r="G790" s="23"/>
      <c r="H790" s="23"/>
      <c r="I790" s="26"/>
    </row>
    <row r="791" spans="2:9" x14ac:dyDescent="0.2">
      <c r="B791" s="23"/>
      <c r="C791" s="23"/>
      <c r="D791" s="26"/>
      <c r="E791" s="23"/>
      <c r="G791" s="23"/>
      <c r="H791" s="23"/>
      <c r="I791" s="26"/>
    </row>
    <row r="792" spans="2:9" x14ac:dyDescent="0.2">
      <c r="B792" s="23"/>
      <c r="C792" s="23"/>
      <c r="D792" s="26"/>
      <c r="E792" s="23"/>
      <c r="G792" s="23"/>
      <c r="H792" s="23"/>
      <c r="I792" s="26"/>
    </row>
    <row r="793" spans="2:9" x14ac:dyDescent="0.2">
      <c r="B793" s="23"/>
      <c r="C793" s="23"/>
      <c r="D793" s="26"/>
      <c r="E793" s="23"/>
      <c r="G793" s="23"/>
      <c r="H793" s="23"/>
      <c r="I793" s="26"/>
    </row>
    <row r="794" spans="2:9" x14ac:dyDescent="0.2">
      <c r="B794" s="23"/>
      <c r="C794" s="23"/>
      <c r="D794" s="26"/>
      <c r="E794" s="23"/>
      <c r="G794" s="23"/>
      <c r="H794" s="23"/>
      <c r="I794" s="26"/>
    </row>
    <row r="795" spans="2:9" x14ac:dyDescent="0.2">
      <c r="B795" s="23"/>
      <c r="C795" s="23"/>
      <c r="D795" s="26"/>
      <c r="E795" s="23"/>
      <c r="G795" s="23"/>
      <c r="H795" s="23"/>
      <c r="I795" s="26"/>
    </row>
    <row r="796" spans="2:9" x14ac:dyDescent="0.2">
      <c r="B796" s="23"/>
      <c r="C796" s="23"/>
      <c r="D796" s="26"/>
      <c r="E796" s="23"/>
      <c r="G796" s="23"/>
      <c r="H796" s="23"/>
      <c r="I796" s="26"/>
    </row>
    <row r="797" spans="2:9" x14ac:dyDescent="0.2">
      <c r="B797" s="23"/>
      <c r="C797" s="23"/>
      <c r="D797" s="26"/>
      <c r="E797" s="23"/>
      <c r="G797" s="23"/>
      <c r="H797" s="23"/>
      <c r="I797" s="26"/>
    </row>
    <row r="798" spans="2:9" x14ac:dyDescent="0.2">
      <c r="B798" s="23"/>
      <c r="C798" s="23"/>
      <c r="D798" s="26"/>
      <c r="E798" s="23"/>
      <c r="G798" s="23"/>
      <c r="H798" s="23"/>
      <c r="I798" s="26"/>
    </row>
    <row r="799" spans="2:9" x14ac:dyDescent="0.2">
      <c r="B799" s="23"/>
      <c r="C799" s="23"/>
      <c r="D799" s="26"/>
      <c r="E799" s="23"/>
      <c r="G799" s="23"/>
      <c r="H799" s="23"/>
      <c r="I799" s="26"/>
    </row>
    <row r="800" spans="2:9" x14ac:dyDescent="0.2">
      <c r="B800" s="23"/>
      <c r="C800" s="23"/>
      <c r="D800" s="26"/>
      <c r="E800" s="23"/>
      <c r="G800" s="23"/>
      <c r="H800" s="23"/>
      <c r="I800" s="26"/>
    </row>
    <row r="801" spans="2:9" x14ac:dyDescent="0.2">
      <c r="B801" s="23"/>
      <c r="C801" s="23"/>
      <c r="D801" s="26"/>
      <c r="E801" s="23"/>
      <c r="G801" s="23"/>
      <c r="H801" s="23"/>
      <c r="I801" s="26"/>
    </row>
    <row r="802" spans="2:9" x14ac:dyDescent="0.2">
      <c r="B802" s="23"/>
      <c r="C802" s="23"/>
      <c r="D802" s="26"/>
      <c r="E802" s="23"/>
      <c r="G802" s="23"/>
      <c r="H802" s="23"/>
      <c r="I802" s="26"/>
    </row>
    <row r="803" spans="2:9" x14ac:dyDescent="0.2">
      <c r="B803" s="23"/>
      <c r="C803" s="23"/>
      <c r="D803" s="26"/>
      <c r="E803" s="23"/>
      <c r="G803" s="23"/>
      <c r="H803" s="23"/>
      <c r="I803" s="26"/>
    </row>
    <row r="804" spans="2:9" x14ac:dyDescent="0.2">
      <c r="B804" s="23"/>
      <c r="C804" s="23"/>
      <c r="D804" s="26"/>
      <c r="E804" s="23"/>
      <c r="G804" s="23"/>
      <c r="H804" s="23"/>
      <c r="I804" s="26"/>
    </row>
    <row r="805" spans="2:9" x14ac:dyDescent="0.2">
      <c r="B805" s="23"/>
      <c r="C805" s="23"/>
      <c r="D805" s="26"/>
      <c r="E805" s="23"/>
      <c r="G805" s="23"/>
      <c r="H805" s="23"/>
      <c r="I805" s="26"/>
    </row>
    <row r="806" spans="2:9" x14ac:dyDescent="0.2">
      <c r="B806" s="23"/>
      <c r="C806" s="23"/>
      <c r="D806" s="26"/>
      <c r="E806" s="23"/>
      <c r="G806" s="23"/>
      <c r="H806" s="23"/>
      <c r="I806" s="26"/>
    </row>
    <row r="807" spans="2:9" x14ac:dyDescent="0.2">
      <c r="B807" s="23"/>
      <c r="C807" s="23"/>
      <c r="D807" s="26"/>
      <c r="E807" s="23"/>
      <c r="G807" s="23"/>
      <c r="H807" s="23"/>
      <c r="I807" s="26"/>
    </row>
    <row r="808" spans="2:9" x14ac:dyDescent="0.2">
      <c r="B808" s="23"/>
      <c r="C808" s="23"/>
      <c r="D808" s="26"/>
      <c r="E808" s="23"/>
      <c r="G808" s="23"/>
      <c r="H808" s="23"/>
      <c r="I808" s="26"/>
    </row>
    <row r="809" spans="2:9" x14ac:dyDescent="0.2">
      <c r="B809" s="23"/>
      <c r="C809" s="23"/>
      <c r="D809" s="26"/>
      <c r="E809" s="23"/>
      <c r="G809" s="23"/>
      <c r="H809" s="23"/>
      <c r="I809" s="26"/>
    </row>
    <row r="810" spans="2:9" x14ac:dyDescent="0.2">
      <c r="B810" s="23"/>
      <c r="C810" s="23"/>
      <c r="D810" s="26"/>
      <c r="E810" s="23"/>
      <c r="G810" s="23"/>
      <c r="H810" s="23"/>
      <c r="I810" s="26"/>
    </row>
    <row r="811" spans="2:9" x14ac:dyDescent="0.2">
      <c r="B811" s="23"/>
      <c r="C811" s="23"/>
      <c r="D811" s="26"/>
      <c r="E811" s="23"/>
      <c r="G811" s="23"/>
      <c r="H811" s="23"/>
      <c r="I811" s="26"/>
    </row>
    <row r="812" spans="2:9" x14ac:dyDescent="0.2">
      <c r="B812" s="23"/>
      <c r="C812" s="23"/>
      <c r="D812" s="26"/>
      <c r="E812" s="23"/>
      <c r="G812" s="23"/>
      <c r="H812" s="23"/>
      <c r="I812" s="26"/>
    </row>
    <row r="813" spans="2:9" x14ac:dyDescent="0.2">
      <c r="B813" s="23"/>
      <c r="C813" s="23"/>
      <c r="D813" s="26"/>
      <c r="E813" s="23"/>
      <c r="G813" s="23"/>
      <c r="H813" s="23"/>
      <c r="I813" s="26"/>
    </row>
    <row r="814" spans="2:9" x14ac:dyDescent="0.2">
      <c r="B814" s="23"/>
      <c r="C814" s="23"/>
      <c r="D814" s="26"/>
      <c r="E814" s="23"/>
      <c r="G814" s="23"/>
      <c r="H814" s="23"/>
      <c r="I814" s="26"/>
    </row>
    <row r="815" spans="2:9" x14ac:dyDescent="0.2">
      <c r="B815" s="23"/>
      <c r="C815" s="23"/>
      <c r="D815" s="26"/>
      <c r="E815" s="23"/>
      <c r="G815" s="23"/>
      <c r="H815" s="23"/>
      <c r="I815" s="26"/>
    </row>
    <row r="816" spans="2:9" x14ac:dyDescent="0.2">
      <c r="B816" s="23"/>
      <c r="C816" s="23"/>
      <c r="D816" s="26"/>
      <c r="E816" s="23"/>
      <c r="G816" s="23"/>
      <c r="H816" s="23"/>
      <c r="I816" s="26"/>
    </row>
    <row r="817" spans="2:9" x14ac:dyDescent="0.2">
      <c r="B817" s="23"/>
      <c r="C817" s="23"/>
      <c r="D817" s="26"/>
      <c r="E817" s="23"/>
      <c r="G817" s="23"/>
      <c r="H817" s="23"/>
      <c r="I817" s="26"/>
    </row>
    <row r="818" spans="2:9" x14ac:dyDescent="0.2">
      <c r="B818" s="23"/>
      <c r="C818" s="23"/>
      <c r="D818" s="26"/>
      <c r="E818" s="23"/>
      <c r="G818" s="23"/>
      <c r="H818" s="23"/>
      <c r="I818" s="26"/>
    </row>
    <row r="819" spans="2:9" x14ac:dyDescent="0.2">
      <c r="B819" s="23"/>
      <c r="C819" s="23"/>
      <c r="D819" s="26"/>
      <c r="E819" s="23"/>
      <c r="G819" s="23"/>
      <c r="H819" s="23"/>
      <c r="I819" s="26"/>
    </row>
    <row r="820" spans="2:9" x14ac:dyDescent="0.2">
      <c r="B820" s="23"/>
      <c r="C820" s="23"/>
      <c r="D820" s="26"/>
      <c r="E820" s="23"/>
      <c r="G820" s="23"/>
      <c r="H820" s="23"/>
      <c r="I820" s="26"/>
    </row>
    <row r="821" spans="2:9" x14ac:dyDescent="0.2">
      <c r="B821" s="23"/>
      <c r="C821" s="23"/>
      <c r="D821" s="26"/>
      <c r="E821" s="23"/>
      <c r="G821" s="23"/>
      <c r="H821" s="23"/>
      <c r="I821" s="26"/>
    </row>
    <row r="822" spans="2:9" x14ac:dyDescent="0.2">
      <c r="B822" s="23"/>
      <c r="C822" s="23"/>
      <c r="D822" s="26"/>
      <c r="E822" s="23"/>
      <c r="G822" s="23"/>
      <c r="H822" s="23"/>
      <c r="I822" s="26"/>
    </row>
    <row r="823" spans="2:9" x14ac:dyDescent="0.2">
      <c r="B823" s="23"/>
      <c r="C823" s="23"/>
      <c r="D823" s="26"/>
      <c r="E823" s="23"/>
      <c r="G823" s="23"/>
      <c r="H823" s="23"/>
      <c r="I823" s="26"/>
    </row>
    <row r="824" spans="2:9" x14ac:dyDescent="0.2">
      <c r="B824" s="23"/>
      <c r="C824" s="23"/>
      <c r="D824" s="26"/>
      <c r="E824" s="23"/>
      <c r="G824" s="23"/>
      <c r="H824" s="23"/>
      <c r="I824" s="26"/>
    </row>
    <row r="825" spans="2:9" x14ac:dyDescent="0.2">
      <c r="B825" s="23"/>
      <c r="C825" s="23"/>
      <c r="D825" s="26"/>
      <c r="E825" s="23"/>
      <c r="G825" s="23"/>
      <c r="H825" s="23"/>
      <c r="I825" s="26"/>
    </row>
    <row r="826" spans="2:9" x14ac:dyDescent="0.2">
      <c r="B826" s="23"/>
      <c r="C826" s="23"/>
      <c r="D826" s="26"/>
      <c r="E826" s="23"/>
      <c r="G826" s="23"/>
      <c r="H826" s="23"/>
      <c r="I826" s="26"/>
    </row>
    <row r="827" spans="2:9" x14ac:dyDescent="0.2">
      <c r="B827" s="23"/>
      <c r="C827" s="23"/>
      <c r="D827" s="26"/>
      <c r="E827" s="23"/>
      <c r="G827" s="23"/>
      <c r="H827" s="23"/>
      <c r="I827" s="26"/>
    </row>
    <row r="828" spans="2:9" x14ac:dyDescent="0.2">
      <c r="B828" s="23"/>
      <c r="C828" s="23"/>
      <c r="D828" s="26"/>
      <c r="E828" s="23"/>
      <c r="G828" s="23"/>
      <c r="H828" s="23"/>
      <c r="I828" s="26"/>
    </row>
    <row r="829" spans="2:9" x14ac:dyDescent="0.2">
      <c r="B829" s="23"/>
      <c r="C829" s="23"/>
      <c r="D829" s="26"/>
      <c r="E829" s="23"/>
      <c r="G829" s="23"/>
      <c r="H829" s="23"/>
      <c r="I829" s="26"/>
    </row>
    <row r="830" spans="2:9" x14ac:dyDescent="0.2">
      <c r="B830" s="23"/>
      <c r="C830" s="23"/>
      <c r="D830" s="26"/>
      <c r="E830" s="23"/>
      <c r="G830" s="23"/>
      <c r="H830" s="23"/>
      <c r="I830" s="26"/>
    </row>
    <row r="831" spans="2:9" x14ac:dyDescent="0.2">
      <c r="B831" s="23"/>
      <c r="C831" s="23"/>
      <c r="D831" s="26"/>
      <c r="E831" s="23"/>
      <c r="G831" s="23"/>
      <c r="H831" s="23"/>
      <c r="I831" s="26"/>
    </row>
    <row r="832" spans="2:9" x14ac:dyDescent="0.2">
      <c r="B832" s="23"/>
      <c r="C832" s="23"/>
      <c r="D832" s="26"/>
      <c r="E832" s="23"/>
      <c r="G832" s="23"/>
      <c r="H832" s="23"/>
      <c r="I832" s="26"/>
    </row>
    <row r="833" spans="2:9" x14ac:dyDescent="0.2">
      <c r="B833" s="23"/>
      <c r="C833" s="23"/>
      <c r="D833" s="26"/>
      <c r="E833" s="23"/>
      <c r="G833" s="23"/>
      <c r="H833" s="23"/>
      <c r="I833" s="26"/>
    </row>
    <row r="834" spans="2:9" x14ac:dyDescent="0.2">
      <c r="B834" s="23"/>
      <c r="C834" s="23"/>
      <c r="D834" s="26"/>
      <c r="E834" s="23"/>
      <c r="G834" s="23"/>
      <c r="H834" s="23"/>
      <c r="I834" s="26"/>
    </row>
    <row r="835" spans="2:9" x14ac:dyDescent="0.2">
      <c r="B835" s="23"/>
      <c r="C835" s="23"/>
      <c r="D835" s="26"/>
      <c r="E835" s="23"/>
      <c r="G835" s="23"/>
      <c r="H835" s="23"/>
      <c r="I835" s="26"/>
    </row>
    <row r="836" spans="2:9" x14ac:dyDescent="0.2">
      <c r="B836" s="23"/>
      <c r="C836" s="23"/>
      <c r="D836" s="26"/>
      <c r="E836" s="23"/>
      <c r="G836" s="23"/>
      <c r="H836" s="23"/>
      <c r="I836" s="26"/>
    </row>
    <row r="837" spans="2:9" x14ac:dyDescent="0.2">
      <c r="B837" s="23"/>
      <c r="C837" s="23"/>
      <c r="D837" s="26"/>
      <c r="E837" s="23"/>
      <c r="G837" s="23"/>
      <c r="H837" s="23"/>
      <c r="I837" s="26"/>
    </row>
    <row r="838" spans="2:9" x14ac:dyDescent="0.2">
      <c r="B838" s="23"/>
      <c r="C838" s="23"/>
      <c r="D838" s="26"/>
      <c r="E838" s="23"/>
      <c r="G838" s="23"/>
      <c r="H838" s="23"/>
      <c r="I838" s="26"/>
    </row>
    <row r="839" spans="2:9" x14ac:dyDescent="0.2">
      <c r="B839" s="23"/>
      <c r="C839" s="23"/>
      <c r="D839" s="26"/>
      <c r="E839" s="23"/>
      <c r="G839" s="23"/>
      <c r="H839" s="23"/>
      <c r="I839" s="26"/>
    </row>
    <row r="840" spans="2:9" x14ac:dyDescent="0.2">
      <c r="B840" s="23"/>
      <c r="C840" s="23"/>
      <c r="D840" s="26"/>
      <c r="E840" s="23"/>
      <c r="G840" s="23"/>
      <c r="H840" s="23"/>
      <c r="I840" s="26"/>
    </row>
    <row r="841" spans="2:9" x14ac:dyDescent="0.2">
      <c r="B841" s="23"/>
      <c r="C841" s="23"/>
      <c r="D841" s="26"/>
      <c r="E841" s="23"/>
      <c r="G841" s="23"/>
      <c r="H841" s="23"/>
      <c r="I841" s="26"/>
    </row>
    <row r="842" spans="2:9" x14ac:dyDescent="0.2">
      <c r="B842" s="23"/>
      <c r="C842" s="23"/>
      <c r="D842" s="26"/>
      <c r="E842" s="23"/>
      <c r="G842" s="23"/>
      <c r="H842" s="23"/>
      <c r="I842" s="26"/>
    </row>
    <row r="843" spans="2:9" x14ac:dyDescent="0.2">
      <c r="B843" s="23"/>
      <c r="C843" s="23"/>
      <c r="D843" s="26"/>
      <c r="E843" s="23"/>
      <c r="G843" s="23"/>
      <c r="H843" s="23"/>
      <c r="I843" s="26"/>
    </row>
    <row r="844" spans="2:9" x14ac:dyDescent="0.2">
      <c r="B844" s="23"/>
      <c r="C844" s="23"/>
      <c r="D844" s="26"/>
      <c r="E844" s="23"/>
      <c r="G844" s="23"/>
      <c r="H844" s="23"/>
      <c r="I844" s="26"/>
    </row>
    <row r="845" spans="2:9" x14ac:dyDescent="0.2">
      <c r="B845" s="23"/>
      <c r="C845" s="23"/>
      <c r="D845" s="26"/>
      <c r="E845" s="23"/>
      <c r="G845" s="23"/>
      <c r="H845" s="23"/>
      <c r="I845" s="26"/>
    </row>
    <row r="846" spans="2:9" x14ac:dyDescent="0.2">
      <c r="B846" s="23"/>
      <c r="C846" s="23"/>
      <c r="D846" s="26"/>
      <c r="E846" s="23"/>
      <c r="G846" s="23"/>
      <c r="H846" s="23"/>
      <c r="I846" s="26"/>
    </row>
    <row r="847" spans="2:9" x14ac:dyDescent="0.2">
      <c r="B847" s="23"/>
      <c r="C847" s="23"/>
      <c r="D847" s="26"/>
      <c r="E847" s="23"/>
      <c r="G847" s="23"/>
      <c r="H847" s="23"/>
      <c r="I847" s="26"/>
    </row>
    <row r="848" spans="2:9" x14ac:dyDescent="0.2">
      <c r="B848" s="23"/>
      <c r="C848" s="23"/>
      <c r="D848" s="26"/>
      <c r="E848" s="23"/>
      <c r="G848" s="23"/>
      <c r="H848" s="23"/>
      <c r="I848" s="26"/>
    </row>
    <row r="849" spans="2:9" x14ac:dyDescent="0.2">
      <c r="B849" s="23"/>
      <c r="C849" s="23"/>
      <c r="D849" s="26"/>
      <c r="E849" s="23"/>
      <c r="G849" s="23"/>
      <c r="H849" s="23"/>
      <c r="I849" s="26"/>
    </row>
    <row r="850" spans="2:9" x14ac:dyDescent="0.2">
      <c r="B850" s="23"/>
      <c r="C850" s="23"/>
      <c r="D850" s="26"/>
      <c r="E850" s="23"/>
      <c r="G850" s="23"/>
      <c r="H850" s="23"/>
      <c r="I850" s="26"/>
    </row>
    <row r="851" spans="2:9" x14ac:dyDescent="0.2">
      <c r="B851" s="23"/>
      <c r="C851" s="23"/>
      <c r="D851" s="26"/>
      <c r="E851" s="23"/>
      <c r="G851" s="23"/>
      <c r="H851" s="23"/>
      <c r="I851" s="26"/>
    </row>
    <row r="852" spans="2:9" x14ac:dyDescent="0.2">
      <c r="B852" s="23"/>
      <c r="C852" s="23"/>
      <c r="D852" s="26"/>
      <c r="E852" s="23"/>
      <c r="G852" s="23"/>
      <c r="H852" s="23"/>
      <c r="I852" s="26"/>
    </row>
    <row r="853" spans="2:9" x14ac:dyDescent="0.2">
      <c r="B853" s="23"/>
      <c r="C853" s="23"/>
      <c r="D853" s="26"/>
      <c r="E853" s="23"/>
      <c r="G853" s="23"/>
      <c r="H853" s="23"/>
      <c r="I853" s="26"/>
    </row>
    <row r="854" spans="2:9" x14ac:dyDescent="0.2">
      <c r="B854" s="23"/>
      <c r="C854" s="23"/>
      <c r="D854" s="26"/>
      <c r="E854" s="23"/>
      <c r="G854" s="23"/>
      <c r="H854" s="23"/>
      <c r="I854" s="26"/>
    </row>
    <row r="855" spans="2:9" x14ac:dyDescent="0.2">
      <c r="B855" s="23"/>
      <c r="C855" s="23"/>
      <c r="D855" s="26"/>
      <c r="E855" s="23"/>
      <c r="G855" s="23"/>
      <c r="H855" s="23"/>
      <c r="I855" s="26"/>
    </row>
    <row r="856" spans="2:9" x14ac:dyDescent="0.2">
      <c r="B856" s="23"/>
      <c r="C856" s="23"/>
      <c r="D856" s="26"/>
      <c r="E856" s="23"/>
      <c r="G856" s="23"/>
      <c r="H856" s="23"/>
      <c r="I856" s="26"/>
    </row>
    <row r="857" spans="2:9" x14ac:dyDescent="0.2">
      <c r="B857" s="23"/>
      <c r="C857" s="23"/>
      <c r="D857" s="26"/>
      <c r="E857" s="23"/>
      <c r="G857" s="23"/>
      <c r="H857" s="23"/>
      <c r="I857" s="26"/>
    </row>
    <row r="858" spans="2:9" x14ac:dyDescent="0.2">
      <c r="B858" s="23"/>
      <c r="C858" s="23"/>
      <c r="D858" s="26"/>
      <c r="E858" s="23"/>
      <c r="G858" s="23"/>
      <c r="H858" s="23"/>
      <c r="I858" s="26"/>
    </row>
    <row r="859" spans="2:9" x14ac:dyDescent="0.2">
      <c r="B859" s="23"/>
      <c r="C859" s="23"/>
      <c r="D859" s="26"/>
      <c r="E859" s="23"/>
      <c r="G859" s="23"/>
      <c r="H859" s="23"/>
      <c r="I859" s="26"/>
    </row>
    <row r="860" spans="2:9" x14ac:dyDescent="0.2">
      <c r="B860" s="23"/>
      <c r="C860" s="23"/>
      <c r="D860" s="26"/>
      <c r="E860" s="23"/>
      <c r="G860" s="23"/>
      <c r="H860" s="23"/>
      <c r="I860" s="26"/>
    </row>
    <row r="861" spans="2:9" x14ac:dyDescent="0.2">
      <c r="B861" s="23"/>
      <c r="C861" s="23"/>
      <c r="D861" s="26"/>
      <c r="E861" s="23"/>
      <c r="G861" s="23"/>
      <c r="H861" s="23"/>
      <c r="I861" s="26"/>
    </row>
    <row r="862" spans="2:9" x14ac:dyDescent="0.2">
      <c r="B862" s="23"/>
      <c r="C862" s="23"/>
      <c r="D862" s="26"/>
      <c r="E862" s="23"/>
      <c r="G862" s="23"/>
      <c r="H862" s="23"/>
      <c r="I862" s="26"/>
    </row>
    <row r="863" spans="2:9" x14ac:dyDescent="0.2">
      <c r="B863" s="23"/>
      <c r="C863" s="23"/>
      <c r="D863" s="26"/>
      <c r="E863" s="23"/>
      <c r="G863" s="23"/>
      <c r="H863" s="23"/>
      <c r="I863" s="26"/>
    </row>
    <row r="864" spans="2:9" x14ac:dyDescent="0.2">
      <c r="B864" s="23"/>
      <c r="C864" s="23"/>
      <c r="D864" s="26"/>
      <c r="E864" s="23"/>
      <c r="G864" s="23"/>
      <c r="H864" s="23"/>
      <c r="I864" s="26"/>
    </row>
    <row r="865" spans="2:9" x14ac:dyDescent="0.2">
      <c r="B865" s="23"/>
      <c r="C865" s="23"/>
      <c r="D865" s="26"/>
      <c r="E865" s="23"/>
      <c r="G865" s="23"/>
      <c r="H865" s="23"/>
      <c r="I865" s="26"/>
    </row>
    <row r="866" spans="2:9" x14ac:dyDescent="0.2">
      <c r="B866" s="23"/>
      <c r="C866" s="23"/>
      <c r="D866" s="26"/>
      <c r="E866" s="23"/>
      <c r="G866" s="23"/>
      <c r="H866" s="23"/>
      <c r="I866" s="26"/>
    </row>
    <row r="867" spans="2:9" x14ac:dyDescent="0.2">
      <c r="B867" s="23"/>
      <c r="C867" s="23"/>
      <c r="D867" s="26"/>
      <c r="E867" s="23"/>
      <c r="G867" s="23"/>
      <c r="H867" s="23"/>
      <c r="I867" s="26"/>
    </row>
    <row r="868" spans="2:9" x14ac:dyDescent="0.2">
      <c r="B868" s="23"/>
      <c r="C868" s="23"/>
      <c r="D868" s="26"/>
      <c r="E868" s="23"/>
      <c r="G868" s="23"/>
      <c r="H868" s="23"/>
      <c r="I868" s="26"/>
    </row>
    <row r="869" spans="2:9" x14ac:dyDescent="0.2">
      <c r="B869" s="23"/>
      <c r="C869" s="23"/>
      <c r="D869" s="26"/>
      <c r="E869" s="23"/>
      <c r="G869" s="23"/>
      <c r="H869" s="23"/>
      <c r="I869" s="26"/>
    </row>
    <row r="870" spans="2:9" x14ac:dyDescent="0.2">
      <c r="B870" s="23"/>
      <c r="C870" s="23"/>
      <c r="D870" s="26"/>
      <c r="E870" s="23"/>
      <c r="G870" s="23"/>
      <c r="H870" s="23"/>
      <c r="I870" s="26"/>
    </row>
    <row r="871" spans="2:9" x14ac:dyDescent="0.2">
      <c r="B871" s="23"/>
      <c r="C871" s="23"/>
      <c r="D871" s="26"/>
      <c r="E871" s="23"/>
      <c r="G871" s="23"/>
      <c r="H871" s="23"/>
      <c r="I871" s="26"/>
    </row>
    <row r="872" spans="2:9" x14ac:dyDescent="0.2">
      <c r="B872" s="23"/>
      <c r="C872" s="23"/>
      <c r="D872" s="26"/>
      <c r="E872" s="23"/>
      <c r="G872" s="23"/>
      <c r="H872" s="23"/>
      <c r="I872" s="26"/>
    </row>
    <row r="873" spans="2:9" x14ac:dyDescent="0.2">
      <c r="B873" s="23"/>
      <c r="C873" s="23"/>
      <c r="D873" s="26"/>
      <c r="E873" s="23"/>
      <c r="G873" s="23"/>
      <c r="H873" s="23"/>
      <c r="I873" s="26"/>
    </row>
    <row r="874" spans="2:9" x14ac:dyDescent="0.2">
      <c r="B874" s="23"/>
      <c r="C874" s="23"/>
      <c r="D874" s="26"/>
      <c r="E874" s="23"/>
      <c r="G874" s="23"/>
      <c r="H874" s="23"/>
      <c r="I874" s="26"/>
    </row>
    <row r="875" spans="2:9" x14ac:dyDescent="0.2">
      <c r="B875" s="23"/>
      <c r="C875" s="23"/>
      <c r="D875" s="26"/>
      <c r="E875" s="23"/>
      <c r="G875" s="23"/>
      <c r="H875" s="23"/>
      <c r="I875" s="26"/>
    </row>
    <row r="876" spans="2:9" x14ac:dyDescent="0.2">
      <c r="B876" s="23"/>
      <c r="C876" s="23"/>
      <c r="D876" s="26"/>
      <c r="E876" s="23"/>
      <c r="G876" s="23"/>
      <c r="H876" s="23"/>
      <c r="I876" s="26"/>
    </row>
    <row r="877" spans="2:9" x14ac:dyDescent="0.2">
      <c r="B877" s="23"/>
      <c r="C877" s="23"/>
      <c r="D877" s="26"/>
      <c r="E877" s="23"/>
      <c r="G877" s="23"/>
      <c r="H877" s="23"/>
      <c r="I877" s="26"/>
    </row>
    <row r="878" spans="2:9" x14ac:dyDescent="0.2">
      <c r="B878" s="23"/>
      <c r="C878" s="23"/>
      <c r="D878" s="26"/>
      <c r="E878" s="23"/>
      <c r="G878" s="23"/>
      <c r="H878" s="23"/>
      <c r="I878" s="26"/>
    </row>
    <row r="879" spans="2:9" x14ac:dyDescent="0.2">
      <c r="B879" s="23"/>
      <c r="C879" s="23"/>
      <c r="D879" s="26"/>
      <c r="E879" s="23"/>
      <c r="G879" s="23"/>
      <c r="H879" s="23"/>
      <c r="I879" s="26"/>
    </row>
    <row r="880" spans="2:9" x14ac:dyDescent="0.2">
      <c r="B880" s="23"/>
      <c r="C880" s="23"/>
      <c r="D880" s="26"/>
      <c r="E880" s="23"/>
      <c r="G880" s="23"/>
      <c r="H880" s="23"/>
      <c r="I880" s="26"/>
    </row>
    <row r="881" spans="2:9" x14ac:dyDescent="0.2">
      <c r="B881" s="23"/>
      <c r="C881" s="23"/>
      <c r="D881" s="26"/>
      <c r="E881" s="23"/>
      <c r="G881" s="23"/>
      <c r="H881" s="23"/>
      <c r="I881" s="26"/>
    </row>
    <row r="882" spans="2:9" x14ac:dyDescent="0.2">
      <c r="B882" s="23"/>
      <c r="C882" s="23"/>
      <c r="D882" s="26"/>
      <c r="E882" s="23"/>
      <c r="G882" s="23"/>
      <c r="H882" s="23"/>
      <c r="I882" s="26"/>
    </row>
    <row r="883" spans="2:9" x14ac:dyDescent="0.2">
      <c r="B883" s="23"/>
      <c r="C883" s="23"/>
      <c r="D883" s="26"/>
      <c r="E883" s="23"/>
      <c r="G883" s="23"/>
      <c r="H883" s="23"/>
      <c r="I883" s="26"/>
    </row>
    <row r="884" spans="2:9" x14ac:dyDescent="0.2">
      <c r="B884" s="23"/>
      <c r="C884" s="23"/>
      <c r="D884" s="26"/>
      <c r="E884" s="23"/>
      <c r="G884" s="23"/>
      <c r="H884" s="23"/>
      <c r="I884" s="26"/>
    </row>
    <row r="885" spans="2:9" x14ac:dyDescent="0.2">
      <c r="B885" s="23"/>
      <c r="C885" s="23"/>
      <c r="D885" s="26"/>
      <c r="E885" s="23"/>
      <c r="G885" s="23"/>
      <c r="H885" s="23"/>
      <c r="I885" s="26"/>
    </row>
    <row r="886" spans="2:9" x14ac:dyDescent="0.2">
      <c r="B886" s="23"/>
      <c r="C886" s="23"/>
      <c r="D886" s="26"/>
      <c r="E886" s="23"/>
      <c r="G886" s="23"/>
      <c r="H886" s="23"/>
      <c r="I886" s="26"/>
    </row>
    <row r="887" spans="2:9" x14ac:dyDescent="0.2">
      <c r="B887" s="23"/>
      <c r="C887" s="23"/>
      <c r="D887" s="26"/>
      <c r="E887" s="23"/>
      <c r="G887" s="23"/>
      <c r="H887" s="23"/>
      <c r="I887" s="26"/>
    </row>
    <row r="888" spans="2:9" x14ac:dyDescent="0.2">
      <c r="B888" s="23"/>
      <c r="C888" s="23"/>
      <c r="D888" s="26"/>
      <c r="E888" s="23"/>
      <c r="G888" s="23"/>
      <c r="H888" s="23"/>
      <c r="I888" s="26"/>
    </row>
    <row r="889" spans="2:9" x14ac:dyDescent="0.2">
      <c r="B889" s="23"/>
      <c r="C889" s="23"/>
      <c r="D889" s="26"/>
      <c r="E889" s="23"/>
      <c r="G889" s="23"/>
      <c r="H889" s="23"/>
      <c r="I889" s="26"/>
    </row>
    <row r="890" spans="2:9" x14ac:dyDescent="0.2">
      <c r="B890" s="23"/>
      <c r="C890" s="23"/>
      <c r="D890" s="26"/>
      <c r="E890" s="23"/>
      <c r="G890" s="23"/>
      <c r="H890" s="23"/>
      <c r="I890" s="26"/>
    </row>
    <row r="891" spans="2:9" x14ac:dyDescent="0.2">
      <c r="B891" s="23"/>
      <c r="C891" s="23"/>
      <c r="D891" s="26"/>
      <c r="E891" s="23"/>
      <c r="G891" s="23"/>
      <c r="H891" s="23"/>
      <c r="I891" s="26"/>
    </row>
    <row r="892" spans="2:9" x14ac:dyDescent="0.2">
      <c r="B892" s="23"/>
      <c r="C892" s="23"/>
      <c r="D892" s="26"/>
      <c r="E892" s="23"/>
      <c r="G892" s="23"/>
      <c r="H892" s="23"/>
      <c r="I892" s="26"/>
    </row>
    <row r="893" spans="2:9" x14ac:dyDescent="0.2">
      <c r="B893" s="23"/>
      <c r="C893" s="23"/>
      <c r="D893" s="26"/>
      <c r="E893" s="23"/>
      <c r="G893" s="23"/>
      <c r="H893" s="23"/>
      <c r="I893" s="26"/>
    </row>
    <row r="894" spans="2:9" x14ac:dyDescent="0.2">
      <c r="B894" s="23"/>
      <c r="C894" s="23"/>
      <c r="D894" s="26"/>
      <c r="E894" s="23"/>
      <c r="G894" s="23"/>
      <c r="H894" s="23"/>
      <c r="I894" s="26"/>
    </row>
    <row r="895" spans="2:9" x14ac:dyDescent="0.2">
      <c r="B895" s="23"/>
      <c r="C895" s="23"/>
      <c r="D895" s="26"/>
      <c r="E895" s="23"/>
      <c r="G895" s="23"/>
      <c r="H895" s="23"/>
      <c r="I895" s="26"/>
    </row>
    <row r="896" spans="2:9" x14ac:dyDescent="0.2">
      <c r="B896" s="23"/>
      <c r="C896" s="23"/>
      <c r="D896" s="26"/>
      <c r="E896" s="23"/>
      <c r="G896" s="23"/>
      <c r="H896" s="23"/>
      <c r="I896" s="26"/>
    </row>
    <row r="897" spans="2:9" x14ac:dyDescent="0.2">
      <c r="B897" s="23"/>
      <c r="C897" s="23"/>
      <c r="D897" s="26"/>
      <c r="E897" s="23"/>
      <c r="G897" s="23"/>
      <c r="H897" s="23"/>
      <c r="I897" s="26"/>
    </row>
    <row r="898" spans="2:9" x14ac:dyDescent="0.2">
      <c r="B898" s="23"/>
      <c r="C898" s="23"/>
      <c r="D898" s="26"/>
      <c r="E898" s="23"/>
      <c r="G898" s="23"/>
      <c r="H898" s="23"/>
      <c r="I898" s="26"/>
    </row>
    <row r="899" spans="2:9" x14ac:dyDescent="0.2">
      <c r="B899" s="23"/>
      <c r="C899" s="23"/>
      <c r="D899" s="26"/>
      <c r="E899" s="23"/>
      <c r="G899" s="23"/>
      <c r="H899" s="23"/>
      <c r="I899" s="26"/>
    </row>
    <row r="900" spans="2:9" x14ac:dyDescent="0.2">
      <c r="B900" s="23"/>
      <c r="C900" s="23"/>
      <c r="D900" s="26"/>
      <c r="E900" s="23"/>
      <c r="G900" s="23"/>
      <c r="H900" s="23"/>
      <c r="I900" s="26"/>
    </row>
    <row r="901" spans="2:9" x14ac:dyDescent="0.2">
      <c r="B901" s="23"/>
      <c r="C901" s="23"/>
      <c r="D901" s="26"/>
      <c r="E901" s="23"/>
      <c r="G901" s="23"/>
      <c r="H901" s="23"/>
      <c r="I901" s="26"/>
    </row>
    <row r="902" spans="2:9" x14ac:dyDescent="0.2">
      <c r="B902" s="23"/>
      <c r="C902" s="23"/>
      <c r="D902" s="26"/>
      <c r="E902" s="23"/>
      <c r="G902" s="23"/>
      <c r="H902" s="23"/>
      <c r="I902" s="26"/>
    </row>
    <row r="903" spans="2:9" x14ac:dyDescent="0.2">
      <c r="B903" s="23"/>
      <c r="C903" s="23"/>
      <c r="D903" s="26"/>
      <c r="E903" s="23"/>
      <c r="G903" s="23"/>
      <c r="H903" s="23"/>
      <c r="I903" s="26"/>
    </row>
    <row r="904" spans="2:9" x14ac:dyDescent="0.2">
      <c r="B904" s="23"/>
      <c r="C904" s="23"/>
      <c r="D904" s="26"/>
      <c r="E904" s="23"/>
      <c r="G904" s="23"/>
      <c r="H904" s="23"/>
      <c r="I904" s="26"/>
    </row>
    <row r="905" spans="2:9" x14ac:dyDescent="0.2">
      <c r="B905" s="23"/>
      <c r="C905" s="23"/>
      <c r="D905" s="26"/>
      <c r="E905" s="23"/>
      <c r="G905" s="23"/>
      <c r="H905" s="23"/>
      <c r="I905" s="26"/>
    </row>
    <row r="906" spans="2:9" x14ac:dyDescent="0.2">
      <c r="B906" s="23"/>
      <c r="C906" s="23"/>
      <c r="D906" s="26"/>
      <c r="E906" s="23"/>
      <c r="G906" s="23"/>
      <c r="H906" s="23"/>
      <c r="I906" s="26"/>
    </row>
    <row r="907" spans="2:9" x14ac:dyDescent="0.2">
      <c r="B907" s="23"/>
      <c r="C907" s="23"/>
      <c r="D907" s="26"/>
      <c r="E907" s="23"/>
      <c r="G907" s="23"/>
      <c r="H907" s="23"/>
      <c r="I907" s="26"/>
    </row>
    <row r="908" spans="2:9" x14ac:dyDescent="0.2">
      <c r="B908" s="23"/>
      <c r="C908" s="23"/>
      <c r="D908" s="26"/>
      <c r="E908" s="23"/>
      <c r="G908" s="23"/>
      <c r="H908" s="23"/>
      <c r="I908" s="26"/>
    </row>
    <row r="909" spans="2:9" x14ac:dyDescent="0.2">
      <c r="B909" s="23"/>
      <c r="C909" s="23"/>
      <c r="D909" s="26"/>
      <c r="E909" s="23"/>
      <c r="G909" s="23"/>
      <c r="H909" s="23"/>
      <c r="I909" s="26"/>
    </row>
    <row r="910" spans="2:9" x14ac:dyDescent="0.2">
      <c r="B910" s="23"/>
      <c r="C910" s="23"/>
      <c r="D910" s="26"/>
      <c r="E910" s="23"/>
      <c r="G910" s="23"/>
      <c r="H910" s="23"/>
      <c r="I910" s="26"/>
    </row>
    <row r="911" spans="2:9" x14ac:dyDescent="0.2">
      <c r="B911" s="23"/>
      <c r="C911" s="23"/>
      <c r="D911" s="26"/>
      <c r="E911" s="23"/>
      <c r="G911" s="23"/>
      <c r="H911" s="23"/>
      <c r="I911" s="26"/>
    </row>
    <row r="912" spans="2:9" x14ac:dyDescent="0.2">
      <c r="B912" s="23"/>
      <c r="C912" s="23"/>
      <c r="D912" s="26"/>
      <c r="E912" s="23"/>
      <c r="G912" s="23"/>
      <c r="H912" s="23"/>
      <c r="I912" s="26"/>
    </row>
    <row r="913" spans="2:9" x14ac:dyDescent="0.2">
      <c r="B913" s="23"/>
      <c r="C913" s="23"/>
      <c r="D913" s="26"/>
      <c r="E913" s="23"/>
      <c r="G913" s="23"/>
      <c r="H913" s="23"/>
      <c r="I913" s="26"/>
    </row>
    <row r="914" spans="2:9" x14ac:dyDescent="0.2">
      <c r="B914" s="23"/>
      <c r="C914" s="23"/>
      <c r="D914" s="26"/>
      <c r="E914" s="23"/>
      <c r="G914" s="23"/>
      <c r="H914" s="23"/>
      <c r="I914" s="26"/>
    </row>
    <row r="915" spans="2:9" x14ac:dyDescent="0.2">
      <c r="B915" s="23"/>
      <c r="C915" s="23"/>
      <c r="D915" s="26"/>
      <c r="E915" s="23"/>
      <c r="G915" s="23"/>
      <c r="H915" s="23"/>
      <c r="I915" s="26"/>
    </row>
    <row r="916" spans="2:9" x14ac:dyDescent="0.2">
      <c r="B916" s="23"/>
      <c r="C916" s="23"/>
      <c r="D916" s="26"/>
      <c r="E916" s="23"/>
      <c r="G916" s="23"/>
      <c r="H916" s="23"/>
      <c r="I916" s="26"/>
    </row>
    <row r="917" spans="2:9" x14ac:dyDescent="0.2">
      <c r="B917" s="23"/>
      <c r="C917" s="23"/>
      <c r="D917" s="26"/>
      <c r="E917" s="23"/>
      <c r="G917" s="23"/>
      <c r="H917" s="23"/>
      <c r="I917" s="26"/>
    </row>
    <row r="918" spans="2:9" x14ac:dyDescent="0.2">
      <c r="B918" s="23"/>
      <c r="C918" s="23"/>
      <c r="D918" s="26"/>
      <c r="E918" s="23"/>
      <c r="G918" s="23"/>
      <c r="H918" s="23"/>
      <c r="I918" s="26"/>
    </row>
    <row r="919" spans="2:9" x14ac:dyDescent="0.2">
      <c r="B919" s="23"/>
      <c r="C919" s="23"/>
      <c r="D919" s="26"/>
      <c r="E919" s="23"/>
      <c r="G919" s="23"/>
      <c r="H919" s="23"/>
      <c r="I919" s="26"/>
    </row>
    <row r="920" spans="2:9" x14ac:dyDescent="0.2">
      <c r="B920" s="23"/>
      <c r="C920" s="23"/>
      <c r="D920" s="26"/>
      <c r="E920" s="23"/>
      <c r="G920" s="23"/>
      <c r="H920" s="23"/>
      <c r="I920" s="26"/>
    </row>
    <row r="921" spans="2:9" x14ac:dyDescent="0.2">
      <c r="B921" s="23"/>
      <c r="C921" s="23"/>
      <c r="D921" s="26"/>
      <c r="E921" s="23"/>
      <c r="G921" s="23"/>
      <c r="H921" s="23"/>
      <c r="I921" s="26"/>
    </row>
    <row r="922" spans="2:9" x14ac:dyDescent="0.2">
      <c r="B922" s="23"/>
      <c r="C922" s="23"/>
      <c r="D922" s="26"/>
      <c r="E922" s="23"/>
      <c r="G922" s="23"/>
      <c r="H922" s="23"/>
      <c r="I922" s="26"/>
    </row>
    <row r="923" spans="2:9" x14ac:dyDescent="0.2">
      <c r="B923" s="23"/>
      <c r="C923" s="23"/>
      <c r="D923" s="26"/>
      <c r="E923" s="23"/>
      <c r="G923" s="23"/>
      <c r="H923" s="23"/>
      <c r="I923" s="26"/>
    </row>
    <row r="924" spans="2:9" x14ac:dyDescent="0.2">
      <c r="B924" s="23"/>
      <c r="C924" s="23"/>
      <c r="D924" s="26"/>
      <c r="E924" s="23"/>
      <c r="G924" s="23"/>
      <c r="H924" s="23"/>
      <c r="I924" s="26"/>
    </row>
    <row r="925" spans="2:9" x14ac:dyDescent="0.2">
      <c r="B925" s="23"/>
      <c r="C925" s="23"/>
      <c r="D925" s="26"/>
      <c r="E925" s="23"/>
      <c r="G925" s="23"/>
      <c r="H925" s="23"/>
      <c r="I925" s="26"/>
    </row>
    <row r="926" spans="2:9" x14ac:dyDescent="0.2">
      <c r="B926" s="23"/>
      <c r="C926" s="23"/>
      <c r="D926" s="26"/>
      <c r="E926" s="23"/>
      <c r="G926" s="23"/>
      <c r="H926" s="23"/>
      <c r="I926" s="26"/>
    </row>
    <row r="927" spans="2:9" x14ac:dyDescent="0.2">
      <c r="B927" s="23"/>
      <c r="C927" s="23"/>
      <c r="D927" s="26"/>
      <c r="E927" s="23"/>
      <c r="G927" s="23"/>
      <c r="H927" s="23"/>
      <c r="I927" s="26"/>
    </row>
    <row r="928" spans="2:9" x14ac:dyDescent="0.2">
      <c r="B928" s="23"/>
      <c r="C928" s="23"/>
      <c r="D928" s="26"/>
      <c r="E928" s="23"/>
      <c r="G928" s="23"/>
      <c r="H928" s="23"/>
      <c r="I928" s="26"/>
    </row>
    <row r="929" spans="2:9" x14ac:dyDescent="0.2">
      <c r="B929" s="23"/>
      <c r="C929" s="23"/>
      <c r="D929" s="26"/>
      <c r="E929" s="23"/>
      <c r="G929" s="23"/>
      <c r="H929" s="23"/>
      <c r="I929" s="26"/>
    </row>
    <row r="930" spans="2:9" x14ac:dyDescent="0.2">
      <c r="B930" s="23"/>
      <c r="C930" s="23"/>
      <c r="D930" s="26"/>
      <c r="E930" s="23"/>
      <c r="G930" s="23"/>
      <c r="H930" s="23"/>
      <c r="I930" s="26"/>
    </row>
    <row r="931" spans="2:9" x14ac:dyDescent="0.2">
      <c r="B931" s="23"/>
      <c r="C931" s="23"/>
      <c r="D931" s="26"/>
      <c r="E931" s="23"/>
      <c r="G931" s="23"/>
      <c r="H931" s="23"/>
      <c r="I931" s="26"/>
    </row>
    <row r="932" spans="2:9" x14ac:dyDescent="0.2">
      <c r="B932" s="23"/>
      <c r="C932" s="23"/>
      <c r="D932" s="26"/>
      <c r="E932" s="23"/>
      <c r="G932" s="23"/>
      <c r="H932" s="23"/>
      <c r="I932" s="26"/>
    </row>
    <row r="933" spans="2:9" x14ac:dyDescent="0.2">
      <c r="B933" s="23"/>
      <c r="C933" s="23"/>
      <c r="D933" s="26"/>
      <c r="E933" s="23"/>
      <c r="G933" s="23"/>
      <c r="H933" s="23"/>
      <c r="I933" s="26"/>
    </row>
    <row r="934" spans="2:9" x14ac:dyDescent="0.2">
      <c r="B934" s="23"/>
      <c r="C934" s="23"/>
      <c r="D934" s="26"/>
      <c r="E934" s="23"/>
      <c r="G934" s="23"/>
      <c r="H934" s="23"/>
      <c r="I934" s="26"/>
    </row>
    <row r="935" spans="2:9" x14ac:dyDescent="0.2">
      <c r="B935" s="23"/>
      <c r="C935" s="23"/>
      <c r="D935" s="26"/>
      <c r="E935" s="23"/>
      <c r="G935" s="23"/>
      <c r="H935" s="23"/>
      <c r="I935" s="26"/>
    </row>
    <row r="936" spans="2:9" x14ac:dyDescent="0.2">
      <c r="B936" s="23"/>
      <c r="C936" s="23"/>
      <c r="D936" s="26"/>
      <c r="E936" s="23"/>
      <c r="G936" s="23"/>
      <c r="H936" s="23"/>
      <c r="I936" s="26"/>
    </row>
    <row r="937" spans="2:9" x14ac:dyDescent="0.2">
      <c r="B937" s="23"/>
      <c r="C937" s="23"/>
      <c r="D937" s="26"/>
      <c r="E937" s="23"/>
      <c r="G937" s="23"/>
      <c r="H937" s="23"/>
      <c r="I937" s="26"/>
    </row>
    <row r="938" spans="2:9" x14ac:dyDescent="0.2">
      <c r="B938" s="23"/>
      <c r="C938" s="23"/>
      <c r="D938" s="26"/>
      <c r="E938" s="23"/>
      <c r="G938" s="23"/>
      <c r="H938" s="23"/>
      <c r="I938" s="26"/>
    </row>
    <row r="939" spans="2:9" x14ac:dyDescent="0.2">
      <c r="B939" s="23"/>
      <c r="C939" s="23"/>
      <c r="D939" s="26"/>
      <c r="E939" s="23"/>
      <c r="G939" s="23"/>
      <c r="H939" s="23"/>
      <c r="I939" s="26"/>
    </row>
    <row r="940" spans="2:9" x14ac:dyDescent="0.2">
      <c r="B940" s="23"/>
      <c r="C940" s="23"/>
      <c r="D940" s="26"/>
      <c r="E940" s="23"/>
      <c r="G940" s="23"/>
      <c r="H940" s="23"/>
      <c r="I940" s="26"/>
    </row>
    <row r="941" spans="2:9" x14ac:dyDescent="0.2">
      <c r="B941" s="23"/>
      <c r="C941" s="23"/>
      <c r="D941" s="26"/>
      <c r="E941" s="23"/>
      <c r="G941" s="23"/>
      <c r="H941" s="23"/>
      <c r="I941" s="26"/>
    </row>
    <row r="942" spans="2:9" x14ac:dyDescent="0.2">
      <c r="B942" s="23"/>
      <c r="C942" s="23"/>
      <c r="D942" s="26"/>
      <c r="E942" s="23"/>
      <c r="G942" s="23"/>
      <c r="H942" s="23"/>
      <c r="I942" s="26"/>
    </row>
    <row r="943" spans="2:9" x14ac:dyDescent="0.2">
      <c r="B943" s="23"/>
      <c r="C943" s="23"/>
      <c r="D943" s="26"/>
      <c r="E943" s="23"/>
      <c r="G943" s="23"/>
      <c r="H943" s="23"/>
      <c r="I943" s="26"/>
    </row>
    <row r="944" spans="2:9" x14ac:dyDescent="0.2">
      <c r="B944" s="23"/>
      <c r="C944" s="23"/>
      <c r="D944" s="26"/>
      <c r="E944" s="23"/>
      <c r="G944" s="23"/>
      <c r="H944" s="23"/>
      <c r="I944" s="26"/>
    </row>
    <row r="945" spans="2:9" x14ac:dyDescent="0.2">
      <c r="B945" s="23"/>
      <c r="C945" s="23"/>
      <c r="D945" s="26"/>
      <c r="E945" s="23"/>
      <c r="G945" s="23"/>
      <c r="H945" s="23"/>
      <c r="I945" s="26"/>
    </row>
    <row r="946" spans="2:9" x14ac:dyDescent="0.2">
      <c r="B946" s="23"/>
      <c r="C946" s="23"/>
      <c r="D946" s="26"/>
      <c r="E946" s="23"/>
      <c r="G946" s="23"/>
      <c r="H946" s="23"/>
      <c r="I946" s="26"/>
    </row>
    <row r="947" spans="2:9" x14ac:dyDescent="0.2">
      <c r="B947" s="23"/>
      <c r="C947" s="23"/>
      <c r="D947" s="26"/>
      <c r="E947" s="23"/>
      <c r="G947" s="23"/>
      <c r="H947" s="23"/>
      <c r="I947" s="26"/>
    </row>
    <row r="948" spans="2:9" x14ac:dyDescent="0.2">
      <c r="B948" s="23"/>
      <c r="C948" s="23"/>
      <c r="D948" s="26"/>
      <c r="E948" s="23"/>
      <c r="G948" s="23"/>
      <c r="H948" s="23"/>
      <c r="I948" s="26"/>
    </row>
    <row r="949" spans="2:9" x14ac:dyDescent="0.2">
      <c r="B949" s="23"/>
      <c r="C949" s="23"/>
      <c r="D949" s="26"/>
      <c r="E949" s="23"/>
      <c r="G949" s="23"/>
      <c r="H949" s="23"/>
      <c r="I949" s="26"/>
    </row>
    <row r="950" spans="2:9" x14ac:dyDescent="0.2">
      <c r="B950" s="23"/>
      <c r="C950" s="23"/>
      <c r="D950" s="26"/>
      <c r="E950" s="23"/>
      <c r="G950" s="23"/>
      <c r="H950" s="23"/>
      <c r="I950" s="26"/>
    </row>
    <row r="951" spans="2:9" x14ac:dyDescent="0.2">
      <c r="B951" s="23"/>
      <c r="C951" s="23"/>
      <c r="D951" s="26"/>
      <c r="E951" s="23"/>
      <c r="G951" s="23"/>
      <c r="H951" s="23"/>
      <c r="I951" s="26"/>
    </row>
    <row r="952" spans="2:9" x14ac:dyDescent="0.2">
      <c r="B952" s="23"/>
      <c r="C952" s="23"/>
      <c r="D952" s="26"/>
      <c r="E952" s="23"/>
      <c r="G952" s="23"/>
      <c r="H952" s="23"/>
      <c r="I952" s="26"/>
    </row>
    <row r="953" spans="2:9" x14ac:dyDescent="0.2">
      <c r="B953" s="23"/>
      <c r="C953" s="23"/>
      <c r="D953" s="26"/>
      <c r="E953" s="23"/>
      <c r="G953" s="23"/>
      <c r="H953" s="23"/>
      <c r="I953" s="26"/>
    </row>
    <row r="954" spans="2:9" x14ac:dyDescent="0.2">
      <c r="B954" s="23"/>
      <c r="C954" s="23"/>
      <c r="D954" s="26"/>
      <c r="E954" s="23"/>
      <c r="G954" s="23"/>
      <c r="H954" s="23"/>
      <c r="I954" s="26"/>
    </row>
    <row r="955" spans="2:9" x14ac:dyDescent="0.2">
      <c r="B955" s="23"/>
      <c r="C955" s="23"/>
      <c r="D955" s="26"/>
      <c r="E955" s="23"/>
      <c r="G955" s="23"/>
      <c r="H955" s="23"/>
      <c r="I955" s="26"/>
    </row>
    <row r="956" spans="2:9" x14ac:dyDescent="0.2">
      <c r="B956" s="23"/>
      <c r="C956" s="23"/>
      <c r="D956" s="26"/>
      <c r="E956" s="23"/>
      <c r="G956" s="23"/>
      <c r="H956" s="23"/>
      <c r="I956" s="26"/>
    </row>
    <row r="957" spans="2:9" x14ac:dyDescent="0.2">
      <c r="B957" s="23"/>
      <c r="C957" s="23"/>
      <c r="D957" s="26"/>
      <c r="E957" s="23"/>
      <c r="G957" s="23"/>
      <c r="H957" s="23"/>
      <c r="I957" s="26"/>
    </row>
    <row r="958" spans="2:9" x14ac:dyDescent="0.2">
      <c r="B958" s="23"/>
      <c r="C958" s="23"/>
      <c r="D958" s="26"/>
      <c r="E958" s="23"/>
      <c r="G958" s="23"/>
      <c r="H958" s="23"/>
      <c r="I958" s="26"/>
    </row>
    <row r="959" spans="2:9" x14ac:dyDescent="0.2">
      <c r="B959" s="23"/>
      <c r="C959" s="23"/>
      <c r="D959" s="26"/>
      <c r="E959" s="23"/>
      <c r="G959" s="23"/>
      <c r="H959" s="23"/>
      <c r="I959" s="26"/>
    </row>
    <row r="960" spans="2:9" x14ac:dyDescent="0.2">
      <c r="B960" s="23"/>
      <c r="C960" s="23"/>
      <c r="D960" s="26"/>
      <c r="E960" s="23"/>
      <c r="G960" s="23"/>
      <c r="H960" s="23"/>
      <c r="I960" s="26"/>
    </row>
    <row r="961" spans="2:9" x14ac:dyDescent="0.2">
      <c r="B961" s="23"/>
      <c r="C961" s="23"/>
      <c r="D961" s="26"/>
      <c r="E961" s="23"/>
      <c r="G961" s="23"/>
      <c r="H961" s="23"/>
      <c r="I961" s="26"/>
    </row>
    <row r="962" spans="2:9" x14ac:dyDescent="0.2">
      <c r="B962" s="23"/>
      <c r="C962" s="23"/>
      <c r="D962" s="26"/>
      <c r="E962" s="23"/>
      <c r="G962" s="23"/>
      <c r="H962" s="23"/>
      <c r="I962" s="26"/>
    </row>
    <row r="963" spans="2:9" x14ac:dyDescent="0.2">
      <c r="B963" s="23"/>
      <c r="C963" s="23"/>
      <c r="D963" s="26"/>
      <c r="E963" s="23"/>
      <c r="G963" s="23"/>
      <c r="H963" s="23"/>
      <c r="I963" s="26"/>
    </row>
    <row r="964" spans="2:9" x14ac:dyDescent="0.2">
      <c r="B964" s="23"/>
      <c r="C964" s="23"/>
      <c r="D964" s="26"/>
      <c r="E964" s="23"/>
      <c r="G964" s="23"/>
      <c r="H964" s="23"/>
      <c r="I964" s="26"/>
    </row>
    <row r="965" spans="2:9" x14ac:dyDescent="0.2">
      <c r="B965" s="23"/>
      <c r="C965" s="23"/>
      <c r="D965" s="26"/>
      <c r="E965" s="23"/>
      <c r="G965" s="23"/>
      <c r="H965" s="23"/>
      <c r="I965" s="26"/>
    </row>
    <row r="966" spans="2:9" x14ac:dyDescent="0.2">
      <c r="B966" s="23"/>
      <c r="C966" s="23"/>
      <c r="D966" s="26"/>
      <c r="E966" s="23"/>
      <c r="G966" s="23"/>
      <c r="H966" s="23"/>
      <c r="I966" s="26"/>
    </row>
    <row r="967" spans="2:9" x14ac:dyDescent="0.2">
      <c r="B967" s="23"/>
      <c r="C967" s="23"/>
      <c r="D967" s="26"/>
      <c r="E967" s="23"/>
      <c r="G967" s="23"/>
      <c r="H967" s="23"/>
      <c r="I967" s="26"/>
    </row>
    <row r="968" spans="2:9" x14ac:dyDescent="0.2">
      <c r="B968" s="23"/>
      <c r="C968" s="23"/>
      <c r="D968" s="26"/>
      <c r="E968" s="23"/>
      <c r="G968" s="23"/>
      <c r="H968" s="23"/>
      <c r="I968" s="26"/>
    </row>
    <row r="969" spans="2:9" x14ac:dyDescent="0.2">
      <c r="B969" s="23"/>
      <c r="C969" s="23"/>
      <c r="D969" s="26"/>
      <c r="E969" s="23"/>
      <c r="G969" s="23"/>
      <c r="H969" s="23"/>
      <c r="I969" s="26"/>
    </row>
    <row r="970" spans="2:9" x14ac:dyDescent="0.2">
      <c r="B970" s="23"/>
      <c r="C970" s="23"/>
      <c r="D970" s="26"/>
      <c r="E970" s="23"/>
      <c r="G970" s="23"/>
      <c r="H970" s="23"/>
      <c r="I970" s="26"/>
    </row>
    <row r="971" spans="2:9" x14ac:dyDescent="0.2">
      <c r="B971" s="23"/>
      <c r="C971" s="23"/>
      <c r="D971" s="26"/>
      <c r="E971" s="23"/>
      <c r="G971" s="23"/>
      <c r="H971" s="23"/>
      <c r="I971" s="26"/>
    </row>
    <row r="972" spans="2:9" x14ac:dyDescent="0.2">
      <c r="B972" s="23"/>
      <c r="C972" s="23"/>
      <c r="D972" s="26"/>
      <c r="E972" s="23"/>
      <c r="G972" s="23"/>
      <c r="H972" s="23"/>
      <c r="I972" s="26"/>
    </row>
    <row r="973" spans="2:9" x14ac:dyDescent="0.2">
      <c r="B973" s="23"/>
      <c r="C973" s="23"/>
      <c r="D973" s="26"/>
      <c r="E973" s="23"/>
      <c r="G973" s="23"/>
      <c r="H973" s="23"/>
      <c r="I973" s="26"/>
    </row>
    <row r="974" spans="2:9" x14ac:dyDescent="0.2">
      <c r="B974" s="23"/>
      <c r="C974" s="23"/>
      <c r="D974" s="26"/>
      <c r="E974" s="23"/>
      <c r="G974" s="23"/>
      <c r="H974" s="23"/>
      <c r="I974" s="26"/>
    </row>
    <row r="975" spans="2:9" x14ac:dyDescent="0.2">
      <c r="B975" s="23"/>
      <c r="C975" s="23"/>
      <c r="D975" s="26"/>
      <c r="E975" s="23"/>
      <c r="G975" s="23"/>
      <c r="H975" s="23"/>
      <c r="I975" s="26"/>
    </row>
    <row r="976" spans="2:9" x14ac:dyDescent="0.2">
      <c r="B976" s="23"/>
      <c r="C976" s="23"/>
      <c r="D976" s="26"/>
      <c r="E976" s="23"/>
      <c r="G976" s="23"/>
      <c r="H976" s="23"/>
      <c r="I976" s="26"/>
    </row>
    <row r="977" spans="2:9" x14ac:dyDescent="0.2">
      <c r="B977" s="23"/>
      <c r="C977" s="23"/>
      <c r="D977" s="26"/>
      <c r="E977" s="23"/>
      <c r="G977" s="23"/>
      <c r="H977" s="23"/>
      <c r="I977" s="26"/>
    </row>
    <row r="978" spans="2:9" x14ac:dyDescent="0.2">
      <c r="B978" s="23"/>
      <c r="C978" s="23"/>
      <c r="D978" s="26"/>
      <c r="E978" s="23"/>
      <c r="G978" s="23"/>
      <c r="H978" s="23"/>
      <c r="I978" s="26"/>
    </row>
    <row r="979" spans="2:9" x14ac:dyDescent="0.2">
      <c r="B979" s="23"/>
      <c r="C979" s="23"/>
      <c r="D979" s="26"/>
      <c r="E979" s="23"/>
      <c r="G979" s="23"/>
      <c r="H979" s="23"/>
      <c r="I979" s="26"/>
    </row>
    <row r="980" spans="2:9" x14ac:dyDescent="0.2">
      <c r="B980" s="23"/>
      <c r="C980" s="23"/>
      <c r="D980" s="26"/>
      <c r="E980" s="23"/>
      <c r="G980" s="23"/>
      <c r="H980" s="23"/>
      <c r="I980" s="26"/>
    </row>
    <row r="981" spans="2:9" x14ac:dyDescent="0.2">
      <c r="B981" s="23"/>
      <c r="C981" s="23"/>
      <c r="D981" s="26"/>
      <c r="E981" s="23"/>
      <c r="G981" s="23"/>
      <c r="H981" s="23"/>
      <c r="I981" s="26"/>
    </row>
    <row r="982" spans="2:9" x14ac:dyDescent="0.2">
      <c r="B982" s="23"/>
      <c r="C982" s="23"/>
      <c r="D982" s="26"/>
      <c r="E982" s="23"/>
      <c r="G982" s="23"/>
      <c r="H982" s="23"/>
      <c r="I982" s="26"/>
    </row>
    <row r="983" spans="2:9" x14ac:dyDescent="0.2">
      <c r="B983" s="23"/>
      <c r="C983" s="23"/>
      <c r="D983" s="26"/>
      <c r="E983" s="23"/>
      <c r="G983" s="23"/>
      <c r="H983" s="23"/>
      <c r="I983" s="26"/>
    </row>
  </sheetData>
  <sheetProtection selectLockedCells="1" selectUnlockedCells="1"/>
  <hyperlinks>
    <hyperlink ref="A2" r:id="rId1" xr:uid="{00000000-0004-0000-0100-000000000000}"/>
    <hyperlink ref="A3" r:id="rId2" xr:uid="{00000000-0004-0000-0100-000001000000}"/>
    <hyperlink ref="A4" r:id="rId3" xr:uid="{00000000-0004-0000-0100-000002000000}"/>
    <hyperlink ref="A5" r:id="rId4" xr:uid="{00000000-0004-0000-0100-000003000000}"/>
    <hyperlink ref="A6" r:id="rId5" xr:uid="{00000000-0004-0000-0100-000004000000}"/>
    <hyperlink ref="A7" r:id="rId6" xr:uid="{00000000-0004-0000-0100-000005000000}"/>
    <hyperlink ref="A8" r:id="rId7" xr:uid="{00000000-0004-0000-0100-000006000000}"/>
    <hyperlink ref="A9" r:id="rId8" xr:uid="{00000000-0004-0000-0100-000007000000}"/>
    <hyperlink ref="A10" r:id="rId9" xr:uid="{00000000-0004-0000-0100-000008000000}"/>
    <hyperlink ref="A11" r:id="rId10" xr:uid="{00000000-0004-0000-0100-000009000000}"/>
    <hyperlink ref="A12" r:id="rId11" xr:uid="{00000000-0004-0000-0100-00000A000000}"/>
    <hyperlink ref="A13" r:id="rId12" xr:uid="{00000000-0004-0000-0100-00000B000000}"/>
    <hyperlink ref="A14" r:id="rId13" xr:uid="{00000000-0004-0000-0100-00000C000000}"/>
    <hyperlink ref="A15" r:id="rId14" xr:uid="{00000000-0004-0000-0100-00000D000000}"/>
    <hyperlink ref="A16" r:id="rId15" xr:uid="{00000000-0004-0000-0100-00000E000000}"/>
    <hyperlink ref="A17" r:id="rId16" xr:uid="{00000000-0004-0000-0100-00000F000000}"/>
    <hyperlink ref="A18" r:id="rId17" xr:uid="{00000000-0004-0000-0100-000010000000}"/>
    <hyperlink ref="A19" r:id="rId18" xr:uid="{00000000-0004-0000-0100-000011000000}"/>
    <hyperlink ref="A20" r:id="rId19" xr:uid="{00000000-0004-0000-0100-000012000000}"/>
    <hyperlink ref="A21" r:id="rId20" xr:uid="{00000000-0004-0000-0100-000013000000}"/>
    <hyperlink ref="A22" r:id="rId21" xr:uid="{00000000-0004-0000-0100-000014000000}"/>
    <hyperlink ref="A23" r:id="rId22" xr:uid="{00000000-0004-0000-0100-000015000000}"/>
    <hyperlink ref="A24" r:id="rId23" xr:uid="{00000000-0004-0000-0100-000016000000}"/>
    <hyperlink ref="A25" r:id="rId24" xr:uid="{00000000-0004-0000-0100-000017000000}"/>
    <hyperlink ref="A26" r:id="rId25" xr:uid="{00000000-0004-0000-0100-000018000000}"/>
    <hyperlink ref="A27" r:id="rId26" xr:uid="{00000000-0004-0000-0100-000019000000}"/>
    <hyperlink ref="A28" r:id="rId27" xr:uid="{00000000-0004-0000-0100-00001A000000}"/>
    <hyperlink ref="A29" r:id="rId28" xr:uid="{00000000-0004-0000-0100-00001B000000}"/>
    <hyperlink ref="A30" r:id="rId29" xr:uid="{00000000-0004-0000-0100-00001C000000}"/>
    <hyperlink ref="A31" r:id="rId30" xr:uid="{00000000-0004-0000-0100-00001D000000}"/>
    <hyperlink ref="A32" r:id="rId31" xr:uid="{00000000-0004-0000-0100-00001E000000}"/>
    <hyperlink ref="A33" r:id="rId32" xr:uid="{00000000-0004-0000-0100-00001F000000}"/>
    <hyperlink ref="A34" r:id="rId33" xr:uid="{00000000-0004-0000-0100-000020000000}"/>
    <hyperlink ref="A35" r:id="rId34" xr:uid="{00000000-0004-0000-0100-000021000000}"/>
    <hyperlink ref="A36" r:id="rId35" xr:uid="{00000000-0004-0000-0100-000022000000}"/>
    <hyperlink ref="A37" r:id="rId36" xr:uid="{00000000-0004-0000-0100-000023000000}"/>
    <hyperlink ref="A38" r:id="rId37" xr:uid="{00000000-0004-0000-0100-000024000000}"/>
    <hyperlink ref="A39" r:id="rId38" xr:uid="{00000000-0004-0000-0100-000025000000}"/>
    <hyperlink ref="A40" r:id="rId39" xr:uid="{00000000-0004-0000-0100-000026000000}"/>
    <hyperlink ref="A41" r:id="rId40" xr:uid="{00000000-0004-0000-0100-000027000000}"/>
    <hyperlink ref="A42" r:id="rId41" xr:uid="{00000000-0004-0000-0100-000028000000}"/>
    <hyperlink ref="A43" r:id="rId42" xr:uid="{00000000-0004-0000-0100-000029000000}"/>
    <hyperlink ref="A44" r:id="rId43" xr:uid="{00000000-0004-0000-0100-00002A000000}"/>
    <hyperlink ref="A45" r:id="rId44" xr:uid="{00000000-0004-0000-0100-00002B000000}"/>
    <hyperlink ref="A46" r:id="rId45" xr:uid="{00000000-0004-0000-0100-00002C000000}"/>
    <hyperlink ref="A47" r:id="rId46" xr:uid="{00000000-0004-0000-0100-00002D000000}"/>
    <hyperlink ref="A48" r:id="rId47" xr:uid="{00000000-0004-0000-0100-00002E000000}"/>
    <hyperlink ref="A49" r:id="rId48" xr:uid="{00000000-0004-0000-0100-00002F000000}"/>
    <hyperlink ref="A50" r:id="rId49" xr:uid="{00000000-0004-0000-0100-000030000000}"/>
    <hyperlink ref="A51" r:id="rId50" xr:uid="{00000000-0004-0000-0100-000031000000}"/>
    <hyperlink ref="A52" r:id="rId51" xr:uid="{00000000-0004-0000-0100-000032000000}"/>
    <hyperlink ref="A53" r:id="rId52" xr:uid="{00000000-0004-0000-0100-000033000000}"/>
    <hyperlink ref="A54" r:id="rId53" xr:uid="{00000000-0004-0000-0100-000034000000}"/>
    <hyperlink ref="A55" r:id="rId54" xr:uid="{00000000-0004-0000-0100-000035000000}"/>
    <hyperlink ref="A56" r:id="rId55" xr:uid="{00000000-0004-0000-0100-000036000000}"/>
    <hyperlink ref="A57" r:id="rId56" xr:uid="{00000000-0004-0000-0100-000037000000}"/>
    <hyperlink ref="A58" r:id="rId57" xr:uid="{00000000-0004-0000-0100-000038000000}"/>
    <hyperlink ref="A59" r:id="rId58" xr:uid="{00000000-0004-0000-0100-000039000000}"/>
    <hyperlink ref="A60" r:id="rId59" xr:uid="{00000000-0004-0000-0100-00003A000000}"/>
    <hyperlink ref="A61" r:id="rId60" xr:uid="{00000000-0004-0000-0100-00003B000000}"/>
    <hyperlink ref="A62" r:id="rId61" xr:uid="{00000000-0004-0000-0100-00003C000000}"/>
    <hyperlink ref="A63" r:id="rId62" xr:uid="{00000000-0004-0000-0100-00003D000000}"/>
    <hyperlink ref="A64" r:id="rId63" xr:uid="{00000000-0004-0000-0100-00003E000000}"/>
    <hyperlink ref="A65" r:id="rId64" xr:uid="{00000000-0004-0000-0100-00003F000000}"/>
    <hyperlink ref="A66" r:id="rId65" xr:uid="{00000000-0004-0000-0100-000040000000}"/>
    <hyperlink ref="A67" r:id="rId66" xr:uid="{00000000-0004-0000-0100-000041000000}"/>
    <hyperlink ref="A68" r:id="rId67" xr:uid="{00000000-0004-0000-0100-000042000000}"/>
  </hyperlinks>
  <pageMargins left="0.5" right="0.5" top="1" bottom="0.5" header="0.5" footer="0.5"/>
  <pageSetup orientation="portrait" r:id="rId68"/>
  <headerFooter alignWithMargins="0">
    <oddHeader xml:space="preserve">&amp;C&amp;"Arial,Bold"&amp;12JISD Mileage / GSA Chart&amp;"Arial,Regular"&amp;10
Mileage - 57.5 cents per mile
</oddHeader>
    <oddFooter>&amp;CShowing GSA Maximum Per City&amp;RJune 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defaultRowHeight="12.75" x14ac:dyDescent="0.2"/>
  <sheetData>
    <row r="1" spans="1:1" x14ac:dyDescent="0.2">
      <c r="A1" s="71" t="s">
        <v>132</v>
      </c>
    </row>
    <row r="2" spans="1:1" x14ac:dyDescent="0.2">
      <c r="A2" s="71" t="s">
        <v>133</v>
      </c>
    </row>
    <row r="3" spans="1:1" x14ac:dyDescent="0.2">
      <c r="A3" s="71" t="s">
        <v>134</v>
      </c>
    </row>
    <row r="4" spans="1:1" x14ac:dyDescent="0.2">
      <c r="A4" s="71" t="s">
        <v>135</v>
      </c>
    </row>
    <row r="5" spans="1:1" x14ac:dyDescent="0.2">
      <c r="A5" s="7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Reimbursement Sheet</vt:lpstr>
      <vt:lpstr>Mileage Chart</vt:lpstr>
      <vt:lpstr>Transp Type</vt:lpstr>
      <vt:lpstr>Sheet2</vt:lpstr>
      <vt:lpstr>'Mileage Chart'!Print_Area</vt:lpstr>
      <vt:lpstr>'Reimbursement Sheet'!Print_Area</vt:lpstr>
    </vt:vector>
  </TitlesOfParts>
  <Company>JISD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2007 JISD Travel Form</dc:title>
  <dc:creator>tparker</dc:creator>
  <cp:lastModifiedBy>Richers, Melody</cp:lastModifiedBy>
  <cp:lastPrinted>2016-08-09T20:42:19Z</cp:lastPrinted>
  <dcterms:created xsi:type="dcterms:W3CDTF">2007-07-23T14:12:05Z</dcterms:created>
  <dcterms:modified xsi:type="dcterms:W3CDTF">2025-12-09T16:45:04Z</dcterms:modified>
</cp:coreProperties>
</file>