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Sales\School Bids SY 26 27\Region One - BidForge\"/>
    </mc:Choice>
  </mc:AlternateContent>
  <xr:revisionPtr revIDLastSave="0" documentId="13_ncr:1_{74D5D00A-3404-4408-828F-B8E866983E8F}" xr6:coauthVersionLast="47" xr6:coauthVersionMax="47" xr10:uidLastSave="{00000000-0000-0000-0000-000000000000}"/>
  <bookViews>
    <workbookView xWindow="-120" yWindow="-120" windowWidth="29040" windowHeight="15840" tabRatio="784" activeTab="1" xr2:uid="{00000000-000D-0000-FFFF-FFFF00000000}"/>
  </bookViews>
  <sheets>
    <sheet name="Instructions" sheetId="26" r:id="rId1"/>
    <sheet name="Region One" sheetId="24" r:id="rId2"/>
  </sheets>
  <definedNames>
    <definedName name="_xlnm._FilterDatabase" localSheetId="1" hidden="1">'Region One'!$A$11:$X$124</definedName>
    <definedName name="_xlnm.Print_Area" localSheetId="1">'Region One'!$A$1:$X$124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V62" i="24" l="1"/>
  <c r="X62" i="24" s="1"/>
  <c r="V59" i="24"/>
  <c r="X59" i="24" s="1"/>
  <c r="V122" i="24"/>
  <c r="X122" i="24" s="1"/>
  <c r="V121" i="24"/>
  <c r="X121" i="24" s="1"/>
  <c r="V120" i="24"/>
  <c r="X120" i="24" s="1"/>
  <c r="V118" i="24"/>
  <c r="X118" i="24" s="1"/>
  <c r="V116" i="24"/>
  <c r="X116" i="24" s="1"/>
  <c r="V114" i="24"/>
  <c r="X114" i="24" s="1"/>
  <c r="V113" i="24"/>
  <c r="X113" i="24" s="1"/>
  <c r="V111" i="24"/>
  <c r="X111" i="24" s="1"/>
  <c r="V109" i="24"/>
  <c r="X109" i="24" s="1"/>
  <c r="V108" i="24"/>
  <c r="X108" i="24" s="1"/>
  <c r="V107" i="24"/>
  <c r="X107" i="24" s="1"/>
  <c r="V106" i="24"/>
  <c r="X106" i="24" s="1"/>
  <c r="V105" i="24"/>
  <c r="X105" i="24" s="1"/>
  <c r="V104" i="24"/>
  <c r="X104" i="24" s="1"/>
  <c r="V102" i="24"/>
  <c r="X102" i="24" s="1"/>
  <c r="V100" i="24"/>
  <c r="X100" i="24" s="1"/>
  <c r="V99" i="24"/>
  <c r="X99" i="24" s="1"/>
  <c r="V98" i="24"/>
  <c r="X98" i="24" s="1"/>
  <c r="V97" i="24"/>
  <c r="X97" i="24" s="1"/>
  <c r="V94" i="24"/>
  <c r="X94" i="24" s="1"/>
  <c r="V92" i="24"/>
  <c r="X92" i="24" s="1"/>
  <c r="V91" i="24"/>
  <c r="X91" i="24" s="1"/>
  <c r="V90" i="24"/>
  <c r="X90" i="24" s="1"/>
  <c r="V89" i="24"/>
  <c r="X89" i="24" s="1"/>
  <c r="V88" i="24"/>
  <c r="X88" i="24" s="1"/>
  <c r="V87" i="24"/>
  <c r="X87" i="24" s="1"/>
  <c r="V85" i="24"/>
  <c r="X85" i="24" s="1"/>
  <c r="V84" i="24"/>
  <c r="X84" i="24" s="1"/>
  <c r="V83" i="24"/>
  <c r="X83" i="24" s="1"/>
  <c r="V81" i="24"/>
  <c r="X81" i="24" s="1"/>
  <c r="V80" i="24"/>
  <c r="X80" i="24" s="1"/>
  <c r="V79" i="24"/>
  <c r="X79" i="24" s="1"/>
  <c r="V78" i="24"/>
  <c r="X78" i="24" s="1"/>
  <c r="V77" i="24"/>
  <c r="X77" i="24" s="1"/>
  <c r="V76" i="24"/>
  <c r="X76" i="24" s="1"/>
  <c r="V74" i="24"/>
  <c r="X74" i="24" s="1"/>
  <c r="V72" i="24"/>
  <c r="X72" i="24" s="1"/>
  <c r="V71" i="24"/>
  <c r="X71" i="24" s="1"/>
  <c r="V70" i="24"/>
  <c r="X70" i="24" s="1"/>
  <c r="V69" i="24"/>
  <c r="X69" i="24" s="1"/>
  <c r="V68" i="24"/>
  <c r="X68" i="24" s="1"/>
  <c r="V67" i="24"/>
  <c r="X67" i="24" s="1"/>
  <c r="V66" i="24"/>
  <c r="X66" i="24" s="1"/>
  <c r="V65" i="24"/>
  <c r="X65" i="24" s="1"/>
  <c r="V63" i="24"/>
  <c r="X63" i="24" s="1"/>
  <c r="V56" i="24"/>
  <c r="X56" i="24" s="1"/>
  <c r="V61" i="24"/>
  <c r="X61" i="24" s="1"/>
  <c r="V60" i="24"/>
  <c r="X60" i="24" s="1"/>
  <c r="V57" i="24"/>
  <c r="X57" i="24" s="1"/>
  <c r="V55" i="24"/>
  <c r="X55" i="24" s="1"/>
  <c r="V54" i="24"/>
  <c r="X54" i="24" s="1"/>
  <c r="V53" i="24"/>
  <c r="X53" i="24" s="1"/>
  <c r="V52" i="24"/>
  <c r="X52" i="24" s="1"/>
  <c r="V50" i="24"/>
  <c r="X50" i="24" s="1"/>
  <c r="V49" i="24"/>
  <c r="X49" i="24" s="1"/>
  <c r="V47" i="24"/>
  <c r="X47" i="24" s="1"/>
  <c r="V46" i="24"/>
  <c r="X46" i="24" s="1"/>
  <c r="V45" i="24"/>
  <c r="X45" i="24" s="1"/>
  <c r="V44" i="24"/>
  <c r="X44" i="24" s="1"/>
  <c r="V43" i="24"/>
  <c r="X43" i="24" s="1"/>
  <c r="V42" i="24"/>
  <c r="X42" i="24" s="1"/>
  <c r="V40" i="24"/>
  <c r="X40" i="24" s="1"/>
  <c r="V38" i="24"/>
  <c r="X38" i="24" s="1"/>
  <c r="V36" i="24"/>
  <c r="X36" i="24" s="1"/>
  <c r="V35" i="24"/>
  <c r="X35" i="24" s="1"/>
  <c r="V33" i="24"/>
  <c r="X33" i="24" s="1"/>
  <c r="V31" i="24"/>
  <c r="X31" i="24" s="1"/>
  <c r="V30" i="24"/>
  <c r="X30" i="24" s="1"/>
  <c r="V28" i="24"/>
  <c r="X28" i="24" s="1"/>
  <c r="V27" i="24"/>
  <c r="X27" i="24" s="1"/>
  <c r="V26" i="24"/>
  <c r="X26" i="24" s="1"/>
  <c r="V25" i="24"/>
  <c r="X25" i="24" s="1"/>
  <c r="V24" i="24"/>
  <c r="X24" i="24" s="1"/>
  <c r="V23" i="24"/>
  <c r="X23" i="24" s="1"/>
  <c r="V22" i="24"/>
  <c r="X22" i="24" s="1"/>
  <c r="V21" i="24"/>
  <c r="X21" i="24" s="1"/>
  <c r="V20" i="24"/>
  <c r="X20" i="24" s="1"/>
  <c r="V18" i="24"/>
  <c r="X18" i="24" s="1"/>
  <c r="V17" i="24"/>
  <c r="X17" i="24" s="1"/>
  <c r="V16" i="24"/>
  <c r="X16" i="24" s="1"/>
  <c r="V15" i="24"/>
  <c r="X15" i="24" s="1"/>
  <c r="V14" i="24"/>
  <c r="X14" i="24" s="1"/>
  <c r="W14" i="24" l="1"/>
  <c r="W16" i="24"/>
  <c r="W18" i="24"/>
  <c r="W21" i="24"/>
  <c r="W23" i="24"/>
  <c r="W25" i="24"/>
  <c r="W27" i="24"/>
  <c r="W30" i="24"/>
  <c r="W33" i="24"/>
  <c r="W36" i="24"/>
  <c r="W40" i="24"/>
  <c r="W43" i="24"/>
  <c r="W45" i="24"/>
  <c r="W47" i="24"/>
  <c r="W50" i="24"/>
  <c r="W53" i="24"/>
  <c r="W55" i="24"/>
  <c r="W60" i="24"/>
  <c r="W56" i="24"/>
  <c r="W65" i="24"/>
  <c r="W67" i="24"/>
  <c r="W69" i="24"/>
  <c r="W71" i="24"/>
  <c r="W74" i="24"/>
  <c r="W77" i="24"/>
  <c r="W79" i="24"/>
  <c r="W81" i="24"/>
  <c r="W84" i="24"/>
  <c r="W87" i="24"/>
  <c r="W89" i="24"/>
  <c r="W91" i="24"/>
  <c r="W94" i="24"/>
  <c r="W98" i="24"/>
  <c r="W100" i="24"/>
  <c r="W104" i="24"/>
  <c r="W106" i="24"/>
  <c r="W108" i="24"/>
  <c r="W111" i="24"/>
  <c r="W114" i="24"/>
  <c r="W118" i="24"/>
  <c r="W121" i="24"/>
  <c r="W59" i="24"/>
  <c r="W72" i="24"/>
  <c r="W15" i="24"/>
  <c r="W17" i="24"/>
  <c r="W20" i="24"/>
  <c r="W22" i="24"/>
  <c r="W24" i="24"/>
  <c r="W26" i="24"/>
  <c r="W28" i="24"/>
  <c r="W31" i="24"/>
  <c r="W35" i="24"/>
  <c r="W38" i="24"/>
  <c r="W42" i="24"/>
  <c r="W44" i="24"/>
  <c r="W46" i="24"/>
  <c r="W49" i="24"/>
  <c r="W52" i="24"/>
  <c r="W54" i="24"/>
  <c r="W57" i="24"/>
  <c r="W61" i="24"/>
  <c r="W63" i="24"/>
  <c r="W66" i="24"/>
  <c r="W68" i="24"/>
  <c r="W70" i="24"/>
  <c r="W76" i="24"/>
  <c r="W78" i="24"/>
  <c r="W80" i="24"/>
  <c r="W83" i="24"/>
  <c r="W85" i="24"/>
  <c r="W88" i="24"/>
  <c r="W90" i="24"/>
  <c r="W92" i="24"/>
  <c r="W97" i="24"/>
  <c r="W99" i="24"/>
  <c r="W102" i="24"/>
  <c r="W105" i="24"/>
  <c r="W107" i="24"/>
  <c r="W109" i="24"/>
  <c r="W113" i="24"/>
  <c r="W116" i="24"/>
  <c r="W120" i="24"/>
  <c r="W122" i="24"/>
  <c r="W62" i="24"/>
  <c r="V13" i="24" l="1"/>
  <c r="X13" i="24" l="1"/>
  <c r="X123" i="24" s="1"/>
  <c r="V123" i="24"/>
  <c r="W13" i="24"/>
  <c r="W123" i="2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 Southard</author>
  </authors>
  <commentList>
    <comment ref="I11" authorId="0" shapeId="0" xr:uid="{00000000-0006-0000-0300-000001000000}">
      <text>
        <r>
          <rPr>
            <b/>
            <sz val="12"/>
            <color indexed="81"/>
            <rFont val="Tahoma"/>
            <family val="2"/>
          </rPr>
          <t>Dan Southard:</t>
        </r>
        <r>
          <rPr>
            <sz val="12"/>
            <color indexed="81"/>
            <rFont val="Tahoma"/>
            <family val="2"/>
          </rPr>
          <t xml:space="preserve">
The portion cost represents the use of donated cheese 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<sst xmlns="http://schemas.openxmlformats.org/spreadsheetml/2006/main" count="339" uniqueCount="195">
  <si>
    <t xml:space="preserve">LOS CABOS BRAND - BREAKFAST QUESADILLA CN IW PREPRINTED OVENABLE FILM </t>
  </si>
  <si>
    <t xml:space="preserve">LOS CABOS BRAND - BURRITOS - CN BULK PACKED </t>
  </si>
  <si>
    <t xml:space="preserve">LOS CABOS BRAND - BURRITOS CN IW PREPRINTED OVENABLE FILM </t>
  </si>
  <si>
    <t>CABO PRIMO BRAND - QUESADILLA - CN IW PREPRINTED OVENABLE FILM</t>
  </si>
  <si>
    <t>CABO PRIMO BRAND - BURRITOS - CN IW PREPRINTED OVENABLE FILM</t>
  </si>
  <si>
    <t xml:space="preserve">LOS CABOS BRAND - WRAPS CN IW PREPRINTED OVENABLE FILM </t>
  </si>
  <si>
    <t xml:space="preserve">LOS CABOS BRAND - WRAPS BREAKFAST CN BULK PACKED </t>
  </si>
  <si>
    <t>CABO PRIMO BRAND - BURRITOS - CN BULK PACKED</t>
  </si>
  <si>
    <t xml:space="preserve">LOS CABOS BRAND - BURRITOS CN IW CONTINOUS PRINT OVENABLE FILM </t>
  </si>
  <si>
    <t>BREAKFAST</t>
  </si>
  <si>
    <t xml:space="preserve">CABO REAL BRAND - BURRITOS - CN BULK PACKED </t>
  </si>
  <si>
    <t xml:space="preserve">CABO REAL BRAND - ENCHILADAS - CN BULK PACKED  </t>
  </si>
  <si>
    <t>Number of lbs. of DF Chd Chs to Produce 1 finished case</t>
  </si>
  <si>
    <t>2/2</t>
  </si>
  <si>
    <t>1/1.75</t>
  </si>
  <si>
    <t>1/1</t>
  </si>
  <si>
    <t>2/2.25</t>
  </si>
  <si>
    <t>1/1.5</t>
  </si>
  <si>
    <t>1.25/2</t>
  </si>
  <si>
    <t>Phone</t>
  </si>
  <si>
    <t>Contact</t>
  </si>
  <si>
    <t>Email</t>
  </si>
  <si>
    <t>Total Entitlement Dollars</t>
  </si>
  <si>
    <t>School District</t>
  </si>
  <si>
    <t>Address</t>
  </si>
  <si>
    <t>City, State, Zip</t>
  </si>
  <si>
    <t>LOS CABOS SUPPER MEAL ENTRÉE CN OVENABLE TRAY</t>
  </si>
  <si>
    <t>Total Cases</t>
  </si>
  <si>
    <t>Stock Code</t>
  </si>
  <si>
    <t>Serving Size Ounces</t>
  </si>
  <si>
    <t>Case Pack</t>
  </si>
  <si>
    <t>Net Case Weight</t>
  </si>
  <si>
    <t>Total Pounds</t>
  </si>
  <si>
    <t>1/1.25</t>
  </si>
  <si>
    <t>1.5/1.5</t>
  </si>
  <si>
    <t>1.25/1.5</t>
  </si>
  <si>
    <t>Minimum Ship 500 pounds to Distributor</t>
  </si>
  <si>
    <t>Meal Component M/MA &amp; OZ EQV Grains</t>
  </si>
  <si>
    <t>NOI Approx Price Ea. without Distributor Mark Up</t>
  </si>
  <si>
    <t>Fill in Yellow Cells- Put Monthly Usage in Cases</t>
  </si>
  <si>
    <t>Total  Donated Food Dollars</t>
  </si>
  <si>
    <t xml:space="preserve">November 11th Veterans Day </t>
  </si>
  <si>
    <t>LOS CABOS BRAND-TAMALES- CN W PAPER HUSK-IW PREPRINTED OVENABLE FILM</t>
  </si>
  <si>
    <t xml:space="preserve">LOS CABOS BRAND-TAMALES- CN w PAPER HUSK-BULK PACKED </t>
  </si>
  <si>
    <t xml:space="preserve">Minions Co-Brand </t>
  </si>
  <si>
    <t>2/2.5</t>
  </si>
  <si>
    <t xml:space="preserve">LOS CABOS BRAND - BURRITOS - CN IW FOIL OVENABLE </t>
  </si>
  <si>
    <t>2.25/2.25</t>
  </si>
  <si>
    <t>1.25/1.25</t>
  </si>
  <si>
    <t>LOS CABOS BRAND - BURRITOS - CN BULK PACKED</t>
  </si>
  <si>
    <t>October 
13th-17th 
SNLP Week</t>
  </si>
  <si>
    <t>January New Items for 2nd Half of SY</t>
  </si>
  <si>
    <t>February 13th National Cheddar Day</t>
  </si>
  <si>
    <t>Mar 
3rd -7th SBP Week</t>
  </si>
  <si>
    <t>May 
5th Cinco de Mayo</t>
  </si>
  <si>
    <t xml:space="preserve">June 
Summer School </t>
  </si>
  <si>
    <t>July 
Summer School</t>
  </si>
  <si>
    <t>Los Cabos Rep</t>
  </si>
  <si>
    <t>August 
Back to School Menu</t>
  </si>
  <si>
    <t xml:space="preserve">September 
25th National Quesadilla Day                     </t>
  </si>
  <si>
    <t>April 
3th National Burrito Day</t>
  </si>
  <si>
    <t>Product 
Description</t>
  </si>
  <si>
    <t xml:space="preserve">
December  Tamales for Christmas </t>
  </si>
  <si>
    <t>CABO REAL BRAND - BURRITOS CN IW CLEAR OVENABLE FILM SCRATCH COOKED LOOK NO SOY IN FILLING WHOLE BEANS</t>
  </si>
  <si>
    <t>Distributor Name</t>
  </si>
  <si>
    <t>Name</t>
  </si>
  <si>
    <t>Title</t>
  </si>
  <si>
    <t>M.C.I. Foods, Inc.</t>
  </si>
  <si>
    <t>Broker Name</t>
  </si>
  <si>
    <t>SY 2025-2026 Donated Foods Calculator Instructions</t>
  </si>
  <si>
    <t>2.- Fill out case amount per item per month on the yellow cells.</t>
  </si>
  <si>
    <t>1.- Please complete all applicable information on rows 3-8.</t>
  </si>
  <si>
    <t>4.- Once you are done, to unhide rows 1-10 you may either click on the plus sign or the number 2.</t>
  </si>
  <si>
    <t xml:space="preserve">3.- Panes are already frozen for scrolling down the page, if you would like to temporarily hide rows 1-10 you </t>
  </si>
  <si>
    <t xml:space="preserve">     may click the minus sign on the left hand side, next to the row numbers or click the number one. </t>
  </si>
  <si>
    <t>SY 2026-2027 Donated Foods Calculator</t>
  </si>
  <si>
    <t>$2.0115 is the Value Per Lb. DF CHS 110254</t>
  </si>
  <si>
    <t>MIDAMAR - BURRITOS HALAL INDIVIDUALLY WRAPPED</t>
  </si>
  <si>
    <t>MMBC02</t>
  </si>
  <si>
    <t>BEAN &amp; CHEESE 2/2</t>
  </si>
  <si>
    <t>MMBK03</t>
  </si>
  <si>
    <t>72</t>
  </si>
  <si>
    <t>CABO REAL - BREAKFAST BURRITOS CN IW</t>
  </si>
  <si>
    <t>CHEESE, EGG, GREEN CHILE SALSA 1/1.75</t>
  </si>
  <si>
    <t xml:space="preserve">CABO REAL - BREAKFAST BURRITOS CN BULK PACKED </t>
  </si>
  <si>
    <t xml:space="preserve">LOS CABOS - ENCHILADAS - CN BULK PACKED  </t>
  </si>
  <si>
    <t>BEEF, SALSA ROJA, CHEESE 2/2</t>
  </si>
  <si>
    <t>PORK, SALSA ROJA, CHEESE 2/2 PFS</t>
  </si>
  <si>
    <t>CABO PRIMO - QUESADILLAS CN BULK PACKED</t>
  </si>
  <si>
    <t xml:space="preserve">LOS CABOS - TAMALES CN W PAPER HUSK BULK PACKED </t>
  </si>
  <si>
    <t>BEAN, CHEDDAR CHEESE 2/2</t>
  </si>
  <si>
    <t>5.20</t>
  </si>
  <si>
    <t>BEAN, CHEDDAR CHEESE YFT 2/2</t>
  </si>
  <si>
    <t>4.76</t>
  </si>
  <si>
    <t>BEEF, AMERICAN CHEESE TACO SNACK YFT 2/2</t>
  </si>
  <si>
    <t>4.75</t>
  </si>
  <si>
    <t>BEEF CKN &amp; CHEESE TACO SNACK YFT 2/2</t>
  </si>
  <si>
    <t>4.44</t>
  </si>
  <si>
    <t>BEAN, CHEDDAR CHEESE 1/1.50</t>
  </si>
  <si>
    <t>3.25</t>
  </si>
  <si>
    <t>BEAN, CHEDDAR CHEESE 1.50/1.50</t>
  </si>
  <si>
    <t>3.95</t>
  </si>
  <si>
    <t>BEAN, CHEDDAR CHEESE  2/2</t>
  </si>
  <si>
    <t>BEAN, CHEDDAR CHS, GREEN CHILE 2/2</t>
  </si>
  <si>
    <t>5.00</t>
  </si>
  <si>
    <t>BEAN, REDUCED FAT AMERICAN CHEESE 2/2</t>
  </si>
  <si>
    <t>BEAN, CHEDDAR CHEESE wTVP 2/2.5</t>
  </si>
  <si>
    <t>5.75</t>
  </si>
  <si>
    <t>BEAN, BEEF, CHEDDAR CHEESE 2/2</t>
  </si>
  <si>
    <t>EGG, CHEESE, BEEF SAUSAGE 1/1</t>
  </si>
  <si>
    <t>2.50</t>
  </si>
  <si>
    <t>BEAN, CHEDDAR CHEESE w/o TVP 2/2</t>
  </si>
  <si>
    <t>5.45</t>
  </si>
  <si>
    <t>BEEF, CHEESE TACO SNACK 2/2</t>
  </si>
  <si>
    <t>3.75</t>
  </si>
  <si>
    <t>3 CHEESE; RF CHEDDAR, JACK, MOTZ 6" 1/1.25          2/40ct</t>
  </si>
  <si>
    <t>2.25</t>
  </si>
  <si>
    <t>REDUCED FAT CHEDDAR CHEESE 6" 1/1</t>
  </si>
  <si>
    <t>2.00</t>
  </si>
  <si>
    <t>REDUCED FAT MONTEREY JACK 6" 1/1</t>
  </si>
  <si>
    <t>PEPPER JACK 6" 1/1</t>
  </si>
  <si>
    <t xml:space="preserve">4 CHEESE; RF CHD, RF MJ, MOTZ, COLBY 6" 1/1 </t>
  </si>
  <si>
    <t>CHEDDAR CHEESE 6"  1/1</t>
  </si>
  <si>
    <t>CHICKEN, CHEESE 6" .75/ 1</t>
  </si>
  <si>
    <t>2.20</t>
  </si>
  <si>
    <t>0.75/1</t>
  </si>
  <si>
    <t>CHICKEN &amp; TWO CHEESE; MOTZ &amp; RF CHD 6" .75/1.5  2/36 CT</t>
  </si>
  <si>
    <t>3.00</t>
  </si>
  <si>
    <t>0.75/1.5</t>
  </si>
  <si>
    <t>TWO CHEESE &amp; GREEN CHILE MOTZ /PEPPER JACK 2/2</t>
  </si>
  <si>
    <t>5.10</t>
  </si>
  <si>
    <t>TWO CHEESE &amp; GREEN CHILE MOTZ /PEPPER JACK w/o PALM OIL 2/2</t>
  </si>
  <si>
    <t>CHICKEN, SALSA VERDE &amp; MOZZARELLA CHEESE 2/2</t>
  </si>
  <si>
    <t>CHICKEN, SALSA VERDE &amp; MOZZARELLA CHEESE w/o PALM OIL 2/2</t>
  </si>
  <si>
    <t>GRILLED CHICKEN, CHEESE, RICE 2/2</t>
  </si>
  <si>
    <t>5.70</t>
  </si>
  <si>
    <t>BEAN, BEEF, CHEDDAR CHEESE, SALSA  2/2</t>
  </si>
  <si>
    <t>5.50</t>
  </si>
  <si>
    <t>EN FUEGO BEAN &amp; CHEESE 2/2 1/8O</t>
  </si>
  <si>
    <t>6.05</t>
  </si>
  <si>
    <t>ULTRA BEAN, CHEDDAR CHEESE 2/2</t>
  </si>
  <si>
    <t>XTREME BEAN, CHEDDAR CHEESE 2/2</t>
  </si>
  <si>
    <t>MACHO CHILI BEEF &amp; CHEDDAR CHEESE 2/2</t>
  </si>
  <si>
    <t xml:space="preserve">SOUTHWESTERN STYLE BLACK BEAN, CHEESE 2.25/2.25 </t>
  </si>
  <si>
    <t>BCR BEANS, CHEESE &amp; RICE  2/2.25 1/8O</t>
  </si>
  <si>
    <t>6.55</t>
  </si>
  <si>
    <t>CHICKEN, TWO CHEESE; MOTZ &amp; RF CHEDDAR  2/2</t>
  </si>
  <si>
    <t>4.65</t>
  </si>
  <si>
    <t>BEAN, CHEESE de CHILE RELLENO 2/2.25 1/8O</t>
  </si>
  <si>
    <t>7.66</t>
  </si>
  <si>
    <t>SHREDDED BEEF, CHEESE, CHILE COLORADO 2/2.25</t>
  </si>
  <si>
    <t>6.45</t>
  </si>
  <si>
    <t>POLLO VERDE CHICKEN, CHEESE 2/2.25</t>
  </si>
  <si>
    <t>6.30</t>
  </si>
  <si>
    <t>3 CHS, TKY SAUSAGE, EGG 2/2.25</t>
  </si>
  <si>
    <t>6.00</t>
  </si>
  <si>
    <t>BEEF, CHEESE, BEAN, RED SAUCE &amp; TVP BURRITO 2/2</t>
  </si>
  <si>
    <t>BEAN &amp; CHEESE GREEN CHILE BURRITO FOIL WRAP 2/2</t>
  </si>
  <si>
    <t>5.40</t>
  </si>
  <si>
    <t>TWO CHEESE (RF CHD, RF MJ), CHICKEN, GRN CHILE 2/2</t>
  </si>
  <si>
    <t>4.35</t>
  </si>
  <si>
    <t>RF CHEDDAR, RF MONTEREY JACK, GREEN CHILE  2/2</t>
  </si>
  <si>
    <t>4.40</t>
  </si>
  <si>
    <t>FOUR CHEESE &amp; HATCH GREEN CHILE 2/2</t>
  </si>
  <si>
    <t>TWO CHEESE &amp; CHICKEN TINGA 2/2</t>
  </si>
  <si>
    <t>SOUTHWEST CHEESE AND VEGGIE 2/2</t>
  </si>
  <si>
    <t>TWO CHEESE &amp; BEEF BIRRIA 2/2</t>
  </si>
  <si>
    <t>TWO CHEESE &amp; GREEN CHILE 2/2</t>
  </si>
  <si>
    <t>EGG, CHEESE, BACON  1.25/1.50                                2/12 CT</t>
  </si>
  <si>
    <t>3.40</t>
  </si>
  <si>
    <t>CHEESE, EGG, SALSA 1/1.75</t>
  </si>
  <si>
    <t>EGG, CHEESE, BACON  1.25/1.50</t>
  </si>
  <si>
    <t>AMERICAN CHEESE, EGG, TURKEY SAUSAGE 1/1.50</t>
  </si>
  <si>
    <t>3.20</t>
  </si>
  <si>
    <t>CHD CHS, TKY SAUS, GREEN CHILE SALSA 1/1.75</t>
  </si>
  <si>
    <t>EGG, CHEESE, TURKEY SAUSAGE WRAP 1.25/2        2/12 CT</t>
  </si>
  <si>
    <t>3.60</t>
  </si>
  <si>
    <t>EGG &amp; CHEESE  WRAP 1/1</t>
  </si>
  <si>
    <t>EGG, CHEESE, TURKEY SAUSAGE WRAP 1/1</t>
  </si>
  <si>
    <t>EGG, CHEESE, POTATO, TKY SAUSAGE 1/1</t>
  </si>
  <si>
    <t>EGG, CHEESE, TURKEY SAUSAGE WRAP 1/1.50</t>
  </si>
  <si>
    <t>2.95</t>
  </si>
  <si>
    <t>EGG, CHEESE, TURKEY SAUSAGE WRAP 1.25/2</t>
  </si>
  <si>
    <t>CHS, TKY SAUSAGE, EGG 1.25/1.25</t>
  </si>
  <si>
    <t>CHEDDAR, MONTEREY JACK, GREEN CHILE  1/1</t>
  </si>
  <si>
    <t>BEAN &amp; TWO CHEESE DIP 2 M/MA 1/8c Other</t>
  </si>
  <si>
    <t>3.35</t>
  </si>
  <si>
    <t>2/</t>
  </si>
  <si>
    <t>EGG &amp; CHEESE BREAKFAST 1/1</t>
  </si>
  <si>
    <t>SHREDDED BEEF w RED SAUCE  .1/1 PFS</t>
  </si>
  <si>
    <t>3.45</t>
  </si>
  <si>
    <t>5.22</t>
  </si>
  <si>
    <t>Chris Hakmiller</t>
  </si>
  <si>
    <t>chris@mcifoods.com</t>
  </si>
  <si>
    <t>January 2, 2026 replaces December 30,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</si>
</sst>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u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i/>
      <u/>
      <sz val="12"/>
      <name val="Arial"/>
      <family val="2"/>
    </font>
    <font>
      <sz val="12"/>
      <name val="Arial"/>
      <family val="2"/>
    </font>
    <font>
      <b/>
      <i/>
      <u/>
      <sz val="12"/>
      <color theme="0" tint="-0.34998626667073579"/>
      <name val="Arial"/>
      <family val="2"/>
    </font>
    <font>
      <sz val="12"/>
      <color theme="0" tint="-0.34998626667073579"/>
      <name val="Arial"/>
      <family val="2"/>
    </font>
    <font>
      <b/>
      <sz val="12"/>
      <color theme="0" tint="-0.34998626667073579"/>
      <name val="Arial"/>
      <family val="2"/>
    </font>
    <font>
      <u/>
      <sz val="10"/>
      <color theme="10"/>
      <name val="Arial"/>
      <family val="2"/>
    </font>
    <font>
      <b/>
      <sz val="12"/>
      <color rgb="FFFF0000"/>
      <name val="Arial"/>
      <family val="2"/>
    </font>
    <font>
      <u/>
      <sz val="12"/>
      <color theme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2"/>
      <color theme="4" tint="-0.249977111117893"/>
      <name val="Arial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2"/>
      <color rgb="FF002060"/>
      <name val="Arial"/>
      <family val="2"/>
    </font>
    <font>
      <b/>
      <sz val="12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D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1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 applyFont="1" applyAlignment="1">
      <alignment horizontal="center"/>
    </xf>
    <xf numFmtId="0" fontId="7" fillId="0" borderId="3" xfId="0" applyFont="1" applyBorder="1" applyAlignment="1">
      <alignment horizontal="left"/>
    </xf>
    <xf numFmtId="2" fontId="2" fillId="0" borderId="0" xfId="0" applyNumberFormat="1" applyFont="1" applyAlignment="1">
      <alignment horizontal="center"/>
    </xf>
    <xf numFmtId="2" fontId="2" fillId="0" borderId="0" xfId="1" applyNumberFormat="1" applyAlignment="1">
      <alignment horizontal="center"/>
    </xf>
    <xf numFmtId="2" fontId="7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Alignment="1">
      <alignment horizontal="center"/>
    </xf>
    <xf numFmtId="164" fontId="2" fillId="0" borderId="0" xfId="1" applyNumberFormat="1" applyAlignment="1">
      <alignment horizontal="center"/>
    </xf>
    <xf numFmtId="0" fontId="7" fillId="0" borderId="0" xfId="0" quotePrefix="1" applyFont="1" applyAlignment="1">
      <alignment horizontal="center"/>
    </xf>
    <xf numFmtId="164" fontId="7" fillId="0" borderId="0" xfId="0" quotePrefix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4" fillId="0" borderId="0" xfId="1" applyFont="1" applyAlignment="1">
      <alignment horizontal="centerContinuous" vertical="center"/>
    </xf>
    <xf numFmtId="0" fontId="15" fillId="0" borderId="0" xfId="0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64" fontId="7" fillId="0" borderId="3" xfId="0" quotePrefix="1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2" fontId="7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quotePrefix="1" applyFont="1" applyBorder="1" applyAlignment="1">
      <alignment horizontal="left"/>
    </xf>
    <xf numFmtId="0" fontId="7" fillId="0" borderId="3" xfId="0" applyFont="1" applyBorder="1"/>
    <xf numFmtId="0" fontId="7" fillId="0" borderId="4" xfId="0" applyFont="1" applyBorder="1" applyAlignment="1">
      <alignment horizontal="left"/>
    </xf>
    <xf numFmtId="1" fontId="7" fillId="0" borderId="6" xfId="0" applyNumberFormat="1" applyFont="1" applyBorder="1" applyAlignment="1">
      <alignment horizontal="center"/>
    </xf>
    <xf numFmtId="0" fontId="6" fillId="3" borderId="6" xfId="0" applyFont="1" applyFill="1" applyBorder="1" applyAlignment="1">
      <alignment horizontal="centerContinuous"/>
    </xf>
    <xf numFmtId="2" fontId="8" fillId="3" borderId="6" xfId="0" applyNumberFormat="1" applyFont="1" applyFill="1" applyBorder="1" applyAlignment="1">
      <alignment horizontal="centerContinuous"/>
    </xf>
    <xf numFmtId="0" fontId="8" fillId="3" borderId="6" xfId="0" applyFont="1" applyFill="1" applyBorder="1" applyAlignment="1">
      <alignment horizontal="centerContinuous"/>
    </xf>
    <xf numFmtId="164" fontId="8" fillId="3" borderId="6" xfId="0" applyNumberFormat="1" applyFont="1" applyFill="1" applyBorder="1" applyAlignment="1">
      <alignment horizontal="centerContinuous"/>
    </xf>
    <xf numFmtId="2" fontId="7" fillId="3" borderId="6" xfId="0" applyNumberFormat="1" applyFont="1" applyFill="1" applyBorder="1" applyAlignment="1">
      <alignment horizontal="centerContinuous"/>
    </xf>
    <xf numFmtId="0" fontId="7" fillId="4" borderId="4" xfId="0" applyFont="1" applyFill="1" applyBorder="1" applyAlignment="1">
      <alignment horizontal="left"/>
    </xf>
    <xf numFmtId="0" fontId="7" fillId="4" borderId="7" xfId="0" applyFont="1" applyFill="1" applyBorder="1" applyAlignment="1">
      <alignment horizontal="left"/>
    </xf>
    <xf numFmtId="0" fontId="7" fillId="4" borderId="7" xfId="0" quotePrefix="1" applyFont="1" applyFill="1" applyBorder="1" applyAlignment="1">
      <alignment horizontal="left"/>
    </xf>
    <xf numFmtId="0" fontId="7" fillId="4" borderId="4" xfId="0" applyFont="1" applyFill="1" applyBorder="1"/>
    <xf numFmtId="0" fontId="7" fillId="4" borderId="7" xfId="0" applyFont="1" applyFill="1" applyBorder="1"/>
    <xf numFmtId="0" fontId="5" fillId="0" borderId="0" xfId="0" quotePrefix="1" applyFont="1"/>
    <xf numFmtId="0" fontId="5" fillId="0" borderId="8" xfId="0" quotePrefix="1" applyFont="1" applyBorder="1"/>
    <xf numFmtId="0" fontId="4" fillId="0" borderId="0" xfId="0" quotePrefix="1" applyFont="1"/>
    <xf numFmtId="0" fontId="7" fillId="0" borderId="2" xfId="0" quotePrefix="1" applyFont="1" applyBorder="1" applyAlignment="1">
      <alignment horizontal="left"/>
    </xf>
    <xf numFmtId="2" fontId="7" fillId="6" borderId="3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Continuous"/>
    </xf>
    <xf numFmtId="0" fontId="5" fillId="6" borderId="6" xfId="0" applyFont="1" applyFill="1" applyBorder="1" applyAlignment="1">
      <alignment horizontal="centerContinuous"/>
    </xf>
    <xf numFmtId="0" fontId="5" fillId="6" borderId="7" xfId="0" applyFont="1" applyFill="1" applyBorder="1" applyAlignment="1">
      <alignment horizontal="centerContinuous"/>
    </xf>
    <xf numFmtId="1" fontId="9" fillId="6" borderId="3" xfId="0" applyNumberFormat="1" applyFont="1" applyFill="1" applyBorder="1" applyAlignment="1">
      <alignment horizontal="center"/>
    </xf>
    <xf numFmtId="0" fontId="6" fillId="3" borderId="4" xfId="0" applyFont="1" applyFill="1" applyBorder="1" applyAlignment="1">
      <alignment horizontal="centerContinuous"/>
    </xf>
    <xf numFmtId="164" fontId="9" fillId="3" borderId="6" xfId="0" applyNumberFormat="1" applyFont="1" applyFill="1" applyBorder="1" applyAlignment="1">
      <alignment horizontal="centerContinuous"/>
    </xf>
    <xf numFmtId="0" fontId="10" fillId="3" borderId="6" xfId="0" applyFont="1" applyFill="1" applyBorder="1" applyAlignment="1">
      <alignment horizontal="centerContinuous"/>
    </xf>
    <xf numFmtId="0" fontId="10" fillId="3" borderId="7" xfId="0" applyFont="1" applyFill="1" applyBorder="1" applyAlignment="1">
      <alignment horizontal="centerContinuous"/>
    </xf>
    <xf numFmtId="0" fontId="16" fillId="0" borderId="0" xfId="1" applyFont="1" applyAlignment="1">
      <alignment horizontal="centerContinuous" vertical="center"/>
    </xf>
    <xf numFmtId="0" fontId="13" fillId="0" borderId="0" xfId="2" applyFont="1" applyFill="1" applyBorder="1" applyAlignment="1">
      <alignment horizontal="center"/>
    </xf>
    <xf numFmtId="0" fontId="7" fillId="4" borderId="0" xfId="0" applyFont="1" applyFill="1" applyAlignment="1">
      <alignment horizontal="left"/>
    </xf>
    <xf numFmtId="0" fontId="7" fillId="4" borderId="0" xfId="0" quotePrefix="1" applyFont="1" applyFill="1" applyAlignment="1">
      <alignment horizontal="left"/>
    </xf>
    <xf numFmtId="0" fontId="17" fillId="0" borderId="0" xfId="1" applyFont="1" applyAlignment="1">
      <alignment horizontal="centerContinuous" vertical="center"/>
    </xf>
    <xf numFmtId="0" fontId="18" fillId="0" borderId="0" xfId="0" applyFont="1" applyAlignment="1">
      <alignment horizontal="center"/>
    </xf>
    <xf numFmtId="0" fontId="7" fillId="4" borderId="9" xfId="0" applyFont="1" applyFill="1" applyBorder="1"/>
    <xf numFmtId="0" fontId="7" fillId="0" borderId="9" xfId="0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1" fontId="19" fillId="0" borderId="3" xfId="0" applyNumberFormat="1" applyFont="1" applyBorder="1" applyAlignment="1">
      <alignment horizontal="center"/>
    </xf>
    <xf numFmtId="4" fontId="19" fillId="0" borderId="3" xfId="0" applyNumberFormat="1" applyFont="1" applyBorder="1" applyAlignment="1">
      <alignment horizontal="center"/>
    </xf>
    <xf numFmtId="164" fontId="19" fillId="0" borderId="3" xfId="0" applyNumberFormat="1" applyFont="1" applyBorder="1" applyAlignment="1">
      <alignment horizontal="center"/>
    </xf>
    <xf numFmtId="1" fontId="19" fillId="0" borderId="7" xfId="0" applyNumberFormat="1" applyFont="1" applyBorder="1" applyAlignment="1">
      <alignment horizontal="center"/>
    </xf>
    <xf numFmtId="0" fontId="5" fillId="3" borderId="1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 wrapText="1"/>
    </xf>
    <xf numFmtId="2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2" fontId="8" fillId="2" borderId="6" xfId="0" applyNumberFormat="1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164" fontId="8" fillId="2" borderId="6" xfId="0" applyNumberFormat="1" applyFont="1" applyFill="1" applyBorder="1" applyAlignment="1">
      <alignment horizontal="center"/>
    </xf>
    <xf numFmtId="2" fontId="7" fillId="2" borderId="6" xfId="0" applyNumberFormat="1" applyFont="1" applyFill="1" applyBorder="1" applyAlignment="1">
      <alignment horizontal="center"/>
    </xf>
    <xf numFmtId="164" fontId="9" fillId="2" borderId="6" xfId="0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3" fillId="0" borderId="0" xfId="1" applyFont="1" applyAlignment="1">
      <alignment vertical="center"/>
    </xf>
    <xf numFmtId="0" fontId="23" fillId="0" borderId="0" xfId="1" applyFont="1" applyAlignment="1">
      <alignment horizontal="centerContinuous" vertical="center"/>
    </xf>
    <xf numFmtId="0" fontId="14" fillId="0" borderId="0" xfId="1" applyFont="1" applyAlignment="1">
      <alignment vertical="center"/>
    </xf>
    <xf numFmtId="0" fontId="24" fillId="0" borderId="5" xfId="0" quotePrefix="1" applyFont="1" applyBorder="1"/>
    <xf numFmtId="0" fontId="24" fillId="0" borderId="5" xfId="0" quotePrefix="1" applyFont="1" applyBorder="1" applyAlignment="1">
      <alignment horizontal="centerContinuous"/>
    </xf>
    <xf numFmtId="2" fontId="7" fillId="0" borderId="5" xfId="0" quotePrefix="1" applyNumberFormat="1" applyFont="1" applyBorder="1" applyAlignment="1">
      <alignment horizontal="centerContinuous"/>
    </xf>
    <xf numFmtId="0" fontId="7" fillId="0" borderId="5" xfId="0" quotePrefix="1" applyFont="1" applyBorder="1" applyAlignment="1">
      <alignment horizontal="centerContinuous"/>
    </xf>
    <xf numFmtId="3" fontId="25" fillId="0" borderId="3" xfId="0" quotePrefix="1" applyNumberFormat="1" applyFont="1" applyBorder="1" applyAlignment="1">
      <alignment horizontal="center"/>
    </xf>
    <xf numFmtId="4" fontId="25" fillId="0" borderId="3" xfId="0" quotePrefix="1" applyNumberFormat="1" applyFont="1" applyBorder="1" applyAlignment="1">
      <alignment horizontal="center"/>
    </xf>
    <xf numFmtId="164" fontId="25" fillId="0" borderId="3" xfId="0" quotePrefix="1" applyNumberFormat="1" applyFont="1" applyBorder="1" applyAlignment="1">
      <alignment horizontal="center"/>
    </xf>
    <xf numFmtId="17" fontId="5" fillId="7" borderId="0" xfId="1" applyNumberFormat="1" applyFont="1" applyFill="1" applyAlignment="1">
      <alignment horizontal="left"/>
    </xf>
    <xf numFmtId="0" fontId="5" fillId="7" borderId="0" xfId="1" applyFont="1" applyFill="1" applyAlignment="1">
      <alignment horizontal="left"/>
    </xf>
    <xf numFmtId="2" fontId="2" fillId="7" borderId="0" xfId="1" applyNumberFormat="1" applyFill="1" applyAlignment="1">
      <alignment horizontal="center"/>
    </xf>
    <xf numFmtId="0" fontId="14" fillId="0" borderId="0" xfId="1" applyFont="1" applyAlignment="1">
      <alignment horizontal="left" vertical="center"/>
    </xf>
    <xf numFmtId="0" fontId="7" fillId="5" borderId="4" xfId="0" quotePrefix="1" applyFont="1" applyFill="1" applyBorder="1" applyAlignment="1">
      <alignment horizontal="center"/>
    </xf>
    <xf numFmtId="0" fontId="7" fillId="5" borderId="6" xfId="0" quotePrefix="1" applyFont="1" applyFill="1" applyBorder="1" applyAlignment="1">
      <alignment horizontal="center"/>
    </xf>
    <xf numFmtId="0" fontId="7" fillId="5" borderId="7" xfId="0" quotePrefix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6" borderId="4" xfId="0" quotePrefix="1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13" fillId="0" borderId="4" xfId="2" applyFont="1" applyFill="1" applyBorder="1" applyAlignment="1">
      <alignment horizontal="center"/>
    </xf>
    <xf numFmtId="0" fontId="13" fillId="0" borderId="7" xfId="2" applyFont="1" applyFill="1" applyBorder="1" applyAlignment="1">
      <alignment horizontal="center"/>
    </xf>
    <xf numFmtId="0" fontId="17" fillId="0" borderId="0" xfId="1" applyFont="1" applyAlignment="1">
      <alignment horizontal="center" vertical="center"/>
    </xf>
    <xf numFmtId="2" fontId="7" fillId="0" borderId="8" xfId="0" quotePrefix="1" applyNumberFormat="1" applyFont="1" applyBorder="1" applyAlignment="1">
      <alignment horizontal="center"/>
    </xf>
    <xf numFmtId="2" fontId="7" fillId="0" borderId="10" xfId="0" quotePrefix="1" applyNumberFormat="1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D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575088</xdr:colOff>
      <xdr:row>0</xdr:row>
      <xdr:rowOff>41975</xdr:rowOff>
    </xdr:from>
    <xdr:to>
      <xdr:col>6</xdr:col>
      <xdr:colOff>523875</xdr:colOff>
      <xdr:row>0</xdr:row>
      <xdr:rowOff>819150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6FA48A02-D7E0-099F-B361-E485E489E212}"/>
            </a:ext>
          </a:extLst>
        </xdr:cNvPr>
        <xdr:cNvGrpSpPr/>
      </xdr:nvGrpSpPr>
      <xdr:grpSpPr>
        <a:xfrm>
          <a:off x="3508788" y="41975"/>
          <a:ext cx="2911062" cy="777175"/>
          <a:chOff x="7261266" y="3671372"/>
          <a:chExt cx="3922740" cy="113874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AA5E958D-1855-425D-9730-3081623885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831780" y="3698667"/>
            <a:ext cx="895257" cy="1111449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28CC3636-D521-49D1-B9A5-0F72564F045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261266" y="3671372"/>
            <a:ext cx="1521526" cy="1019797"/>
          </a:xfrm>
          <a:prstGeom prst="rect">
            <a:avLst/>
          </a:prstGeom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F378D8F8-8ACC-4F23-9748-23FDA5A1F61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188" t="8943" r="8223" b="14633"/>
          <a:stretch/>
        </xdr:blipFill>
        <xdr:spPr>
          <a:xfrm>
            <a:off x="9783124" y="3896590"/>
            <a:ext cx="1400882" cy="77369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304800</xdr:colOff>
      <xdr:row>25</xdr:row>
      <xdr:rowOff>95251</xdr:rowOff>
    </xdr:from>
    <xdr:to>
      <xdr:col>1</xdr:col>
      <xdr:colOff>1876636</xdr:colOff>
      <xdr:row>34</xdr:row>
      <xdr:rowOff>85726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358AE609-2A36-D881-7D6A-CA638C49AB04}"/>
            </a:ext>
          </a:extLst>
        </xdr:cNvPr>
        <xdr:cNvGrpSpPr/>
      </xdr:nvGrpSpPr>
      <xdr:grpSpPr>
        <a:xfrm>
          <a:off x="495300" y="5067301"/>
          <a:ext cx="1571836" cy="1447800"/>
          <a:chOff x="133350" y="5543550"/>
          <a:chExt cx="1571836" cy="1476581"/>
        </a:xfrm>
      </xdr:grpSpPr>
      <xdr:pic>
        <xdr:nvPicPr>
          <xdr:cNvPr id="10" name="Picture 9">
            <a:extLst>
              <a:ext uri="{FF2B5EF4-FFF2-40B4-BE49-F238E27FC236}">
                <a16:creationId xmlns:a16="http://schemas.microsoft.com/office/drawing/2014/main" id="{D2CB8213-AC07-C333-F8D3-116864B369D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190500" y="5543550"/>
            <a:ext cx="1514686" cy="1476581"/>
          </a:xfrm>
          <a:prstGeom prst="rect">
            <a:avLst/>
          </a:prstGeom>
        </xdr:spPr>
      </xdr:pic>
      <xdr:sp macro="" textlink="">
        <xdr:nvSpPr>
          <xdr:cNvPr id="11" name="Oval 10">
            <a:extLst>
              <a:ext uri="{FF2B5EF4-FFF2-40B4-BE49-F238E27FC236}">
                <a16:creationId xmlns:a16="http://schemas.microsoft.com/office/drawing/2014/main" id="{E689829D-4CF4-0C8D-56B9-77DA68F335C0}"/>
              </a:ext>
            </a:extLst>
          </xdr:cNvPr>
          <xdr:cNvSpPr/>
        </xdr:nvSpPr>
        <xdr:spPr>
          <a:xfrm>
            <a:off x="247650" y="5562600"/>
            <a:ext cx="257175" cy="219075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 kern="1200"/>
          </a:p>
        </xdr:txBody>
      </xdr:sp>
      <xdr:sp macro="" textlink="">
        <xdr:nvSpPr>
          <xdr:cNvPr id="12" name="Oval 11">
            <a:extLst>
              <a:ext uri="{FF2B5EF4-FFF2-40B4-BE49-F238E27FC236}">
                <a16:creationId xmlns:a16="http://schemas.microsoft.com/office/drawing/2014/main" id="{1F884BA0-DDB7-4B05-AF8C-BDB056B409CB}"/>
              </a:ext>
            </a:extLst>
          </xdr:cNvPr>
          <xdr:cNvSpPr/>
        </xdr:nvSpPr>
        <xdr:spPr>
          <a:xfrm>
            <a:off x="133350" y="6153150"/>
            <a:ext cx="257175" cy="219075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 kern="1200"/>
          </a:p>
        </xdr:txBody>
      </xdr:sp>
    </xdr:grpSp>
    <xdr:clientData/>
  </xdr:twoCellAnchor>
  <xdr:twoCellAnchor>
    <xdr:from>
      <xdr:col>1</xdr:col>
      <xdr:colOff>266700</xdr:colOff>
      <xdr:row>7</xdr:row>
      <xdr:rowOff>85725</xdr:rowOff>
    </xdr:from>
    <xdr:to>
      <xdr:col>1</xdr:col>
      <xdr:colOff>1867114</xdr:colOff>
      <xdr:row>22</xdr:row>
      <xdr:rowOff>152772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DDADA6FE-6FFD-234A-1244-6D16C7D9C2EA}"/>
            </a:ext>
          </a:extLst>
        </xdr:cNvPr>
        <xdr:cNvGrpSpPr/>
      </xdr:nvGrpSpPr>
      <xdr:grpSpPr>
        <a:xfrm>
          <a:off x="457200" y="2057400"/>
          <a:ext cx="1600414" cy="2667372"/>
          <a:chOff x="123825" y="2457450"/>
          <a:chExt cx="1600414" cy="2667372"/>
        </a:xfrm>
      </xdr:grpSpPr>
      <xdr:pic>
        <xdr:nvPicPr>
          <xdr:cNvPr id="13" name="Picture 12">
            <a:extLst>
              <a:ext uri="{FF2B5EF4-FFF2-40B4-BE49-F238E27FC236}">
                <a16:creationId xmlns:a16="http://schemas.microsoft.com/office/drawing/2014/main" id="{69711C37-6271-ABF2-F447-D9AD77CE46A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190500" y="2457450"/>
            <a:ext cx="1533739" cy="2667372"/>
          </a:xfrm>
          <a:prstGeom prst="rect">
            <a:avLst/>
          </a:prstGeom>
        </xdr:spPr>
      </xdr:pic>
      <xdr:sp macro="" textlink="">
        <xdr:nvSpPr>
          <xdr:cNvPr id="14" name="Oval 13">
            <a:extLst>
              <a:ext uri="{FF2B5EF4-FFF2-40B4-BE49-F238E27FC236}">
                <a16:creationId xmlns:a16="http://schemas.microsoft.com/office/drawing/2014/main" id="{795F626F-4D0B-40E3-AE23-C2BE0A170E10}"/>
              </a:ext>
            </a:extLst>
          </xdr:cNvPr>
          <xdr:cNvSpPr/>
        </xdr:nvSpPr>
        <xdr:spPr>
          <a:xfrm>
            <a:off x="133350" y="2457451"/>
            <a:ext cx="238125" cy="19050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 kern="1200"/>
          </a:p>
        </xdr:txBody>
      </xdr:sp>
      <xdr:sp macro="" textlink="">
        <xdr:nvSpPr>
          <xdr:cNvPr id="15" name="Oval 14">
            <a:extLst>
              <a:ext uri="{FF2B5EF4-FFF2-40B4-BE49-F238E27FC236}">
                <a16:creationId xmlns:a16="http://schemas.microsoft.com/office/drawing/2014/main" id="{E5CE60BD-73C3-4C70-A55E-7084C53DD1C7}"/>
              </a:ext>
            </a:extLst>
          </xdr:cNvPr>
          <xdr:cNvSpPr/>
        </xdr:nvSpPr>
        <xdr:spPr>
          <a:xfrm>
            <a:off x="123825" y="4457701"/>
            <a:ext cx="238125" cy="190500"/>
          </a:xfrm>
          <a:prstGeom prst="ellipse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 kern="12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223113</xdr:colOff>
      <xdr:row>10</xdr:row>
      <xdr:rowOff>12149</xdr:rowOff>
    </xdr:from>
    <xdr:to>
      <xdr:col>13</xdr:col>
      <xdr:colOff>786847</xdr:colOff>
      <xdr:row>10</xdr:row>
      <xdr:rowOff>537651</xdr:rowOff>
    </xdr:to>
    <xdr:pic>
      <xdr:nvPicPr>
        <xdr:cNvPr id="17" name="Picture 16" descr="Christmas Hat PNG by xhipstaswift on DeviantArt">
          <a:extLst>
            <a:ext uri="{FF2B5EF4-FFF2-40B4-BE49-F238E27FC236}">
              <a16:creationId xmlns:a16="http://schemas.microsoft.com/office/drawing/2014/main" id="{4A556488-2FE6-4AC9-AA1D-82EBF7919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60094" y="1830558"/>
          <a:ext cx="563734" cy="525502"/>
        </a:xfrm>
        <a:prstGeom prst="rect">
          <a:avLst/>
        </a:prstGeom>
        <a:noFill/>
        <a:effectLst>
          <a:outerShdw blurRad="50800" dist="38100" dir="10800000" algn="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89810</xdr:colOff>
      <xdr:row>10</xdr:row>
      <xdr:rowOff>161926</xdr:rowOff>
    </xdr:from>
    <xdr:to>
      <xdr:col>1</xdr:col>
      <xdr:colOff>1496786</xdr:colOff>
      <xdr:row>10</xdr:row>
      <xdr:rowOff>1104946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C7450BB-5278-A0EA-37AE-6BB90D60F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7239" y="2026105"/>
          <a:ext cx="1406976" cy="94302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45CC00F-BC33-4E80-9E56-C8029D5FC32D}">
  <we:reference id="wa200005271" version="2.5.5.0" store="en-US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4D88B-E0F1-4C64-A842-956B22A47F49}">
  <sheetPr>
    <tabColor rgb="FF0070C0"/>
    <pageSetUpPr fitToPage="1"/>
  </sheetPr>
  <dimension ref="A1:X35"/>
  <sheetViews>
    <sheetView showGridLines="0" zoomScaleNormal="100" zoomScaleSheetLayoutView="50" workbookViewId="0"/>
  </sheetViews>
  <sheetFormatPr defaultColWidth="0" defaultRowHeight="12.75" zeroHeight="1" x14ac:dyDescent="0.2"/>
  <cols>
    <col min="1" max="1" width="2.85546875" style="1" customWidth="1"/>
    <col min="2" max="2" width="41.140625" style="2" bestFit="1" customWidth="1"/>
    <col min="3" max="3" width="11" style="14" customWidth="1"/>
    <col min="4" max="4" width="9.85546875" style="1" bestFit="1" customWidth="1"/>
    <col min="5" max="5" width="10.7109375" style="1" customWidth="1"/>
    <col min="6" max="6" width="12.85546875" style="1" bestFit="1" customWidth="1"/>
    <col min="7" max="7" width="16" style="1" customWidth="1"/>
    <col min="8" max="8" width="9.7109375" style="13" bestFit="1" customWidth="1"/>
    <col min="9" max="9" width="16" style="5" hidden="1" customWidth="1"/>
    <col min="10" max="10" width="10.5703125" style="5" hidden="1" customWidth="1"/>
    <col min="11" max="11" width="13.5703125" style="5" hidden="1" customWidth="1"/>
    <col min="12" max="12" width="11.140625" style="5" hidden="1" customWidth="1"/>
    <col min="13" max="13" width="13.140625" style="5" hidden="1" customWidth="1"/>
    <col min="14" max="14" width="15" style="5" hidden="1" customWidth="1"/>
    <col min="15" max="15" width="11.42578125" style="5" hidden="1" customWidth="1"/>
    <col min="16" max="17" width="12" style="5" hidden="1" customWidth="1"/>
    <col min="18" max="18" width="11.140625" style="5" hidden="1" customWidth="1"/>
    <col min="19" max="20" width="11.5703125" style="5" hidden="1" customWidth="1"/>
    <col min="21" max="21" width="11.5703125" style="1" hidden="1" customWidth="1"/>
    <col min="22" max="22" width="8.140625" style="1" hidden="1" customWidth="1"/>
    <col min="23" max="23" width="9.85546875" style="1" hidden="1" customWidth="1"/>
    <col min="24" max="24" width="11.42578125" style="1" hidden="1" customWidth="1"/>
    <col min="25" max="16384" width="9.140625" style="1" hidden="1"/>
  </cols>
  <sheetData>
    <row r="1" spans="2:24" s="23" customFormat="1" ht="65.25" customHeight="1" x14ac:dyDescent="0.35">
      <c r="B1" s="107" t="s">
        <v>67</v>
      </c>
      <c r="C1" s="107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22"/>
      <c r="R1" s="22"/>
      <c r="S1" s="22"/>
      <c r="T1" s="22"/>
      <c r="U1" s="22"/>
      <c r="V1" s="22"/>
      <c r="W1" s="22"/>
      <c r="X1" s="22"/>
    </row>
    <row r="2" spans="2:24" s="93" customFormat="1" ht="20.25" x14ac:dyDescent="0.3">
      <c r="B2" s="94" t="s">
        <v>69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</row>
    <row r="3" spans="2:24" x14ac:dyDescent="0.2"/>
    <row r="4" spans="2:24" s="17" customFormat="1" ht="14.25" x14ac:dyDescent="0.2">
      <c r="B4" s="92" t="s">
        <v>71</v>
      </c>
      <c r="C4" s="14"/>
      <c r="D4" s="1"/>
      <c r="E4" s="1"/>
      <c r="F4" s="1"/>
      <c r="G4" s="1"/>
      <c r="H4" s="13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1"/>
    </row>
    <row r="5" spans="2:24" s="17" customFormat="1" ht="14.25" x14ac:dyDescent="0.2">
      <c r="B5" s="92" t="s">
        <v>70</v>
      </c>
      <c r="C5" s="14"/>
      <c r="D5" s="1"/>
      <c r="E5" s="1"/>
      <c r="F5" s="1"/>
      <c r="G5" s="1"/>
      <c r="H5" s="13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1"/>
    </row>
    <row r="6" spans="2:24" s="17" customFormat="1" ht="14.25" x14ac:dyDescent="0.2">
      <c r="B6" s="92" t="s">
        <v>73</v>
      </c>
      <c r="C6" s="14"/>
      <c r="D6" s="1"/>
      <c r="E6" s="1"/>
      <c r="F6" s="1"/>
      <c r="G6" s="1"/>
      <c r="H6" s="13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"/>
    </row>
    <row r="7" spans="2:24" s="17" customFormat="1" ht="14.25" x14ac:dyDescent="0.2">
      <c r="B7" s="92" t="s">
        <v>74</v>
      </c>
      <c r="C7" s="14"/>
      <c r="D7" s="1"/>
      <c r="E7" s="1"/>
      <c r="F7" s="1"/>
      <c r="G7" s="1"/>
      <c r="H7" s="13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1"/>
    </row>
    <row r="8" spans="2:24" s="17" customFormat="1" ht="14.25" x14ac:dyDescent="0.2">
      <c r="B8" s="92"/>
      <c r="C8" s="14"/>
      <c r="D8" s="1"/>
      <c r="E8" s="1"/>
      <c r="F8" s="1"/>
      <c r="G8" s="1"/>
      <c r="H8" s="13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1"/>
    </row>
    <row r="9" spans="2:24" s="17" customFormat="1" ht="14.25" x14ac:dyDescent="0.2">
      <c r="B9" s="92"/>
      <c r="C9" s="14"/>
      <c r="D9" s="1"/>
      <c r="E9" s="1"/>
      <c r="F9" s="1"/>
      <c r="G9" s="1"/>
      <c r="H9" s="1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1"/>
    </row>
    <row r="10" spans="2:24" s="17" customFormat="1" ht="14.25" x14ac:dyDescent="0.2">
      <c r="B10" s="92"/>
      <c r="C10" s="14"/>
      <c r="D10" s="1"/>
      <c r="E10" s="1"/>
      <c r="F10" s="1"/>
      <c r="G10" s="1"/>
      <c r="H10" s="13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1"/>
    </row>
    <row r="11" spans="2:24" s="17" customFormat="1" ht="14.25" x14ac:dyDescent="0.2">
      <c r="B11" s="92"/>
      <c r="C11" s="14"/>
      <c r="D11" s="1"/>
      <c r="E11" s="1"/>
      <c r="F11" s="1"/>
      <c r="G11" s="1"/>
      <c r="H11" s="13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1"/>
    </row>
    <row r="12" spans="2:24" s="17" customFormat="1" ht="14.25" x14ac:dyDescent="0.2">
      <c r="B12" s="92"/>
      <c r="C12" s="14"/>
      <c r="D12" s="1"/>
      <c r="E12" s="1"/>
      <c r="F12" s="1"/>
      <c r="G12" s="1"/>
      <c r="H12" s="13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"/>
    </row>
    <row r="13" spans="2:24" s="17" customFormat="1" ht="14.25" x14ac:dyDescent="0.2">
      <c r="B13" s="92"/>
      <c r="C13" s="14"/>
      <c r="D13" s="1"/>
      <c r="E13" s="1"/>
      <c r="F13" s="1"/>
      <c r="G13" s="1"/>
      <c r="H13" s="13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"/>
    </row>
    <row r="14" spans="2:24" s="17" customFormat="1" ht="14.25" x14ac:dyDescent="0.2">
      <c r="B14" s="92"/>
      <c r="C14" s="14"/>
      <c r="D14" s="1"/>
      <c r="E14" s="1"/>
      <c r="F14" s="1"/>
      <c r="G14" s="1"/>
      <c r="H14" s="13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1"/>
    </row>
    <row r="15" spans="2:24" s="17" customFormat="1" ht="14.25" x14ac:dyDescent="0.2">
      <c r="B15" s="92"/>
      <c r="C15" s="14"/>
      <c r="D15" s="1"/>
      <c r="E15" s="1"/>
      <c r="F15" s="1"/>
      <c r="G15" s="1"/>
      <c r="H15" s="13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1"/>
    </row>
    <row r="16" spans="2:24" s="17" customFormat="1" ht="14.25" x14ac:dyDescent="0.2">
      <c r="B16" s="92"/>
      <c r="C16" s="14"/>
      <c r="D16" s="1"/>
      <c r="E16" s="1"/>
      <c r="F16" s="1"/>
      <c r="G16" s="1"/>
      <c r="H16" s="13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1"/>
    </row>
    <row r="17" spans="2:21" x14ac:dyDescent="0.2"/>
    <row r="18" spans="2:21" x14ac:dyDescent="0.2"/>
    <row r="19" spans="2:21" x14ac:dyDescent="0.2"/>
    <row r="20" spans="2:21" x14ac:dyDescent="0.2"/>
    <row r="21" spans="2:21" x14ac:dyDescent="0.2"/>
    <row r="22" spans="2:21" s="17" customFormat="1" x14ac:dyDescent="0.2">
      <c r="B22" s="2"/>
      <c r="C22" s="14"/>
      <c r="D22" s="1"/>
      <c r="E22" s="1"/>
      <c r="F22" s="1"/>
      <c r="G22" s="1"/>
      <c r="H22" s="13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1"/>
    </row>
    <row r="23" spans="2:21" x14ac:dyDescent="0.2"/>
    <row r="24" spans="2:21" ht="6" customHeight="1" x14ac:dyDescent="0.2"/>
    <row r="25" spans="2:21" x14ac:dyDescent="0.2">
      <c r="B25" s="91" t="s">
        <v>72</v>
      </c>
    </row>
    <row r="26" spans="2:21" x14ac:dyDescent="0.2"/>
    <row r="27" spans="2:21" x14ac:dyDescent="0.2"/>
    <row r="28" spans="2:21" x14ac:dyDescent="0.2"/>
    <row r="29" spans="2:21" x14ac:dyDescent="0.2"/>
    <row r="30" spans="2:21" x14ac:dyDescent="0.2"/>
    <row r="31" spans="2:21" x14ac:dyDescent="0.2"/>
    <row r="32" spans="2:21" x14ac:dyDescent="0.2"/>
    <row r="33" x14ac:dyDescent="0.2"/>
    <row r="34" x14ac:dyDescent="0.2"/>
    <row r="35" x14ac:dyDescent="0.2"/>
  </sheetData>
  <sheetProtection algorithmName="SHA-512" hashValue="/PlDnn3GoBWOKzF+HlGbZwAUeMkJuZHZ+NNQ9O4a3L8rL+B+3k1SMMAjTU+hTZ708pBQNv580WQVYWhAtEdBoA==" saltValue="lgtmrubu+RnOohgjI0M0uw==" spinCount="100000" sheet="1" objects="1" scenarios="1" selectLockedCells="1" selectUnlockedCells="1"/>
  <mergeCells count="1">
    <mergeCell ref="B1:C1"/>
  </mergeCells>
  <pageMargins left="0.25" right="0.25" top="0.75" bottom="0.75" header="0.3" footer="0.3"/>
  <pageSetup fitToHeight="0" orientation="landscape" r:id="rId1"/>
  <headerFooter alignWithMargins="0">
    <oddFooter>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70C0"/>
    <pageSetUpPr fitToPage="1"/>
  </sheetPr>
  <dimension ref="A1:Z144"/>
  <sheetViews>
    <sheetView showGridLines="0" tabSelected="1" zoomScale="77" zoomScaleNormal="77" zoomScaleSheetLayoutView="50" workbookViewId="0">
      <pane ySplit="11" topLeftCell="A12" activePane="bottomLeft" state="frozen"/>
      <selection pane="bottomLeft" activeCell="B23" sqref="B23"/>
    </sheetView>
  </sheetViews>
  <sheetFormatPr defaultRowHeight="12.75" outlineLevelRow="1" x14ac:dyDescent="0.2"/>
  <cols>
    <col min="1" max="1" width="17.85546875" style="2" customWidth="1"/>
    <col min="2" max="2" width="62.85546875" style="2" bestFit="1" customWidth="1"/>
    <col min="3" max="3" width="11" style="14" customWidth="1"/>
    <col min="4" max="4" width="9.85546875" style="1" bestFit="1" customWidth="1"/>
    <col min="5" max="5" width="10.7109375" style="1" customWidth="1"/>
    <col min="6" max="6" width="12.85546875" style="1" bestFit="1" customWidth="1"/>
    <col min="7" max="7" width="16" style="1" customWidth="1"/>
    <col min="8" max="8" width="9.7109375" style="13" bestFit="1" customWidth="1"/>
    <col min="9" max="9" width="16" style="5" customWidth="1"/>
    <col min="10" max="10" width="10.5703125" style="5" bestFit="1" customWidth="1"/>
    <col min="11" max="11" width="13.5703125" style="5" bestFit="1" customWidth="1"/>
    <col min="12" max="12" width="11.140625" style="5" bestFit="1" customWidth="1"/>
    <col min="13" max="13" width="13.140625" style="5" bestFit="1" customWidth="1"/>
    <col min="14" max="14" width="15" style="5" bestFit="1" customWidth="1"/>
    <col min="15" max="15" width="11.42578125" style="5" bestFit="1" customWidth="1"/>
    <col min="16" max="17" width="12" style="5" customWidth="1"/>
    <col min="18" max="18" width="11.140625" style="5" bestFit="1" customWidth="1"/>
    <col min="19" max="20" width="11.5703125" style="5" bestFit="1" customWidth="1"/>
    <col min="21" max="21" width="11.5703125" style="1" bestFit="1" customWidth="1"/>
    <col min="22" max="22" width="8.140625" style="1" bestFit="1" customWidth="1"/>
    <col min="23" max="23" width="9.85546875" style="1" bestFit="1" customWidth="1"/>
    <col min="24" max="24" width="11.42578125" style="1" bestFit="1" customWidth="1"/>
    <col min="25" max="16384" width="9.140625" style="1"/>
  </cols>
  <sheetData>
    <row r="1" spans="1:26" s="66" customFormat="1" ht="30" outlineLevel="1" x14ac:dyDescent="0.4">
      <c r="A1" s="65"/>
      <c r="B1" s="120" t="s">
        <v>67</v>
      </c>
      <c r="C1" s="120"/>
      <c r="D1" s="120" t="s">
        <v>75</v>
      </c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65"/>
      <c r="R1" s="65"/>
      <c r="S1" s="65"/>
      <c r="T1" s="65"/>
      <c r="U1" s="65"/>
      <c r="V1" s="65"/>
      <c r="W1" s="65"/>
      <c r="X1" s="65"/>
    </row>
    <row r="2" spans="1:26" s="23" customFormat="1" ht="6" customHeight="1" outlineLevel="1" x14ac:dyDescent="0.35">
      <c r="A2" s="6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s="16" customFormat="1" ht="15" outlineLevel="1" x14ac:dyDescent="0.2">
      <c r="A3" s="4" t="s">
        <v>68</v>
      </c>
      <c r="B3" s="111"/>
      <c r="C3" s="113"/>
      <c r="D3" s="121" t="e" vm="1">
        <v>#VALUE!</v>
      </c>
      <c r="E3" s="122"/>
      <c r="F3" s="43" t="s">
        <v>23</v>
      </c>
      <c r="G3" s="44"/>
      <c r="H3" s="111"/>
      <c r="I3" s="112"/>
      <c r="J3" s="112"/>
      <c r="K3" s="112"/>
      <c r="L3" s="112"/>
      <c r="M3" s="113"/>
      <c r="N3" s="114" t="e" vm="2">
        <v>#VALUE!</v>
      </c>
      <c r="O3" s="46" t="s">
        <v>64</v>
      </c>
      <c r="P3" s="47"/>
      <c r="Q3" s="111"/>
      <c r="R3" s="112"/>
      <c r="S3" s="112"/>
      <c r="T3" s="112"/>
      <c r="U3" s="112"/>
      <c r="V3" s="112"/>
      <c r="W3" s="113"/>
      <c r="X3" s="11"/>
      <c r="Y3" s="11"/>
      <c r="Z3" s="11"/>
    </row>
    <row r="4" spans="1:26" s="16" customFormat="1" ht="15" customHeight="1" outlineLevel="1" x14ac:dyDescent="0.25">
      <c r="A4" s="4" t="s">
        <v>20</v>
      </c>
      <c r="B4" s="111"/>
      <c r="C4" s="113"/>
      <c r="D4" s="121"/>
      <c r="E4" s="122"/>
      <c r="F4" s="43" t="s">
        <v>20</v>
      </c>
      <c r="G4" s="44"/>
      <c r="H4" s="111"/>
      <c r="I4" s="112"/>
      <c r="J4" s="112"/>
      <c r="K4" s="112"/>
      <c r="L4" s="112"/>
      <c r="M4" s="113"/>
      <c r="N4" s="114"/>
      <c r="O4" s="46" t="s">
        <v>65</v>
      </c>
      <c r="P4" s="47"/>
      <c r="Q4" s="111"/>
      <c r="R4" s="112"/>
      <c r="S4" s="112"/>
      <c r="T4" s="112"/>
      <c r="U4" s="112"/>
      <c r="V4" s="112"/>
      <c r="W4" s="113"/>
      <c r="X4" s="49"/>
      <c r="Y4" s="48"/>
      <c r="Z4" s="48"/>
    </row>
    <row r="5" spans="1:26" s="16" customFormat="1" ht="15" customHeight="1" outlineLevel="1" x14ac:dyDescent="0.25">
      <c r="A5" s="4" t="s">
        <v>19</v>
      </c>
      <c r="B5" s="111"/>
      <c r="C5" s="113"/>
      <c r="D5" s="121"/>
      <c r="E5" s="122"/>
      <c r="F5" s="43" t="s">
        <v>19</v>
      </c>
      <c r="G5" s="44"/>
      <c r="H5" s="111"/>
      <c r="I5" s="112"/>
      <c r="J5" s="112"/>
      <c r="K5" s="112"/>
      <c r="L5" s="112"/>
      <c r="M5" s="113"/>
      <c r="N5" s="114"/>
      <c r="O5" s="46" t="s">
        <v>66</v>
      </c>
      <c r="P5" s="47"/>
      <c r="Q5" s="111"/>
      <c r="R5" s="112"/>
      <c r="S5" s="112"/>
      <c r="T5" s="112"/>
      <c r="U5" s="112"/>
      <c r="V5" s="112"/>
      <c r="W5" s="113"/>
      <c r="X5" s="49"/>
      <c r="Y5" s="48"/>
      <c r="Z5" s="48"/>
    </row>
    <row r="6" spans="1:26" s="16" customFormat="1" ht="15" customHeight="1" outlineLevel="1" x14ac:dyDescent="0.25">
      <c r="A6" s="4" t="s">
        <v>21</v>
      </c>
      <c r="B6" s="111"/>
      <c r="C6" s="113"/>
      <c r="D6" s="121"/>
      <c r="E6" s="122"/>
      <c r="F6" s="43" t="s">
        <v>24</v>
      </c>
      <c r="G6" s="44"/>
      <c r="H6" s="111"/>
      <c r="I6" s="112"/>
      <c r="J6" s="112"/>
      <c r="K6" s="112"/>
      <c r="L6" s="112"/>
      <c r="M6" s="113"/>
      <c r="N6" s="114"/>
      <c r="O6" s="46" t="s">
        <v>21</v>
      </c>
      <c r="P6" s="47"/>
      <c r="Q6" s="111"/>
      <c r="R6" s="112"/>
      <c r="S6" s="112"/>
      <c r="T6" s="112"/>
      <c r="U6" s="112"/>
      <c r="V6" s="112"/>
      <c r="W6" s="113"/>
      <c r="X6" s="49"/>
      <c r="Y6" s="48"/>
      <c r="Z6" s="48"/>
    </row>
    <row r="7" spans="1:26" s="16" customFormat="1" ht="15" customHeight="1" outlineLevel="1" x14ac:dyDescent="0.25">
      <c r="A7" s="4" t="s">
        <v>57</v>
      </c>
      <c r="B7" s="111" t="s">
        <v>192</v>
      </c>
      <c r="C7" s="113"/>
      <c r="D7" s="121"/>
      <c r="E7" s="122"/>
      <c r="F7" s="43" t="s">
        <v>25</v>
      </c>
      <c r="G7" s="44"/>
      <c r="H7" s="111"/>
      <c r="I7" s="112"/>
      <c r="J7" s="112"/>
      <c r="K7" s="112"/>
      <c r="L7" s="112"/>
      <c r="M7" s="113"/>
      <c r="N7" s="114"/>
      <c r="O7" s="115" t="s">
        <v>36</v>
      </c>
      <c r="P7" s="116"/>
      <c r="Q7" s="116"/>
      <c r="R7" s="116"/>
      <c r="S7" s="116"/>
      <c r="T7" s="116"/>
      <c r="U7" s="116"/>
      <c r="V7" s="116"/>
      <c r="W7" s="117"/>
      <c r="X7" s="49"/>
      <c r="Y7" s="48"/>
      <c r="Z7" s="48"/>
    </row>
    <row r="8" spans="1:26" s="16" customFormat="1" ht="15" outlineLevel="1" x14ac:dyDescent="0.2">
      <c r="A8" s="51" t="s">
        <v>21</v>
      </c>
      <c r="B8" s="118" t="s">
        <v>193</v>
      </c>
      <c r="C8" s="119"/>
      <c r="D8" s="7"/>
      <c r="E8" s="7"/>
      <c r="F8" s="43" t="s">
        <v>21</v>
      </c>
      <c r="G8" s="45"/>
      <c r="H8" s="111"/>
      <c r="I8" s="112"/>
      <c r="J8" s="112"/>
      <c r="K8" s="112"/>
      <c r="L8" s="112"/>
      <c r="M8" s="113"/>
      <c r="N8" s="114"/>
      <c r="O8" s="69"/>
      <c r="P8" s="69"/>
      <c r="Q8" s="69"/>
      <c r="R8" s="69"/>
      <c r="S8" s="69"/>
      <c r="T8" s="69"/>
      <c r="U8" s="69"/>
      <c r="V8" s="69"/>
      <c r="W8" s="69"/>
      <c r="X8" s="50"/>
      <c r="Y8" s="50"/>
      <c r="Z8" s="50"/>
    </row>
    <row r="9" spans="1:26" s="16" customFormat="1" ht="3.75" customHeight="1" outlineLevel="1" x14ac:dyDescent="0.2">
      <c r="A9" s="18"/>
      <c r="B9" s="62"/>
      <c r="C9" s="62"/>
      <c r="D9" s="7"/>
      <c r="E9" s="7"/>
      <c r="F9" s="63"/>
      <c r="G9" s="64"/>
      <c r="H9" s="33"/>
      <c r="I9" s="33"/>
      <c r="J9" s="21"/>
      <c r="K9" s="21"/>
      <c r="L9" s="21"/>
      <c r="M9" s="21"/>
      <c r="N9" s="33"/>
      <c r="O9" s="67"/>
      <c r="P9" s="67"/>
      <c r="Q9" s="68"/>
      <c r="R9" s="68"/>
      <c r="S9" s="68"/>
      <c r="T9" s="68"/>
      <c r="U9" s="68"/>
      <c r="V9" s="33"/>
      <c r="W9" s="33"/>
      <c r="X9" s="50"/>
      <c r="Y9" s="50"/>
      <c r="Z9" s="50"/>
    </row>
    <row r="10" spans="1:26" ht="15.75" outlineLevel="1" x14ac:dyDescent="0.25">
      <c r="A10" s="104" t="s">
        <v>194</v>
      </c>
      <c r="B10" s="105"/>
      <c r="C10" s="106"/>
      <c r="D10" s="3"/>
      <c r="E10" s="3"/>
      <c r="F10" s="3"/>
      <c r="G10" s="3"/>
      <c r="H10" s="10"/>
      <c r="I10" s="6"/>
      <c r="J10" s="53" t="s">
        <v>39</v>
      </c>
      <c r="K10" s="53"/>
      <c r="L10" s="53"/>
      <c r="M10" s="54"/>
      <c r="N10" s="54"/>
      <c r="O10" s="54"/>
      <c r="P10" s="54"/>
      <c r="Q10" s="54"/>
      <c r="R10" s="54"/>
      <c r="S10" s="54"/>
      <c r="T10" s="54"/>
      <c r="U10" s="55"/>
      <c r="V10" s="15"/>
      <c r="W10" s="9"/>
      <c r="X10" s="9"/>
    </row>
    <row r="11" spans="1:26" s="19" customFormat="1" ht="108.75" customHeight="1" x14ac:dyDescent="0.2">
      <c r="A11" s="74" t="s">
        <v>28</v>
      </c>
      <c r="B11" s="75" t="s">
        <v>61</v>
      </c>
      <c r="C11" s="76" t="s">
        <v>29</v>
      </c>
      <c r="D11" s="77" t="s">
        <v>30</v>
      </c>
      <c r="E11" s="77" t="s">
        <v>31</v>
      </c>
      <c r="F11" s="75" t="s">
        <v>37</v>
      </c>
      <c r="G11" s="77" t="s">
        <v>12</v>
      </c>
      <c r="H11" s="78" t="s">
        <v>76</v>
      </c>
      <c r="I11" s="76" t="s">
        <v>38</v>
      </c>
      <c r="J11" s="79" t="s">
        <v>58</v>
      </c>
      <c r="K11" s="79" t="s">
        <v>59</v>
      </c>
      <c r="L11" s="79" t="s">
        <v>50</v>
      </c>
      <c r="M11" s="79" t="s">
        <v>41</v>
      </c>
      <c r="N11" s="80" t="s">
        <v>62</v>
      </c>
      <c r="O11" s="79" t="s">
        <v>51</v>
      </c>
      <c r="P11" s="79" t="s">
        <v>52</v>
      </c>
      <c r="Q11" s="79" t="s">
        <v>53</v>
      </c>
      <c r="R11" s="79" t="s">
        <v>60</v>
      </c>
      <c r="S11" s="79" t="s">
        <v>54</v>
      </c>
      <c r="T11" s="79" t="s">
        <v>55</v>
      </c>
      <c r="U11" s="79" t="s">
        <v>56</v>
      </c>
      <c r="V11" s="81" t="s">
        <v>27</v>
      </c>
      <c r="W11" s="81" t="s">
        <v>32</v>
      </c>
      <c r="X11" s="81" t="s">
        <v>40</v>
      </c>
    </row>
    <row r="12" spans="1:26" ht="15.75" x14ac:dyDescent="0.25">
      <c r="A12" s="82" t="s">
        <v>2</v>
      </c>
      <c r="B12" s="83"/>
      <c r="C12" s="84"/>
      <c r="D12" s="85"/>
      <c r="E12" s="85"/>
      <c r="F12" s="85"/>
      <c r="G12" s="85"/>
      <c r="H12" s="86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8"/>
      <c r="V12" s="89"/>
      <c r="W12" s="89"/>
      <c r="X12" s="90"/>
    </row>
    <row r="13" spans="1:26" s="8" customFormat="1" ht="15.75" x14ac:dyDescent="0.25">
      <c r="A13" s="4">
        <v>97576</v>
      </c>
      <c r="B13" s="4" t="s">
        <v>90</v>
      </c>
      <c r="C13" s="24" t="s">
        <v>91</v>
      </c>
      <c r="D13" s="25">
        <v>96</v>
      </c>
      <c r="E13" s="24">
        <v>31.200000000000003</v>
      </c>
      <c r="F13" s="25" t="s">
        <v>13</v>
      </c>
      <c r="G13" s="24">
        <v>3.06</v>
      </c>
      <c r="H13" s="27">
        <v>6.1551899999999993</v>
      </c>
      <c r="I13" s="27">
        <v>0.8</v>
      </c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70">
        <f>J13+K13+L13+M13+N13+O13+P13+Q13+R13+S13+T13+U13</f>
        <v>0</v>
      </c>
      <c r="W13" s="71">
        <f>G13*V13</f>
        <v>0</v>
      </c>
      <c r="X13" s="72">
        <f>V13*H13</f>
        <v>0</v>
      </c>
    </row>
    <row r="14" spans="1:26" s="8" customFormat="1" ht="15.75" x14ac:dyDescent="0.25">
      <c r="A14" s="4">
        <v>97578</v>
      </c>
      <c r="B14" s="4" t="s">
        <v>92</v>
      </c>
      <c r="C14" s="24" t="s">
        <v>93</v>
      </c>
      <c r="D14" s="25">
        <v>96</v>
      </c>
      <c r="E14" s="24">
        <v>28.56</v>
      </c>
      <c r="F14" s="26" t="s">
        <v>13</v>
      </c>
      <c r="G14" s="24">
        <v>2.4700000000000002</v>
      </c>
      <c r="H14" s="27">
        <v>4.9684049999999997</v>
      </c>
      <c r="I14" s="27">
        <v>0.76</v>
      </c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70">
        <f t="shared" ref="V14:V18" si="0">J14+K14+L14+M14+N14+O14+P14+Q14+R14+S14+T14+U14</f>
        <v>0</v>
      </c>
      <c r="W14" s="71">
        <f t="shared" ref="W14:W18" si="1">G14*V14</f>
        <v>0</v>
      </c>
      <c r="X14" s="72">
        <f t="shared" ref="X14:X18" si="2">V14*H14</f>
        <v>0</v>
      </c>
    </row>
    <row r="15" spans="1:26" ht="15.75" x14ac:dyDescent="0.25">
      <c r="A15" s="4">
        <v>94621</v>
      </c>
      <c r="B15" s="4" t="s">
        <v>94</v>
      </c>
      <c r="C15" s="24" t="s">
        <v>95</v>
      </c>
      <c r="D15" s="25">
        <v>96</v>
      </c>
      <c r="E15" s="24">
        <v>28.5</v>
      </c>
      <c r="F15" s="26" t="s">
        <v>13</v>
      </c>
      <c r="G15" s="24">
        <v>2.2000000000000002</v>
      </c>
      <c r="H15" s="27">
        <v>4.4253</v>
      </c>
      <c r="I15" s="27">
        <v>1.1100000000000001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70">
        <f t="shared" si="0"/>
        <v>0</v>
      </c>
      <c r="W15" s="71">
        <f t="shared" si="1"/>
        <v>0</v>
      </c>
      <c r="X15" s="72">
        <f t="shared" si="2"/>
        <v>0</v>
      </c>
    </row>
    <row r="16" spans="1:26" ht="15.75" x14ac:dyDescent="0.25">
      <c r="A16" s="4">
        <v>94781</v>
      </c>
      <c r="B16" s="4" t="s">
        <v>96</v>
      </c>
      <c r="C16" s="24" t="s">
        <v>97</v>
      </c>
      <c r="D16" s="25">
        <v>96</v>
      </c>
      <c r="E16" s="24">
        <v>26.64</v>
      </c>
      <c r="F16" s="26" t="s">
        <v>13</v>
      </c>
      <c r="G16" s="24">
        <v>2.77</v>
      </c>
      <c r="H16" s="27">
        <v>5.5718549999999993</v>
      </c>
      <c r="I16" s="27">
        <v>0.84</v>
      </c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70">
        <f t="shared" si="0"/>
        <v>0</v>
      </c>
      <c r="W16" s="71">
        <f t="shared" si="1"/>
        <v>0</v>
      </c>
      <c r="X16" s="72">
        <f t="shared" si="2"/>
        <v>0</v>
      </c>
    </row>
    <row r="17" spans="1:24" ht="15.75" x14ac:dyDescent="0.25">
      <c r="A17" s="4">
        <v>60325</v>
      </c>
      <c r="B17" s="4" t="s">
        <v>98</v>
      </c>
      <c r="C17" s="24" t="s">
        <v>99</v>
      </c>
      <c r="D17" s="28">
        <v>120</v>
      </c>
      <c r="E17" s="24">
        <v>24.375</v>
      </c>
      <c r="F17" s="26" t="s">
        <v>17</v>
      </c>
      <c r="G17" s="24">
        <v>2.27</v>
      </c>
      <c r="H17" s="27">
        <v>4.5661049999999994</v>
      </c>
      <c r="I17" s="27">
        <v>0.6</v>
      </c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70">
        <f t="shared" si="0"/>
        <v>0</v>
      </c>
      <c r="W17" s="71">
        <f t="shared" si="1"/>
        <v>0</v>
      </c>
      <c r="X17" s="72">
        <f t="shared" si="2"/>
        <v>0</v>
      </c>
    </row>
    <row r="18" spans="1:24" ht="15.75" x14ac:dyDescent="0.25">
      <c r="A18" s="4">
        <v>61300</v>
      </c>
      <c r="B18" s="4" t="s">
        <v>100</v>
      </c>
      <c r="C18" s="24" t="s">
        <v>101</v>
      </c>
      <c r="D18" s="28">
        <v>120</v>
      </c>
      <c r="E18" s="24">
        <v>29.625</v>
      </c>
      <c r="F18" s="26" t="s">
        <v>34</v>
      </c>
      <c r="G18" s="24">
        <v>2.85</v>
      </c>
      <c r="H18" s="27">
        <v>5.7327750000000002</v>
      </c>
      <c r="I18" s="27">
        <v>0.68</v>
      </c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70">
        <f t="shared" si="0"/>
        <v>0</v>
      </c>
      <c r="W18" s="71">
        <f t="shared" si="1"/>
        <v>0</v>
      </c>
      <c r="X18" s="72">
        <f t="shared" si="2"/>
        <v>0</v>
      </c>
    </row>
    <row r="19" spans="1:24" ht="15.75" x14ac:dyDescent="0.25">
      <c r="A19" s="82" t="s">
        <v>1</v>
      </c>
      <c r="B19" s="83"/>
      <c r="C19" s="84"/>
      <c r="D19" s="85"/>
      <c r="E19" s="85"/>
      <c r="F19" s="85"/>
      <c r="G19" s="85"/>
      <c r="H19" s="86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8"/>
      <c r="V19" s="89"/>
      <c r="W19" s="89"/>
      <c r="X19" s="90"/>
    </row>
    <row r="20" spans="1:24" ht="15.75" x14ac:dyDescent="0.25">
      <c r="A20" s="4">
        <v>67576</v>
      </c>
      <c r="B20" s="4" t="s">
        <v>102</v>
      </c>
      <c r="C20" s="24" t="s">
        <v>91</v>
      </c>
      <c r="D20" s="25">
        <v>48</v>
      </c>
      <c r="E20" s="24">
        <v>15.600000000000001</v>
      </c>
      <c r="F20" s="26" t="s">
        <v>13</v>
      </c>
      <c r="G20" s="24">
        <v>1.53</v>
      </c>
      <c r="H20" s="27">
        <v>3.0775949999999996</v>
      </c>
      <c r="I20" s="27">
        <v>0.77</v>
      </c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70">
        <f t="shared" ref="V20:V28" si="3">J20+K20+L20+M20+N20+O20+P20+Q20+R20+S20+T20+U20</f>
        <v>0</v>
      </c>
      <c r="W20" s="71">
        <f t="shared" ref="W20:W28" si="4">G20*V20</f>
        <v>0</v>
      </c>
      <c r="X20" s="72">
        <f t="shared" ref="X20:X28" si="5">V20*H20</f>
        <v>0</v>
      </c>
    </row>
    <row r="21" spans="1:24" ht="15.75" x14ac:dyDescent="0.25">
      <c r="A21" s="4">
        <v>67578</v>
      </c>
      <c r="B21" s="4" t="s">
        <v>92</v>
      </c>
      <c r="C21" s="24" t="s">
        <v>93</v>
      </c>
      <c r="D21" s="25">
        <v>72</v>
      </c>
      <c r="E21" s="24">
        <v>21.419999999999998</v>
      </c>
      <c r="F21" s="26" t="s">
        <v>13</v>
      </c>
      <c r="G21" s="24">
        <v>1.85</v>
      </c>
      <c r="H21" s="27">
        <v>3.7212749999999999</v>
      </c>
      <c r="I21" s="27">
        <v>0.75</v>
      </c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70">
        <f t="shared" si="3"/>
        <v>0</v>
      </c>
      <c r="W21" s="71">
        <f t="shared" si="4"/>
        <v>0</v>
      </c>
      <c r="X21" s="72">
        <f t="shared" si="5"/>
        <v>0</v>
      </c>
    </row>
    <row r="22" spans="1:24" ht="15.75" x14ac:dyDescent="0.25">
      <c r="A22" s="4">
        <v>67582</v>
      </c>
      <c r="B22" s="4" t="s">
        <v>103</v>
      </c>
      <c r="C22" s="24" t="s">
        <v>104</v>
      </c>
      <c r="D22" s="25">
        <v>48</v>
      </c>
      <c r="E22" s="24">
        <v>15</v>
      </c>
      <c r="F22" s="26" t="s">
        <v>13</v>
      </c>
      <c r="G22" s="24">
        <v>1.43</v>
      </c>
      <c r="H22" s="27">
        <v>2.8764449999999995</v>
      </c>
      <c r="I22" s="27">
        <v>0.81</v>
      </c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70">
        <f t="shared" si="3"/>
        <v>0</v>
      </c>
      <c r="W22" s="71">
        <f t="shared" si="4"/>
        <v>0</v>
      </c>
      <c r="X22" s="72">
        <f t="shared" si="5"/>
        <v>0</v>
      </c>
    </row>
    <row r="23" spans="1:24" ht="15.75" x14ac:dyDescent="0.25">
      <c r="A23" s="4">
        <v>69544</v>
      </c>
      <c r="B23" s="4" t="s">
        <v>105</v>
      </c>
      <c r="C23" s="24" t="s">
        <v>104</v>
      </c>
      <c r="D23" s="25">
        <v>48</v>
      </c>
      <c r="E23" s="24">
        <v>15</v>
      </c>
      <c r="F23" s="26" t="s">
        <v>13</v>
      </c>
      <c r="G23" s="24">
        <v>1.1200000000000001</v>
      </c>
      <c r="H23" s="27">
        <v>2.2528800000000002</v>
      </c>
      <c r="I23" s="27">
        <v>0.83</v>
      </c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70">
        <f t="shared" si="3"/>
        <v>0</v>
      </c>
      <c r="W23" s="71">
        <f t="shared" si="4"/>
        <v>0</v>
      </c>
      <c r="X23" s="72">
        <f t="shared" si="5"/>
        <v>0</v>
      </c>
    </row>
    <row r="24" spans="1:24" ht="15.75" x14ac:dyDescent="0.25">
      <c r="A24" s="4">
        <v>67601</v>
      </c>
      <c r="B24" s="4" t="s">
        <v>106</v>
      </c>
      <c r="C24" s="24" t="s">
        <v>107</v>
      </c>
      <c r="D24" s="25">
        <v>48</v>
      </c>
      <c r="E24" s="24">
        <v>17.25</v>
      </c>
      <c r="F24" s="26" t="s">
        <v>45</v>
      </c>
      <c r="G24" s="24">
        <v>2.2400000000000002</v>
      </c>
      <c r="H24" s="29">
        <v>4.5057600000000004</v>
      </c>
      <c r="I24" s="27">
        <v>1.1499999999999999</v>
      </c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70">
        <f t="shared" si="3"/>
        <v>0</v>
      </c>
      <c r="W24" s="71">
        <f t="shared" si="4"/>
        <v>0</v>
      </c>
      <c r="X24" s="72">
        <f t="shared" si="5"/>
        <v>0</v>
      </c>
    </row>
    <row r="25" spans="1:24" ht="15.75" x14ac:dyDescent="0.25">
      <c r="A25" s="4">
        <v>68660</v>
      </c>
      <c r="B25" s="30" t="s">
        <v>108</v>
      </c>
      <c r="C25" s="24" t="s">
        <v>91</v>
      </c>
      <c r="D25" s="25">
        <v>48</v>
      </c>
      <c r="E25" s="24">
        <v>15.600000000000001</v>
      </c>
      <c r="F25" s="26" t="s">
        <v>13</v>
      </c>
      <c r="G25" s="24">
        <v>0.69</v>
      </c>
      <c r="H25" s="27">
        <v>1.3879349999999997</v>
      </c>
      <c r="I25" s="27">
        <v>1.01</v>
      </c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70">
        <f t="shared" si="3"/>
        <v>0</v>
      </c>
      <c r="W25" s="71">
        <f t="shared" si="4"/>
        <v>0</v>
      </c>
      <c r="X25" s="72">
        <f t="shared" si="5"/>
        <v>0</v>
      </c>
    </row>
    <row r="26" spans="1:24" ht="15.75" x14ac:dyDescent="0.25">
      <c r="A26" s="4">
        <v>64621</v>
      </c>
      <c r="B26" s="4" t="s">
        <v>94</v>
      </c>
      <c r="C26" s="24" t="s">
        <v>95</v>
      </c>
      <c r="D26" s="25">
        <v>48</v>
      </c>
      <c r="E26" s="24">
        <v>14.25</v>
      </c>
      <c r="F26" s="26" t="s">
        <v>13</v>
      </c>
      <c r="G26" s="24">
        <v>1.1000000000000001</v>
      </c>
      <c r="H26" s="27">
        <v>2.21265</v>
      </c>
      <c r="I26" s="27">
        <v>1.1000000000000001</v>
      </c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70">
        <f t="shared" si="3"/>
        <v>0</v>
      </c>
      <c r="W26" s="71">
        <f t="shared" si="4"/>
        <v>0</v>
      </c>
      <c r="X26" s="72">
        <f t="shared" si="5"/>
        <v>0</v>
      </c>
    </row>
    <row r="27" spans="1:24" ht="15.75" x14ac:dyDescent="0.25">
      <c r="A27" s="4">
        <v>64781</v>
      </c>
      <c r="B27" s="4" t="s">
        <v>96</v>
      </c>
      <c r="C27" s="24" t="s">
        <v>97</v>
      </c>
      <c r="D27" s="25">
        <v>72</v>
      </c>
      <c r="E27" s="24">
        <v>19.98</v>
      </c>
      <c r="F27" s="26" t="s">
        <v>13</v>
      </c>
      <c r="G27" s="24">
        <v>2.08</v>
      </c>
      <c r="H27" s="27">
        <v>4.1839199999999996</v>
      </c>
      <c r="I27" s="27">
        <v>0.83</v>
      </c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70">
        <f t="shared" si="3"/>
        <v>0</v>
      </c>
      <c r="W27" s="71">
        <f t="shared" si="4"/>
        <v>0</v>
      </c>
      <c r="X27" s="72">
        <f t="shared" si="5"/>
        <v>0</v>
      </c>
    </row>
    <row r="28" spans="1:24" ht="15.75" x14ac:dyDescent="0.25">
      <c r="A28" s="4">
        <v>64341</v>
      </c>
      <c r="B28" s="4" t="s">
        <v>100</v>
      </c>
      <c r="C28" s="24" t="s">
        <v>101</v>
      </c>
      <c r="D28" s="25">
        <v>72</v>
      </c>
      <c r="E28" s="24">
        <v>17.775000000000002</v>
      </c>
      <c r="F28" s="26" t="s">
        <v>34</v>
      </c>
      <c r="G28" s="24">
        <v>1.71</v>
      </c>
      <c r="H28" s="27">
        <v>3.4396649999999998</v>
      </c>
      <c r="I28" s="27">
        <v>0.67</v>
      </c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70">
        <f t="shared" si="3"/>
        <v>0</v>
      </c>
      <c r="W28" s="71">
        <f t="shared" si="4"/>
        <v>0</v>
      </c>
      <c r="X28" s="72">
        <f t="shared" si="5"/>
        <v>0</v>
      </c>
    </row>
    <row r="29" spans="1:24" ht="15.75" x14ac:dyDescent="0.25">
      <c r="A29" s="82" t="s">
        <v>77</v>
      </c>
      <c r="B29" s="83"/>
      <c r="C29" s="84"/>
      <c r="D29" s="85"/>
      <c r="E29" s="85"/>
      <c r="F29" s="85"/>
      <c r="G29" s="85"/>
      <c r="H29" s="86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8"/>
      <c r="V29" s="89"/>
      <c r="W29" s="89"/>
      <c r="X29" s="90"/>
    </row>
    <row r="30" spans="1:24" ht="15.75" x14ac:dyDescent="0.25">
      <c r="A30" s="4" t="s">
        <v>78</v>
      </c>
      <c r="B30" s="4" t="s">
        <v>79</v>
      </c>
      <c r="C30" s="24" t="s">
        <v>91</v>
      </c>
      <c r="D30" s="25">
        <v>80</v>
      </c>
      <c r="E30" s="24">
        <v>26</v>
      </c>
      <c r="F30" s="26" t="s">
        <v>13</v>
      </c>
      <c r="G30" s="24">
        <v>2.23</v>
      </c>
      <c r="H30" s="27">
        <v>4.4856449999999999</v>
      </c>
      <c r="I30" s="27">
        <v>0.98</v>
      </c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70">
        <f t="shared" ref="V30:V31" si="6">J30+K30+L30+M30+N30+O30+P30+Q30+R30+S30+T30+U30</f>
        <v>0</v>
      </c>
      <c r="W30" s="71">
        <f t="shared" ref="W30:W31" si="7">G30*V30</f>
        <v>0</v>
      </c>
      <c r="X30" s="72">
        <f t="shared" ref="X30:X31" si="8">V30*H30</f>
        <v>0</v>
      </c>
    </row>
    <row r="31" spans="1:24" ht="15.75" x14ac:dyDescent="0.25">
      <c r="A31" s="4" t="s">
        <v>80</v>
      </c>
      <c r="B31" s="4" t="s">
        <v>109</v>
      </c>
      <c r="C31" s="24" t="s">
        <v>110</v>
      </c>
      <c r="D31" s="25" t="s">
        <v>81</v>
      </c>
      <c r="E31" s="24">
        <v>11.25</v>
      </c>
      <c r="F31" s="26" t="s">
        <v>15</v>
      </c>
      <c r="G31" s="24">
        <v>1.53</v>
      </c>
      <c r="H31" s="27">
        <v>3.0775949999999996</v>
      </c>
      <c r="I31" s="27">
        <v>0.84</v>
      </c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70">
        <f t="shared" si="6"/>
        <v>0</v>
      </c>
      <c r="W31" s="71">
        <f t="shared" si="7"/>
        <v>0</v>
      </c>
      <c r="X31" s="72">
        <f t="shared" si="8"/>
        <v>0</v>
      </c>
    </row>
    <row r="32" spans="1:24" ht="15.75" x14ac:dyDescent="0.25">
      <c r="A32" s="82" t="s">
        <v>63</v>
      </c>
      <c r="B32" s="83"/>
      <c r="C32" s="84"/>
      <c r="D32" s="85"/>
      <c r="E32" s="85"/>
      <c r="F32" s="85"/>
      <c r="G32" s="85"/>
      <c r="H32" s="86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8"/>
      <c r="V32" s="89"/>
      <c r="W32" s="89"/>
      <c r="X32" s="90"/>
    </row>
    <row r="33" spans="1:24" ht="15.75" x14ac:dyDescent="0.25">
      <c r="A33" s="4">
        <v>93457</v>
      </c>
      <c r="B33" s="4" t="s">
        <v>111</v>
      </c>
      <c r="C33" s="24" t="s">
        <v>112</v>
      </c>
      <c r="D33" s="25">
        <v>96</v>
      </c>
      <c r="E33" s="24">
        <v>32.700000000000003</v>
      </c>
      <c r="F33" s="26" t="s">
        <v>13</v>
      </c>
      <c r="G33" s="24">
        <v>3.5</v>
      </c>
      <c r="H33" s="27">
        <v>7.0402499999999995</v>
      </c>
      <c r="I33" s="27">
        <v>0.85</v>
      </c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70">
        <f>J33+K33+L33+M33+N33+O33+P33+Q33+R33+S33+T33+U33</f>
        <v>0</v>
      </c>
      <c r="W33" s="71">
        <f>G33*V33</f>
        <v>0</v>
      </c>
      <c r="X33" s="72">
        <f>V33*H33</f>
        <v>0</v>
      </c>
    </row>
    <row r="34" spans="1:24" ht="15.75" x14ac:dyDescent="0.25">
      <c r="A34" s="82" t="s">
        <v>10</v>
      </c>
      <c r="B34" s="83"/>
      <c r="C34" s="84"/>
      <c r="D34" s="85"/>
      <c r="E34" s="85"/>
      <c r="F34" s="85"/>
      <c r="G34" s="85"/>
      <c r="H34" s="86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8"/>
      <c r="V34" s="89"/>
      <c r="W34" s="89"/>
      <c r="X34" s="90"/>
    </row>
    <row r="35" spans="1:24" ht="15.75" x14ac:dyDescent="0.25">
      <c r="A35" s="4">
        <v>63457</v>
      </c>
      <c r="B35" s="4" t="s">
        <v>111</v>
      </c>
      <c r="C35" s="24" t="s">
        <v>112</v>
      </c>
      <c r="D35" s="25">
        <v>48</v>
      </c>
      <c r="E35" s="24">
        <v>16.350000000000001</v>
      </c>
      <c r="F35" s="26" t="s">
        <v>13</v>
      </c>
      <c r="G35" s="24">
        <v>1.75</v>
      </c>
      <c r="H35" s="27">
        <v>3.5201249999999997</v>
      </c>
      <c r="I35" s="27">
        <v>0.83</v>
      </c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70">
        <f t="shared" ref="V35:V36" si="9">J35+K35+L35+M35+N35+O35+P35+Q35+R35+S35+T35+U35</f>
        <v>0</v>
      </c>
      <c r="W35" s="71">
        <f t="shared" ref="W35:W36" si="10">G35*V35</f>
        <v>0</v>
      </c>
      <c r="X35" s="72">
        <f t="shared" ref="X35:X36" si="11">V35*H35</f>
        <v>0</v>
      </c>
    </row>
    <row r="36" spans="1:24" ht="15.75" x14ac:dyDescent="0.25">
      <c r="A36" s="4">
        <v>63460</v>
      </c>
      <c r="B36" s="4" t="s">
        <v>113</v>
      </c>
      <c r="C36" s="24" t="s">
        <v>95</v>
      </c>
      <c r="D36" s="25">
        <v>48</v>
      </c>
      <c r="E36" s="24">
        <v>14.25</v>
      </c>
      <c r="F36" s="26" t="s">
        <v>13</v>
      </c>
      <c r="G36" s="24">
        <v>2.25</v>
      </c>
      <c r="H36" s="27">
        <v>4.5258749999999992</v>
      </c>
      <c r="I36" s="27">
        <v>1.24</v>
      </c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70">
        <f t="shared" si="9"/>
        <v>0</v>
      </c>
      <c r="W36" s="71">
        <f t="shared" si="10"/>
        <v>0</v>
      </c>
      <c r="X36" s="72">
        <f t="shared" si="11"/>
        <v>0</v>
      </c>
    </row>
    <row r="37" spans="1:24" ht="15.75" x14ac:dyDescent="0.25">
      <c r="A37" s="82" t="s">
        <v>82</v>
      </c>
      <c r="B37" s="83"/>
      <c r="C37" s="84"/>
      <c r="D37" s="85"/>
      <c r="E37" s="85"/>
      <c r="F37" s="85"/>
      <c r="G37" s="85"/>
      <c r="H37" s="86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8"/>
      <c r="V37" s="89"/>
      <c r="W37" s="89"/>
      <c r="X37" s="90"/>
    </row>
    <row r="38" spans="1:24" ht="15.75" x14ac:dyDescent="0.25">
      <c r="A38" s="4">
        <v>98339</v>
      </c>
      <c r="B38" s="4" t="s">
        <v>83</v>
      </c>
      <c r="C38" s="24" t="s">
        <v>114</v>
      </c>
      <c r="D38" s="25">
        <v>120</v>
      </c>
      <c r="E38" s="24">
        <v>28.13</v>
      </c>
      <c r="F38" s="26" t="s">
        <v>14</v>
      </c>
      <c r="G38" s="24">
        <v>3.77</v>
      </c>
      <c r="H38" s="27">
        <v>7.5833549999999992</v>
      </c>
      <c r="I38" s="27">
        <v>0.84</v>
      </c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70">
        <f>J38+K38+L38+M38+N38+O38+P38+Q38+R38+S38+T38+U38</f>
        <v>0</v>
      </c>
      <c r="W38" s="71">
        <f>G38*V38</f>
        <v>0</v>
      </c>
      <c r="X38" s="72">
        <f>V38*H38</f>
        <v>0</v>
      </c>
    </row>
    <row r="39" spans="1:24" ht="15.75" x14ac:dyDescent="0.25">
      <c r="A39" s="82" t="s">
        <v>84</v>
      </c>
      <c r="B39" s="83"/>
      <c r="C39" s="84"/>
      <c r="D39" s="85"/>
      <c r="E39" s="85"/>
      <c r="F39" s="85"/>
      <c r="G39" s="85"/>
      <c r="H39" s="86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8"/>
      <c r="V39" s="89"/>
      <c r="W39" s="89"/>
      <c r="X39" s="90"/>
    </row>
    <row r="40" spans="1:24" ht="15.75" x14ac:dyDescent="0.25">
      <c r="A40" s="4">
        <v>68334</v>
      </c>
      <c r="B40" s="4" t="s">
        <v>83</v>
      </c>
      <c r="C40" s="24" t="s">
        <v>114</v>
      </c>
      <c r="D40" s="25">
        <v>72</v>
      </c>
      <c r="E40" s="24">
        <v>16.875</v>
      </c>
      <c r="F40" s="26" t="s">
        <v>14</v>
      </c>
      <c r="G40" s="24">
        <v>2.66</v>
      </c>
      <c r="H40" s="27">
        <v>5.3505899999999995</v>
      </c>
      <c r="I40" s="27">
        <v>0.8</v>
      </c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70">
        <f>J40+K40+L40+M40+N40+O40+P40+Q40+R40+S40+T40+U40</f>
        <v>0</v>
      </c>
      <c r="W40" s="71">
        <f>G40*V40</f>
        <v>0</v>
      </c>
      <c r="X40" s="72">
        <f>V40*H40</f>
        <v>0</v>
      </c>
    </row>
    <row r="41" spans="1:24" ht="15.75" x14ac:dyDescent="0.25">
      <c r="A41" s="82" t="s">
        <v>11</v>
      </c>
      <c r="B41" s="83"/>
      <c r="C41" s="84"/>
      <c r="D41" s="85"/>
      <c r="E41" s="85"/>
      <c r="F41" s="85"/>
      <c r="G41" s="85"/>
      <c r="H41" s="86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8"/>
      <c r="V41" s="89"/>
      <c r="W41" s="89"/>
      <c r="X41" s="90"/>
    </row>
    <row r="42" spans="1:24" ht="15.75" x14ac:dyDescent="0.25">
      <c r="A42" s="4">
        <v>67777</v>
      </c>
      <c r="B42" s="4" t="s">
        <v>115</v>
      </c>
      <c r="C42" s="24" t="s">
        <v>116</v>
      </c>
      <c r="D42" s="25">
        <v>80</v>
      </c>
      <c r="E42" s="24">
        <v>11.25</v>
      </c>
      <c r="F42" s="26" t="s">
        <v>33</v>
      </c>
      <c r="G42" s="24">
        <v>5.01</v>
      </c>
      <c r="H42" s="27">
        <v>10.077614999999998</v>
      </c>
      <c r="I42" s="27">
        <v>0.48</v>
      </c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70">
        <f t="shared" ref="V42:V47" si="12">J42+K42+L42+M42+N42+O42+P42+Q42+R42+S42+T42+U42</f>
        <v>0</v>
      </c>
      <c r="W42" s="71">
        <f t="shared" ref="W42:W47" si="13">G42*V42</f>
        <v>0</v>
      </c>
      <c r="X42" s="72">
        <f t="shared" ref="X42:X47" si="14">V42*H42</f>
        <v>0</v>
      </c>
    </row>
    <row r="43" spans="1:24" ht="15.75" x14ac:dyDescent="0.25">
      <c r="A43" s="4">
        <v>64143</v>
      </c>
      <c r="B43" s="4" t="s">
        <v>117</v>
      </c>
      <c r="C43" s="24" t="s">
        <v>118</v>
      </c>
      <c r="D43" s="28">
        <v>144</v>
      </c>
      <c r="E43" s="24">
        <v>18</v>
      </c>
      <c r="F43" s="26" t="s">
        <v>15</v>
      </c>
      <c r="G43" s="24">
        <v>9</v>
      </c>
      <c r="H43" s="27">
        <v>18.103499999999997</v>
      </c>
      <c r="I43" s="27">
        <v>0.4</v>
      </c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70">
        <f t="shared" si="12"/>
        <v>0</v>
      </c>
      <c r="W43" s="71">
        <f t="shared" si="13"/>
        <v>0</v>
      </c>
      <c r="X43" s="72">
        <f t="shared" si="14"/>
        <v>0</v>
      </c>
    </row>
    <row r="44" spans="1:24" ht="15.75" x14ac:dyDescent="0.25">
      <c r="A44" s="4">
        <v>64142</v>
      </c>
      <c r="B44" s="4" t="s">
        <v>119</v>
      </c>
      <c r="C44" s="24" t="s">
        <v>118</v>
      </c>
      <c r="D44" s="28">
        <v>144</v>
      </c>
      <c r="E44" s="24">
        <v>18</v>
      </c>
      <c r="F44" s="26" t="s">
        <v>15</v>
      </c>
      <c r="G44" s="24">
        <v>9</v>
      </c>
      <c r="H44" s="27">
        <v>18.103499999999997</v>
      </c>
      <c r="I44" s="27">
        <v>0.4</v>
      </c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70">
        <f t="shared" si="12"/>
        <v>0</v>
      </c>
      <c r="W44" s="71">
        <f t="shared" si="13"/>
        <v>0</v>
      </c>
      <c r="X44" s="72">
        <f t="shared" si="14"/>
        <v>0</v>
      </c>
    </row>
    <row r="45" spans="1:24" ht="15.75" x14ac:dyDescent="0.25">
      <c r="A45" s="4">
        <v>64150</v>
      </c>
      <c r="B45" s="4" t="s">
        <v>120</v>
      </c>
      <c r="C45" s="24" t="s">
        <v>118</v>
      </c>
      <c r="D45" s="28">
        <v>144</v>
      </c>
      <c r="E45" s="24">
        <v>18</v>
      </c>
      <c r="F45" s="26" t="s">
        <v>15</v>
      </c>
      <c r="G45" s="24">
        <v>9</v>
      </c>
      <c r="H45" s="27">
        <v>18.103499999999997</v>
      </c>
      <c r="I45" s="27">
        <v>0.4</v>
      </c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70">
        <f t="shared" si="12"/>
        <v>0</v>
      </c>
      <c r="W45" s="71">
        <f t="shared" si="13"/>
        <v>0</v>
      </c>
      <c r="X45" s="72">
        <f t="shared" si="14"/>
        <v>0</v>
      </c>
    </row>
    <row r="46" spans="1:24" ht="15.75" x14ac:dyDescent="0.25">
      <c r="A46" s="4">
        <v>64160</v>
      </c>
      <c r="B46" s="4" t="s">
        <v>121</v>
      </c>
      <c r="C46" s="24" t="s">
        <v>118</v>
      </c>
      <c r="D46" s="28">
        <v>144</v>
      </c>
      <c r="E46" s="24">
        <v>18</v>
      </c>
      <c r="F46" s="26" t="s">
        <v>15</v>
      </c>
      <c r="G46" s="24">
        <v>9</v>
      </c>
      <c r="H46" s="27">
        <v>18.103499999999997</v>
      </c>
      <c r="I46" s="27">
        <v>0.4</v>
      </c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70">
        <f t="shared" si="12"/>
        <v>0</v>
      </c>
      <c r="W46" s="71">
        <f t="shared" si="13"/>
        <v>0</v>
      </c>
      <c r="X46" s="72">
        <f t="shared" si="14"/>
        <v>0</v>
      </c>
    </row>
    <row r="47" spans="1:24" ht="15.75" x14ac:dyDescent="0.25">
      <c r="A47" s="4">
        <v>64162</v>
      </c>
      <c r="B47" s="4" t="s">
        <v>122</v>
      </c>
      <c r="C47" s="24" t="s">
        <v>118</v>
      </c>
      <c r="D47" s="28">
        <v>144</v>
      </c>
      <c r="E47" s="24">
        <v>18</v>
      </c>
      <c r="F47" s="26" t="s">
        <v>15</v>
      </c>
      <c r="G47" s="24">
        <v>9</v>
      </c>
      <c r="H47" s="27">
        <v>18.103499999999997</v>
      </c>
      <c r="I47" s="27">
        <v>0.4</v>
      </c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70">
        <f t="shared" si="12"/>
        <v>0</v>
      </c>
      <c r="W47" s="71">
        <f t="shared" si="13"/>
        <v>0</v>
      </c>
      <c r="X47" s="72">
        <f t="shared" si="14"/>
        <v>0</v>
      </c>
    </row>
    <row r="48" spans="1:24" ht="15.75" x14ac:dyDescent="0.25">
      <c r="A48" s="82" t="s">
        <v>85</v>
      </c>
      <c r="B48" s="83"/>
      <c r="C48" s="84"/>
      <c r="D48" s="85"/>
      <c r="E48" s="85"/>
      <c r="F48" s="85"/>
      <c r="G48" s="85"/>
      <c r="H48" s="86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8"/>
      <c r="V48" s="89"/>
      <c r="W48" s="89"/>
      <c r="X48" s="90"/>
    </row>
    <row r="49" spans="1:24" ht="15.75" x14ac:dyDescent="0.25">
      <c r="A49" s="4">
        <v>61955</v>
      </c>
      <c r="B49" s="4" t="s">
        <v>123</v>
      </c>
      <c r="C49" s="24" t="s">
        <v>124</v>
      </c>
      <c r="D49" s="28">
        <v>144</v>
      </c>
      <c r="E49" s="24">
        <v>19.8</v>
      </c>
      <c r="F49" s="26" t="s">
        <v>125</v>
      </c>
      <c r="G49" s="24">
        <v>1.71</v>
      </c>
      <c r="H49" s="27">
        <v>3.4396649999999998</v>
      </c>
      <c r="I49" s="27">
        <v>0.55000000000000004</v>
      </c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70">
        <f t="shared" ref="V49:V50" si="15">J49+K49+L49+M49+N49+O49+P49+Q49+R49+S49+T49+U49</f>
        <v>0</v>
      </c>
      <c r="W49" s="71">
        <f t="shared" ref="W49:W50" si="16">G49*V49</f>
        <v>0</v>
      </c>
      <c r="X49" s="72">
        <f t="shared" ref="X49:X50" si="17">V49*H49</f>
        <v>0</v>
      </c>
    </row>
    <row r="50" spans="1:24" ht="15.75" x14ac:dyDescent="0.25">
      <c r="A50" s="4">
        <v>67778</v>
      </c>
      <c r="B50" s="4" t="s">
        <v>126</v>
      </c>
      <c r="C50" s="24" t="s">
        <v>127</v>
      </c>
      <c r="D50" s="28">
        <v>72</v>
      </c>
      <c r="E50" s="24">
        <v>13.5</v>
      </c>
      <c r="F50" s="26" t="s">
        <v>128</v>
      </c>
      <c r="G50" s="24">
        <v>1.06</v>
      </c>
      <c r="H50" s="27">
        <v>2.13219</v>
      </c>
      <c r="I50" s="27">
        <v>0.7</v>
      </c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70">
        <f t="shared" si="15"/>
        <v>0</v>
      </c>
      <c r="W50" s="71">
        <f t="shared" si="16"/>
        <v>0</v>
      </c>
      <c r="X50" s="72">
        <f t="shared" si="17"/>
        <v>0</v>
      </c>
    </row>
    <row r="51" spans="1:24" ht="15.75" x14ac:dyDescent="0.25">
      <c r="A51" s="82" t="s">
        <v>43</v>
      </c>
      <c r="B51" s="83"/>
      <c r="C51" s="84"/>
      <c r="D51" s="85"/>
      <c r="E51" s="85"/>
      <c r="F51" s="85"/>
      <c r="G51" s="85"/>
      <c r="H51" s="86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8"/>
      <c r="V51" s="89"/>
      <c r="W51" s="89"/>
      <c r="X51" s="90"/>
    </row>
    <row r="52" spans="1:24" ht="15.75" x14ac:dyDescent="0.25">
      <c r="A52" s="4">
        <v>99750</v>
      </c>
      <c r="B52" s="4" t="s">
        <v>129</v>
      </c>
      <c r="C52" s="24" t="s">
        <v>130</v>
      </c>
      <c r="D52" s="20">
        <v>60</v>
      </c>
      <c r="E52" s="31">
        <v>19.125</v>
      </c>
      <c r="F52" s="32" t="s">
        <v>13</v>
      </c>
      <c r="G52" s="31">
        <v>6.97</v>
      </c>
      <c r="H52" s="27">
        <v>14.020154999999999</v>
      </c>
      <c r="I52" s="27">
        <v>1.03</v>
      </c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70">
        <f t="shared" ref="V52:V57" si="18">J52+K52+L52+M52+N52+O52+P52+Q52+R52+S52+T52+U52</f>
        <v>0</v>
      </c>
      <c r="W52" s="71">
        <f t="shared" ref="W52:W57" si="19">G52*V52</f>
        <v>0</v>
      </c>
      <c r="X52" s="72">
        <f t="shared" ref="X52:X57" si="20">V52*H52</f>
        <v>0</v>
      </c>
    </row>
    <row r="53" spans="1:24" ht="15.75" x14ac:dyDescent="0.25">
      <c r="A53" s="4">
        <v>98755</v>
      </c>
      <c r="B53" s="4" t="s">
        <v>131</v>
      </c>
      <c r="C53" s="24" t="s">
        <v>130</v>
      </c>
      <c r="D53" s="25">
        <v>60</v>
      </c>
      <c r="E53" s="31">
        <v>19.125</v>
      </c>
      <c r="F53" s="32" t="s">
        <v>13</v>
      </c>
      <c r="G53" s="31">
        <v>7.04</v>
      </c>
      <c r="H53" s="27">
        <v>14.160959999999999</v>
      </c>
      <c r="I53" s="27">
        <v>1.1000000000000001</v>
      </c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70">
        <f t="shared" si="18"/>
        <v>0</v>
      </c>
      <c r="W53" s="71">
        <f t="shared" si="19"/>
        <v>0</v>
      </c>
      <c r="X53" s="72">
        <f t="shared" si="20"/>
        <v>0</v>
      </c>
    </row>
    <row r="54" spans="1:24" ht="15.75" x14ac:dyDescent="0.25">
      <c r="A54" s="4">
        <v>99760</v>
      </c>
      <c r="B54" s="4" t="s">
        <v>132</v>
      </c>
      <c r="C54" s="24" t="s">
        <v>107</v>
      </c>
      <c r="D54" s="25">
        <v>60</v>
      </c>
      <c r="E54" s="31">
        <v>21.5625</v>
      </c>
      <c r="F54" s="32" t="s">
        <v>13</v>
      </c>
      <c r="G54" s="31">
        <v>2.29</v>
      </c>
      <c r="H54" s="27">
        <v>4.6063349999999996</v>
      </c>
      <c r="I54" s="27">
        <v>1.38</v>
      </c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70">
        <f t="shared" si="18"/>
        <v>0</v>
      </c>
      <c r="W54" s="71">
        <f t="shared" si="19"/>
        <v>0</v>
      </c>
      <c r="X54" s="72">
        <f t="shared" si="20"/>
        <v>0</v>
      </c>
    </row>
    <row r="55" spans="1:24" ht="15.75" x14ac:dyDescent="0.25">
      <c r="A55" s="4">
        <v>98762</v>
      </c>
      <c r="B55" s="4" t="s">
        <v>133</v>
      </c>
      <c r="C55" s="24" t="s">
        <v>107</v>
      </c>
      <c r="D55" s="25">
        <v>60</v>
      </c>
      <c r="E55" s="31">
        <v>21.5625</v>
      </c>
      <c r="F55" s="32" t="s">
        <v>13</v>
      </c>
      <c r="G55" s="31">
        <v>2.72</v>
      </c>
      <c r="H55" s="27">
        <v>5.4712800000000001</v>
      </c>
      <c r="I55" s="27">
        <v>1.52</v>
      </c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70">
        <f t="shared" si="18"/>
        <v>0</v>
      </c>
      <c r="W55" s="71">
        <f t="shared" si="19"/>
        <v>0</v>
      </c>
      <c r="X55" s="72">
        <f t="shared" si="20"/>
        <v>0</v>
      </c>
    </row>
    <row r="56" spans="1:24" ht="15.75" x14ac:dyDescent="0.25">
      <c r="A56" s="4">
        <v>99770</v>
      </c>
      <c r="B56" s="4" t="s">
        <v>86</v>
      </c>
      <c r="C56" s="24" t="s">
        <v>107</v>
      </c>
      <c r="D56" s="25">
        <v>60</v>
      </c>
      <c r="E56" s="31">
        <v>21.5625</v>
      </c>
      <c r="F56" s="32" t="s">
        <v>13</v>
      </c>
      <c r="G56" s="31">
        <v>2.98</v>
      </c>
      <c r="H56" s="27">
        <v>5.9942699999999993</v>
      </c>
      <c r="I56" s="27">
        <v>1.8</v>
      </c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70">
        <f>J56+K56+L56+M56+N56+O56+P56+Q56+R56+S56+T56+U56</f>
        <v>0</v>
      </c>
      <c r="W56" s="71">
        <f>G56*V56</f>
        <v>0</v>
      </c>
      <c r="X56" s="72">
        <f>V56*H56</f>
        <v>0</v>
      </c>
    </row>
    <row r="57" spans="1:24" ht="15.75" x14ac:dyDescent="0.25">
      <c r="A57" s="4">
        <v>99780</v>
      </c>
      <c r="B57" s="4" t="s">
        <v>87</v>
      </c>
      <c r="C57" s="24" t="s">
        <v>107</v>
      </c>
      <c r="D57" s="25">
        <v>60</v>
      </c>
      <c r="E57" s="31">
        <v>21.5625</v>
      </c>
      <c r="F57" s="32" t="s">
        <v>13</v>
      </c>
      <c r="G57" s="31">
        <v>2.98</v>
      </c>
      <c r="H57" s="27">
        <v>5.9942699999999993</v>
      </c>
      <c r="I57" s="27">
        <v>1.36</v>
      </c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70">
        <f t="shared" si="18"/>
        <v>0</v>
      </c>
      <c r="W57" s="71">
        <f t="shared" si="19"/>
        <v>0</v>
      </c>
      <c r="X57" s="72">
        <f t="shared" si="20"/>
        <v>0</v>
      </c>
    </row>
    <row r="58" spans="1:24" ht="15.75" x14ac:dyDescent="0.25">
      <c r="A58" s="82" t="s">
        <v>42</v>
      </c>
      <c r="B58" s="83"/>
      <c r="C58" s="84"/>
      <c r="D58" s="85"/>
      <c r="E58" s="85"/>
      <c r="F58" s="85"/>
      <c r="G58" s="85"/>
      <c r="H58" s="86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8"/>
      <c r="V58" s="89"/>
      <c r="W58" s="89"/>
      <c r="X58" s="90"/>
    </row>
    <row r="59" spans="1:24" ht="15.75" x14ac:dyDescent="0.25">
      <c r="A59" s="4">
        <v>98706</v>
      </c>
      <c r="B59" s="4" t="s">
        <v>188</v>
      </c>
      <c r="C59" s="24" t="s">
        <v>99</v>
      </c>
      <c r="D59" s="25">
        <v>72</v>
      </c>
      <c r="E59" s="24">
        <v>14.63</v>
      </c>
      <c r="F59" s="26" t="s">
        <v>15</v>
      </c>
      <c r="G59" s="24">
        <v>2.4500000000000002</v>
      </c>
      <c r="H59" s="27">
        <v>4.9281750000000004</v>
      </c>
      <c r="I59" s="27">
        <v>0.94</v>
      </c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6"/>
      <c r="V59" s="70">
        <f t="shared" ref="V59:V62" si="21">J59+K59+L59+M59+N59+O59+P59+Q59+R59+S59+T59+U59</f>
        <v>0</v>
      </c>
      <c r="W59" s="71">
        <f t="shared" ref="W59:W62" si="22">G59*V59</f>
        <v>0</v>
      </c>
      <c r="X59" s="72">
        <f t="shared" ref="X59:X62" si="23">V59*H59</f>
        <v>0</v>
      </c>
    </row>
    <row r="60" spans="1:24" ht="15.75" x14ac:dyDescent="0.25">
      <c r="A60" s="4">
        <v>97750</v>
      </c>
      <c r="B60" s="4" t="s">
        <v>129</v>
      </c>
      <c r="C60" s="24" t="s">
        <v>130</v>
      </c>
      <c r="D60" s="20">
        <v>48</v>
      </c>
      <c r="E60" s="31">
        <v>15.3</v>
      </c>
      <c r="F60" s="32" t="s">
        <v>13</v>
      </c>
      <c r="G60" s="31">
        <v>5.59</v>
      </c>
      <c r="H60" s="27">
        <v>11.244285</v>
      </c>
      <c r="I60" s="27">
        <v>1.08</v>
      </c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70">
        <f>J60+K60+L60+M60+N60+O60+P60+Q60+R60+S60+T60+U60</f>
        <v>0</v>
      </c>
      <c r="W60" s="71">
        <f>G60*V60</f>
        <v>0</v>
      </c>
      <c r="X60" s="72">
        <f>V60*H60</f>
        <v>0</v>
      </c>
    </row>
    <row r="61" spans="1:24" ht="15.75" x14ac:dyDescent="0.25">
      <c r="A61" s="4">
        <v>97760</v>
      </c>
      <c r="B61" s="4" t="s">
        <v>132</v>
      </c>
      <c r="C61" s="24" t="s">
        <v>107</v>
      </c>
      <c r="D61" s="25">
        <v>48</v>
      </c>
      <c r="E61" s="31">
        <v>17.25</v>
      </c>
      <c r="F61" s="32" t="s">
        <v>13</v>
      </c>
      <c r="G61" s="31">
        <v>2.16</v>
      </c>
      <c r="H61" s="27">
        <v>4.3448399999999996</v>
      </c>
      <c r="I61" s="27">
        <v>1.42</v>
      </c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70">
        <f>J61+K61+L61+M61+N61+O61+P61+Q61+R61+S61+T61+U61</f>
        <v>0</v>
      </c>
      <c r="W61" s="71">
        <f>G61*V61</f>
        <v>0</v>
      </c>
      <c r="X61" s="72">
        <f>V61*H61</f>
        <v>0</v>
      </c>
    </row>
    <row r="62" spans="1:24" ht="15.75" x14ac:dyDescent="0.25">
      <c r="A62" s="4">
        <v>97770</v>
      </c>
      <c r="B62" s="4" t="s">
        <v>86</v>
      </c>
      <c r="C62" s="24" t="s">
        <v>107</v>
      </c>
      <c r="D62" s="28">
        <v>48</v>
      </c>
      <c r="E62" s="24">
        <v>17.25</v>
      </c>
      <c r="F62" s="26" t="s">
        <v>13</v>
      </c>
      <c r="G62" s="24">
        <v>2.39</v>
      </c>
      <c r="H62" s="27">
        <v>4.8074849999999998</v>
      </c>
      <c r="I62" s="27">
        <v>1.85</v>
      </c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70">
        <f t="shared" si="21"/>
        <v>0</v>
      </c>
      <c r="W62" s="71">
        <f t="shared" si="22"/>
        <v>0</v>
      </c>
      <c r="X62" s="72">
        <f t="shared" si="23"/>
        <v>0</v>
      </c>
    </row>
    <row r="63" spans="1:24" ht="15.75" x14ac:dyDescent="0.25">
      <c r="A63" s="4">
        <v>97780</v>
      </c>
      <c r="B63" s="4" t="s">
        <v>87</v>
      </c>
      <c r="C63" s="24" t="s">
        <v>107</v>
      </c>
      <c r="D63" s="25">
        <v>48</v>
      </c>
      <c r="E63" s="31">
        <v>17.25</v>
      </c>
      <c r="F63" s="32" t="s">
        <v>13</v>
      </c>
      <c r="G63" s="31">
        <v>2.3199999999999998</v>
      </c>
      <c r="H63" s="27">
        <v>4.6666799999999995</v>
      </c>
      <c r="I63" s="27">
        <v>1.41</v>
      </c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70">
        <f t="shared" ref="V63" si="24">J63+K63+L63+M63+N63+O63+P63+Q63+R63+S63+T63+U63</f>
        <v>0</v>
      </c>
      <c r="W63" s="71">
        <f t="shared" ref="W63" si="25">G63*V63</f>
        <v>0</v>
      </c>
      <c r="X63" s="72">
        <f t="shared" ref="X63" si="26">V63*H63</f>
        <v>0</v>
      </c>
    </row>
    <row r="64" spans="1:24" ht="15.75" x14ac:dyDescent="0.25">
      <c r="A64" s="82" t="s">
        <v>4</v>
      </c>
      <c r="B64" s="83"/>
      <c r="C64" s="84"/>
      <c r="D64" s="85"/>
      <c r="E64" s="85"/>
      <c r="F64" s="85"/>
      <c r="G64" s="85"/>
      <c r="H64" s="86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8"/>
      <c r="V64" s="89"/>
      <c r="W64" s="89"/>
      <c r="X64" s="90"/>
    </row>
    <row r="65" spans="1:24" ht="15.75" x14ac:dyDescent="0.25">
      <c r="A65" s="4">
        <v>71263</v>
      </c>
      <c r="B65" s="4" t="s">
        <v>134</v>
      </c>
      <c r="C65" s="24" t="s">
        <v>135</v>
      </c>
      <c r="D65" s="25">
        <v>80</v>
      </c>
      <c r="E65" s="24">
        <v>28.5</v>
      </c>
      <c r="F65" s="26" t="s">
        <v>13</v>
      </c>
      <c r="G65" s="24">
        <v>2.11</v>
      </c>
      <c r="H65" s="27">
        <v>4.2442649999999995</v>
      </c>
      <c r="I65" s="27">
        <v>1.23</v>
      </c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70">
        <f t="shared" ref="V65:V72" si="27">J65+K65+L65+M65+N65+O65+P65+Q65+R65+S65+T65+U65</f>
        <v>0</v>
      </c>
      <c r="W65" s="71">
        <f t="shared" ref="W65:W72" si="28">G65*V65</f>
        <v>0</v>
      </c>
      <c r="X65" s="72">
        <f t="shared" ref="X65:X72" si="29">V65*H65</f>
        <v>0</v>
      </c>
    </row>
    <row r="66" spans="1:24" ht="15.75" x14ac:dyDescent="0.25">
      <c r="A66" s="4">
        <v>71344</v>
      </c>
      <c r="B66" s="4" t="s">
        <v>136</v>
      </c>
      <c r="C66" s="24" t="s">
        <v>137</v>
      </c>
      <c r="D66" s="25">
        <v>80</v>
      </c>
      <c r="E66" s="24">
        <v>27.5</v>
      </c>
      <c r="F66" s="26" t="s">
        <v>13</v>
      </c>
      <c r="G66" s="24">
        <v>1.95</v>
      </c>
      <c r="H66" s="27">
        <v>3.9224249999999996</v>
      </c>
      <c r="I66" s="27">
        <v>1.03</v>
      </c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70">
        <f t="shared" si="27"/>
        <v>0</v>
      </c>
      <c r="W66" s="71">
        <f t="shared" si="28"/>
        <v>0</v>
      </c>
      <c r="X66" s="72">
        <f t="shared" si="29"/>
        <v>0</v>
      </c>
    </row>
    <row r="67" spans="1:24" ht="15.75" x14ac:dyDescent="0.25">
      <c r="A67" s="4">
        <v>71471</v>
      </c>
      <c r="B67" s="4" t="s">
        <v>138</v>
      </c>
      <c r="C67" s="24" t="s">
        <v>139</v>
      </c>
      <c r="D67" s="25">
        <v>80</v>
      </c>
      <c r="E67" s="24">
        <v>30.25</v>
      </c>
      <c r="F67" s="26" t="s">
        <v>13</v>
      </c>
      <c r="G67" s="24">
        <v>3.23</v>
      </c>
      <c r="H67" s="27">
        <v>6.4971449999999997</v>
      </c>
      <c r="I67" s="27">
        <v>0.93</v>
      </c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70">
        <f t="shared" si="27"/>
        <v>0</v>
      </c>
      <c r="W67" s="71">
        <f t="shared" si="28"/>
        <v>0</v>
      </c>
      <c r="X67" s="72">
        <f t="shared" si="29"/>
        <v>0</v>
      </c>
    </row>
    <row r="68" spans="1:24" ht="15.75" x14ac:dyDescent="0.25">
      <c r="A68" s="4">
        <v>71571</v>
      </c>
      <c r="B68" s="4" t="s">
        <v>140</v>
      </c>
      <c r="C68" s="24" t="s">
        <v>137</v>
      </c>
      <c r="D68" s="25">
        <v>80</v>
      </c>
      <c r="E68" s="24">
        <v>27.5</v>
      </c>
      <c r="F68" s="26" t="s">
        <v>13</v>
      </c>
      <c r="G68" s="24">
        <v>3.17</v>
      </c>
      <c r="H68" s="27">
        <v>6.3764549999999991</v>
      </c>
      <c r="I68" s="27">
        <v>0.86</v>
      </c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70">
        <f t="shared" si="27"/>
        <v>0</v>
      </c>
      <c r="W68" s="71">
        <f t="shared" si="28"/>
        <v>0</v>
      </c>
      <c r="X68" s="72">
        <f t="shared" si="29"/>
        <v>0</v>
      </c>
    </row>
    <row r="69" spans="1:24" ht="15.75" x14ac:dyDescent="0.25">
      <c r="A69" s="4">
        <v>71662</v>
      </c>
      <c r="B69" s="4" t="s">
        <v>141</v>
      </c>
      <c r="C69" s="24" t="s">
        <v>91</v>
      </c>
      <c r="D69" s="25">
        <v>96</v>
      </c>
      <c r="E69" s="24">
        <v>31.200000000000003</v>
      </c>
      <c r="F69" s="26" t="s">
        <v>13</v>
      </c>
      <c r="G69" s="24">
        <v>3.06</v>
      </c>
      <c r="H69" s="27">
        <v>6.1551899999999993</v>
      </c>
      <c r="I69" s="27">
        <v>0.8</v>
      </c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70">
        <f t="shared" si="27"/>
        <v>0</v>
      </c>
      <c r="W69" s="71">
        <f t="shared" si="28"/>
        <v>0</v>
      </c>
      <c r="X69" s="72">
        <f t="shared" si="29"/>
        <v>0</v>
      </c>
    </row>
    <row r="70" spans="1:24" ht="15.75" x14ac:dyDescent="0.25">
      <c r="A70" s="4">
        <v>71667</v>
      </c>
      <c r="B70" s="4" t="s">
        <v>142</v>
      </c>
      <c r="C70" s="24" t="s">
        <v>91</v>
      </c>
      <c r="D70" s="25">
        <v>96</v>
      </c>
      <c r="E70" s="24">
        <v>31.200000000000003</v>
      </c>
      <c r="F70" s="26" t="s">
        <v>13</v>
      </c>
      <c r="G70" s="24">
        <v>2.66</v>
      </c>
      <c r="H70" s="27">
        <v>5.3505899999999995</v>
      </c>
      <c r="I70" s="27">
        <v>1.26</v>
      </c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70">
        <f t="shared" si="27"/>
        <v>0</v>
      </c>
      <c r="W70" s="71">
        <f t="shared" si="28"/>
        <v>0</v>
      </c>
      <c r="X70" s="72">
        <f t="shared" si="29"/>
        <v>0</v>
      </c>
    </row>
    <row r="71" spans="1:24" ht="15.75" x14ac:dyDescent="0.25">
      <c r="A71" s="4">
        <v>71674</v>
      </c>
      <c r="B71" s="4" t="s">
        <v>143</v>
      </c>
      <c r="C71" s="24" t="s">
        <v>139</v>
      </c>
      <c r="D71" s="25">
        <v>80</v>
      </c>
      <c r="E71" s="24">
        <v>30.25</v>
      </c>
      <c r="F71" s="26" t="s">
        <v>47</v>
      </c>
      <c r="G71" s="24">
        <v>3.04</v>
      </c>
      <c r="H71" s="27">
        <v>6.11496</v>
      </c>
      <c r="I71" s="27">
        <v>1</v>
      </c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70">
        <f t="shared" si="27"/>
        <v>0</v>
      </c>
      <c r="W71" s="71">
        <f t="shared" si="28"/>
        <v>0</v>
      </c>
      <c r="X71" s="72">
        <f t="shared" si="29"/>
        <v>0</v>
      </c>
    </row>
    <row r="72" spans="1:24" ht="15.75" x14ac:dyDescent="0.25">
      <c r="A72" s="4">
        <v>71883</v>
      </c>
      <c r="B72" s="4" t="s">
        <v>144</v>
      </c>
      <c r="C72" s="24" t="s">
        <v>145</v>
      </c>
      <c r="D72" s="25">
        <v>64</v>
      </c>
      <c r="E72" s="24">
        <v>26.2</v>
      </c>
      <c r="F72" s="26" t="s">
        <v>16</v>
      </c>
      <c r="G72" s="24">
        <v>1.7</v>
      </c>
      <c r="H72" s="27">
        <v>3.4195499999999996</v>
      </c>
      <c r="I72" s="27">
        <v>1.1100000000000001</v>
      </c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70">
        <f t="shared" si="27"/>
        <v>0</v>
      </c>
      <c r="W72" s="71">
        <f t="shared" si="28"/>
        <v>0</v>
      </c>
      <c r="X72" s="72">
        <f t="shared" si="29"/>
        <v>0</v>
      </c>
    </row>
    <row r="73" spans="1:24" ht="15.75" x14ac:dyDescent="0.25">
      <c r="A73" s="82" t="s">
        <v>7</v>
      </c>
      <c r="B73" s="83"/>
      <c r="C73" s="84"/>
      <c r="D73" s="85"/>
      <c r="E73" s="85"/>
      <c r="F73" s="85"/>
      <c r="G73" s="85"/>
      <c r="H73" s="86"/>
      <c r="I73" s="87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8"/>
      <c r="V73" s="89"/>
      <c r="W73" s="89"/>
      <c r="X73" s="90"/>
    </row>
    <row r="74" spans="1:24" ht="15.75" x14ac:dyDescent="0.25">
      <c r="A74" s="4">
        <v>61273</v>
      </c>
      <c r="B74" s="4" t="s">
        <v>146</v>
      </c>
      <c r="C74" s="24" t="s">
        <v>147</v>
      </c>
      <c r="D74" s="25">
        <v>48</v>
      </c>
      <c r="E74" s="24">
        <v>13.950000000000001</v>
      </c>
      <c r="F74" s="26" t="s">
        <v>13</v>
      </c>
      <c r="G74" s="24">
        <v>1.1399999999999999</v>
      </c>
      <c r="H74" s="27">
        <v>2.2931099999999995</v>
      </c>
      <c r="I74" s="27">
        <v>1.06</v>
      </c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70">
        <f>J74+K74+L74+M74+N74+O74+P74+Q74+R74+S74+T74+U74</f>
        <v>0</v>
      </c>
      <c r="W74" s="71">
        <f>G74*V74</f>
        <v>0</v>
      </c>
      <c r="X74" s="72">
        <f>V74*H74</f>
        <v>0</v>
      </c>
    </row>
    <row r="75" spans="1:24" ht="15.75" x14ac:dyDescent="0.25">
      <c r="A75" s="82" t="s">
        <v>46</v>
      </c>
      <c r="B75" s="83"/>
      <c r="C75" s="84"/>
      <c r="D75" s="85"/>
      <c r="E75" s="85"/>
      <c r="F75" s="85"/>
      <c r="G75" s="85"/>
      <c r="H75" s="86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8"/>
      <c r="V75" s="89"/>
      <c r="W75" s="89"/>
      <c r="X75" s="90"/>
    </row>
    <row r="76" spans="1:24" ht="15.75" x14ac:dyDescent="0.25">
      <c r="A76" s="4">
        <v>71683</v>
      </c>
      <c r="B76" s="4" t="s">
        <v>148</v>
      </c>
      <c r="C76" s="24" t="s">
        <v>149</v>
      </c>
      <c r="D76" s="25">
        <v>36</v>
      </c>
      <c r="E76" s="24">
        <v>17.234999999999999</v>
      </c>
      <c r="F76" s="26" t="s">
        <v>16</v>
      </c>
      <c r="G76" s="24">
        <v>2.25</v>
      </c>
      <c r="H76" s="27">
        <v>4.5258749999999992</v>
      </c>
      <c r="I76" s="27">
        <v>1.84</v>
      </c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70">
        <f t="shared" ref="V76:V81" si="30">J76+K76+L76+M76+N76+O76+P76+Q76+R76+S76+T76+U76</f>
        <v>0</v>
      </c>
      <c r="W76" s="71">
        <f t="shared" ref="W76:W81" si="31">G76*V76</f>
        <v>0</v>
      </c>
      <c r="X76" s="72">
        <f t="shared" ref="X76:X81" si="32">V76*H76</f>
        <v>0</v>
      </c>
    </row>
    <row r="77" spans="1:24" ht="15.75" x14ac:dyDescent="0.25">
      <c r="A77" s="4">
        <v>71686</v>
      </c>
      <c r="B77" s="4" t="s">
        <v>150</v>
      </c>
      <c r="C77" s="24" t="s">
        <v>151</v>
      </c>
      <c r="D77" s="25">
        <v>36</v>
      </c>
      <c r="E77" s="24">
        <v>14.512500000000001</v>
      </c>
      <c r="F77" s="26" t="s">
        <v>16</v>
      </c>
      <c r="G77" s="24">
        <v>2.25</v>
      </c>
      <c r="H77" s="27">
        <v>4.5258749999999992</v>
      </c>
      <c r="I77" s="27">
        <v>2.06</v>
      </c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70">
        <f t="shared" si="30"/>
        <v>0</v>
      </c>
      <c r="W77" s="71">
        <f t="shared" si="31"/>
        <v>0</v>
      </c>
      <c r="X77" s="72">
        <f t="shared" si="32"/>
        <v>0</v>
      </c>
    </row>
    <row r="78" spans="1:24" ht="15.75" x14ac:dyDescent="0.25">
      <c r="A78" s="4">
        <v>71694</v>
      </c>
      <c r="B78" s="4" t="s">
        <v>152</v>
      </c>
      <c r="C78" s="24" t="s">
        <v>153</v>
      </c>
      <c r="D78" s="25">
        <v>36</v>
      </c>
      <c r="E78" s="24">
        <v>14.174999999999999</v>
      </c>
      <c r="F78" s="26" t="s">
        <v>16</v>
      </c>
      <c r="G78" s="24">
        <v>1.69</v>
      </c>
      <c r="H78" s="27">
        <v>3.3994349999999995</v>
      </c>
      <c r="I78" s="27">
        <v>1.88</v>
      </c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70">
        <f t="shared" si="30"/>
        <v>0</v>
      </c>
      <c r="W78" s="71">
        <f t="shared" si="31"/>
        <v>0</v>
      </c>
      <c r="X78" s="72">
        <f t="shared" si="32"/>
        <v>0</v>
      </c>
    </row>
    <row r="79" spans="1:24" ht="15.75" x14ac:dyDescent="0.25">
      <c r="A79" s="4">
        <v>71605</v>
      </c>
      <c r="B79" s="30" t="s">
        <v>154</v>
      </c>
      <c r="C79" s="24" t="s">
        <v>155</v>
      </c>
      <c r="D79" s="25">
        <v>36</v>
      </c>
      <c r="E79" s="24">
        <v>13.5</v>
      </c>
      <c r="F79" s="26" t="s">
        <v>16</v>
      </c>
      <c r="G79" s="24">
        <v>2.2799999999999998</v>
      </c>
      <c r="H79" s="27">
        <v>4.5862199999999991</v>
      </c>
      <c r="I79" s="27">
        <v>1.61</v>
      </c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70">
        <f t="shared" si="30"/>
        <v>0</v>
      </c>
      <c r="W79" s="71">
        <f t="shared" si="31"/>
        <v>0</v>
      </c>
      <c r="X79" s="72">
        <f t="shared" si="32"/>
        <v>0</v>
      </c>
    </row>
    <row r="80" spans="1:24" ht="15.75" x14ac:dyDescent="0.25">
      <c r="A80" s="4">
        <v>71700</v>
      </c>
      <c r="B80" s="4" t="s">
        <v>156</v>
      </c>
      <c r="C80" s="24" t="s">
        <v>130</v>
      </c>
      <c r="D80" s="25">
        <v>36</v>
      </c>
      <c r="E80" s="24">
        <v>11.475</v>
      </c>
      <c r="F80" s="26" t="s">
        <v>13</v>
      </c>
      <c r="G80" s="24">
        <v>1.0900000000000001</v>
      </c>
      <c r="H80" s="27">
        <v>2.1925349999999999</v>
      </c>
      <c r="I80" s="27">
        <v>1.7</v>
      </c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70">
        <f t="shared" si="30"/>
        <v>0</v>
      </c>
      <c r="W80" s="71">
        <f t="shared" si="31"/>
        <v>0</v>
      </c>
      <c r="X80" s="72">
        <f t="shared" si="32"/>
        <v>0</v>
      </c>
    </row>
    <row r="81" spans="1:24" ht="15.75" x14ac:dyDescent="0.25">
      <c r="A81" s="4">
        <v>71701</v>
      </c>
      <c r="B81" s="4" t="s">
        <v>157</v>
      </c>
      <c r="C81" s="24" t="s">
        <v>158</v>
      </c>
      <c r="D81" s="25">
        <v>36</v>
      </c>
      <c r="E81" s="24">
        <v>12.15</v>
      </c>
      <c r="F81" s="26" t="s">
        <v>13</v>
      </c>
      <c r="G81" s="24">
        <v>1.19</v>
      </c>
      <c r="H81" s="27">
        <v>2.3936849999999996</v>
      </c>
      <c r="I81" s="27">
        <v>1.73</v>
      </c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70">
        <f t="shared" si="30"/>
        <v>0</v>
      </c>
      <c r="W81" s="71">
        <f t="shared" si="31"/>
        <v>0</v>
      </c>
      <c r="X81" s="72">
        <f t="shared" si="32"/>
        <v>0</v>
      </c>
    </row>
    <row r="82" spans="1:24" ht="15.75" x14ac:dyDescent="0.25">
      <c r="A82" s="82" t="s">
        <v>49</v>
      </c>
      <c r="B82" s="83"/>
      <c r="C82" s="84"/>
      <c r="D82" s="85"/>
      <c r="E82" s="85"/>
      <c r="F82" s="85"/>
      <c r="G82" s="85"/>
      <c r="H82" s="86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8"/>
      <c r="V82" s="89"/>
      <c r="W82" s="89"/>
      <c r="X82" s="90"/>
    </row>
    <row r="83" spans="1:24" ht="15.75" x14ac:dyDescent="0.25">
      <c r="A83" s="4">
        <v>61683</v>
      </c>
      <c r="B83" s="4" t="s">
        <v>148</v>
      </c>
      <c r="C83" s="24" t="s">
        <v>149</v>
      </c>
      <c r="D83" s="25">
        <v>36</v>
      </c>
      <c r="E83" s="24">
        <v>17.234999999999999</v>
      </c>
      <c r="F83" s="26" t="s">
        <v>16</v>
      </c>
      <c r="G83" s="24">
        <v>2.25</v>
      </c>
      <c r="H83" s="27">
        <v>4.5258749999999992</v>
      </c>
      <c r="I83" s="27">
        <v>1.41</v>
      </c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6"/>
      <c r="V83" s="70">
        <f t="shared" ref="V83:V85" si="33">J83+K83+L83+M83+N83+O83+P83+Q83+R83+S83+T83+U83</f>
        <v>0</v>
      </c>
      <c r="W83" s="71">
        <f t="shared" ref="W83:W85" si="34">G83*V83</f>
        <v>0</v>
      </c>
      <c r="X83" s="72">
        <f t="shared" ref="X83:X85" si="35">V83*H83</f>
        <v>0</v>
      </c>
    </row>
    <row r="84" spans="1:24" ht="15.75" x14ac:dyDescent="0.25">
      <c r="A84" s="4">
        <v>61686</v>
      </c>
      <c r="B84" s="4" t="s">
        <v>150</v>
      </c>
      <c r="C84" s="24" t="s">
        <v>151</v>
      </c>
      <c r="D84" s="25">
        <v>36</v>
      </c>
      <c r="E84" s="24">
        <v>14.512500000000001</v>
      </c>
      <c r="F84" s="26" t="s">
        <v>16</v>
      </c>
      <c r="G84" s="24">
        <v>2.25</v>
      </c>
      <c r="H84" s="27">
        <v>4.5258749999999992</v>
      </c>
      <c r="I84" s="27">
        <v>1.7</v>
      </c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6"/>
      <c r="V84" s="70">
        <f t="shared" si="33"/>
        <v>0</v>
      </c>
      <c r="W84" s="71">
        <f t="shared" si="34"/>
        <v>0</v>
      </c>
      <c r="X84" s="72">
        <f t="shared" si="35"/>
        <v>0</v>
      </c>
    </row>
    <row r="85" spans="1:24" ht="15.75" x14ac:dyDescent="0.25">
      <c r="A85" s="4">
        <v>61694</v>
      </c>
      <c r="B85" s="4" t="s">
        <v>152</v>
      </c>
      <c r="C85" s="24" t="s">
        <v>153</v>
      </c>
      <c r="D85" s="33">
        <v>36</v>
      </c>
      <c r="E85" s="24">
        <v>14.174999999999999</v>
      </c>
      <c r="F85" s="26" t="s">
        <v>16</v>
      </c>
      <c r="G85" s="24">
        <v>1.69</v>
      </c>
      <c r="H85" s="27">
        <v>3.3994349999999995</v>
      </c>
      <c r="I85" s="27">
        <v>1.32</v>
      </c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6"/>
      <c r="V85" s="70">
        <f t="shared" si="33"/>
        <v>0</v>
      </c>
      <c r="W85" s="71">
        <f t="shared" si="34"/>
        <v>0</v>
      </c>
      <c r="X85" s="72">
        <f t="shared" si="35"/>
        <v>0</v>
      </c>
    </row>
    <row r="86" spans="1:24" ht="15.75" x14ac:dyDescent="0.25">
      <c r="A86" s="82" t="s">
        <v>3</v>
      </c>
      <c r="B86" s="83"/>
      <c r="C86" s="84"/>
      <c r="D86" s="85"/>
      <c r="E86" s="85"/>
      <c r="F86" s="85"/>
      <c r="G86" s="85"/>
      <c r="H86" s="86"/>
      <c r="I86" s="87"/>
      <c r="J86" s="87"/>
      <c r="K86" s="87"/>
      <c r="L86" s="87"/>
      <c r="M86" s="87"/>
      <c r="N86" s="87"/>
      <c r="O86" s="87"/>
      <c r="P86" s="87"/>
      <c r="Q86" s="87"/>
      <c r="R86" s="87"/>
      <c r="S86" s="87"/>
      <c r="T86" s="87"/>
      <c r="U86" s="88"/>
      <c r="V86" s="89"/>
      <c r="W86" s="89"/>
      <c r="X86" s="90"/>
    </row>
    <row r="87" spans="1:24" ht="15.75" x14ac:dyDescent="0.25">
      <c r="A87" s="4">
        <v>43561</v>
      </c>
      <c r="B87" s="4" t="s">
        <v>159</v>
      </c>
      <c r="C87" s="24" t="s">
        <v>160</v>
      </c>
      <c r="D87" s="25">
        <v>48</v>
      </c>
      <c r="E87" s="24">
        <v>13.049999999999999</v>
      </c>
      <c r="F87" s="26" t="s">
        <v>13</v>
      </c>
      <c r="G87" s="24">
        <v>3.6</v>
      </c>
      <c r="H87" s="27">
        <v>7.2413999999999996</v>
      </c>
      <c r="I87" s="27">
        <v>1.06</v>
      </c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70">
        <f t="shared" ref="V87:V92" si="36">J87+K87+L87+M87+N87+O87+P87+Q87+R87+S87+T87+U87</f>
        <v>0</v>
      </c>
      <c r="W87" s="71">
        <f t="shared" ref="W87:W92" si="37">G87*V87</f>
        <v>0</v>
      </c>
      <c r="X87" s="72">
        <f t="shared" ref="X87:X92" si="38">V87*H87</f>
        <v>0</v>
      </c>
    </row>
    <row r="88" spans="1:24" ht="15.75" x14ac:dyDescent="0.25">
      <c r="A88" s="4">
        <v>45227</v>
      </c>
      <c r="B88" s="4" t="s">
        <v>161</v>
      </c>
      <c r="C88" s="24" t="s">
        <v>162</v>
      </c>
      <c r="D88" s="25">
        <v>48</v>
      </c>
      <c r="E88" s="24">
        <v>13.200000000000001</v>
      </c>
      <c r="F88" s="26" t="s">
        <v>13</v>
      </c>
      <c r="G88" s="24">
        <v>4.5</v>
      </c>
      <c r="H88" s="27">
        <v>9.0517499999999984</v>
      </c>
      <c r="I88" s="27">
        <v>0.92</v>
      </c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70">
        <f t="shared" si="36"/>
        <v>0</v>
      </c>
      <c r="W88" s="71">
        <f t="shared" si="37"/>
        <v>0</v>
      </c>
      <c r="X88" s="72">
        <f t="shared" si="38"/>
        <v>0</v>
      </c>
    </row>
    <row r="89" spans="1:24" ht="15.75" x14ac:dyDescent="0.25">
      <c r="A89" s="4">
        <v>45228</v>
      </c>
      <c r="B89" s="4" t="s">
        <v>163</v>
      </c>
      <c r="C89" s="24" t="s">
        <v>162</v>
      </c>
      <c r="D89" s="25">
        <v>48</v>
      </c>
      <c r="E89" s="24">
        <v>13.2</v>
      </c>
      <c r="F89" s="26" t="s">
        <v>13</v>
      </c>
      <c r="G89" s="24">
        <v>4.51</v>
      </c>
      <c r="H89" s="27">
        <v>9.071864999999999</v>
      </c>
      <c r="I89" s="27">
        <v>1.08</v>
      </c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70">
        <f t="shared" si="36"/>
        <v>0</v>
      </c>
      <c r="W89" s="71">
        <f t="shared" si="37"/>
        <v>0</v>
      </c>
      <c r="X89" s="72">
        <f t="shared" si="38"/>
        <v>0</v>
      </c>
    </row>
    <row r="90" spans="1:24" ht="15.75" x14ac:dyDescent="0.25">
      <c r="A90" s="4">
        <v>45229</v>
      </c>
      <c r="B90" s="4" t="s">
        <v>164</v>
      </c>
      <c r="C90" s="24" t="s">
        <v>160</v>
      </c>
      <c r="D90" s="25">
        <v>48</v>
      </c>
      <c r="E90" s="24">
        <v>13.05</v>
      </c>
      <c r="F90" s="26" t="s">
        <v>13</v>
      </c>
      <c r="G90" s="24">
        <v>3.6</v>
      </c>
      <c r="H90" s="27">
        <v>7.2413999999999996</v>
      </c>
      <c r="I90" s="27">
        <v>1.2</v>
      </c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70">
        <f t="shared" si="36"/>
        <v>0</v>
      </c>
      <c r="W90" s="71">
        <f t="shared" si="37"/>
        <v>0</v>
      </c>
      <c r="X90" s="72">
        <f t="shared" si="38"/>
        <v>0</v>
      </c>
    </row>
    <row r="91" spans="1:24" ht="15.75" x14ac:dyDescent="0.25">
      <c r="A91" s="4">
        <v>45230</v>
      </c>
      <c r="B91" s="4" t="s">
        <v>165</v>
      </c>
      <c r="C91" s="24" t="s">
        <v>147</v>
      </c>
      <c r="D91" s="25">
        <v>48</v>
      </c>
      <c r="E91" s="24">
        <v>13.95</v>
      </c>
      <c r="F91" s="26" t="s">
        <v>13</v>
      </c>
      <c r="G91" s="24">
        <v>4.0599999999999996</v>
      </c>
      <c r="H91" s="27">
        <v>8.1666899999999991</v>
      </c>
      <c r="I91" s="27">
        <v>1.1000000000000001</v>
      </c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70">
        <f t="shared" si="36"/>
        <v>0</v>
      </c>
      <c r="W91" s="71">
        <f t="shared" si="37"/>
        <v>0</v>
      </c>
      <c r="X91" s="72">
        <f t="shared" si="38"/>
        <v>0</v>
      </c>
    </row>
    <row r="92" spans="1:24" ht="15.75" x14ac:dyDescent="0.25">
      <c r="A92" s="4">
        <v>45232</v>
      </c>
      <c r="B92" s="4" t="s">
        <v>166</v>
      </c>
      <c r="C92" s="24" t="s">
        <v>160</v>
      </c>
      <c r="D92" s="25">
        <v>48</v>
      </c>
      <c r="E92" s="24">
        <v>13.05</v>
      </c>
      <c r="F92" s="26" t="s">
        <v>13</v>
      </c>
      <c r="G92" s="24">
        <v>3.9</v>
      </c>
      <c r="H92" s="27">
        <v>7.8448499999999992</v>
      </c>
      <c r="I92" s="27">
        <v>1.18</v>
      </c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70">
        <f t="shared" si="36"/>
        <v>0</v>
      </c>
      <c r="W92" s="71">
        <f t="shared" si="37"/>
        <v>0</v>
      </c>
      <c r="X92" s="72">
        <f t="shared" si="38"/>
        <v>0</v>
      </c>
    </row>
    <row r="93" spans="1:24" ht="15.75" x14ac:dyDescent="0.25">
      <c r="A93" s="82" t="s">
        <v>88</v>
      </c>
      <c r="B93" s="83"/>
      <c r="C93" s="84"/>
      <c r="D93" s="85"/>
      <c r="E93" s="85"/>
      <c r="F93" s="85"/>
      <c r="G93" s="85"/>
      <c r="H93" s="86"/>
      <c r="I93" s="87"/>
      <c r="J93" s="87"/>
      <c r="K93" s="87"/>
      <c r="L93" s="87"/>
      <c r="M93" s="87"/>
      <c r="N93" s="87"/>
      <c r="O93" s="87"/>
      <c r="P93" s="87"/>
      <c r="Q93" s="87"/>
      <c r="R93" s="87"/>
      <c r="S93" s="87"/>
      <c r="T93" s="87"/>
      <c r="U93" s="88"/>
      <c r="V93" s="89"/>
      <c r="W93" s="89"/>
      <c r="X93" s="90"/>
    </row>
    <row r="94" spans="1:24" ht="15.75" x14ac:dyDescent="0.25">
      <c r="A94" s="4">
        <v>65227</v>
      </c>
      <c r="B94" s="4" t="s">
        <v>167</v>
      </c>
      <c r="C94" s="24" t="s">
        <v>162</v>
      </c>
      <c r="D94" s="25">
        <v>40</v>
      </c>
      <c r="E94" s="24">
        <v>11</v>
      </c>
      <c r="F94" s="26" t="s">
        <v>13</v>
      </c>
      <c r="G94" s="24">
        <v>3.74</v>
      </c>
      <c r="H94" s="27">
        <v>7.5230100000000002</v>
      </c>
      <c r="I94" s="27">
        <v>1.05</v>
      </c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70">
        <f>J94+K94+L94+M94+N94+O94+P94+Q94+R94+S94+T94+U94</f>
        <v>0</v>
      </c>
      <c r="W94" s="71">
        <f>G94*V94</f>
        <v>0</v>
      </c>
      <c r="X94" s="72">
        <f>V94*H94</f>
        <v>0</v>
      </c>
    </row>
    <row r="95" spans="1:24" ht="15.75" x14ac:dyDescent="0.25">
      <c r="A95" s="57" t="s">
        <v>9</v>
      </c>
      <c r="B95" s="38"/>
      <c r="C95" s="39"/>
      <c r="D95" s="40"/>
      <c r="E95" s="40"/>
      <c r="F95" s="40"/>
      <c r="G95" s="40"/>
      <c r="H95" s="41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58"/>
      <c r="V95" s="59"/>
      <c r="W95" s="59"/>
      <c r="X95" s="60"/>
    </row>
    <row r="96" spans="1:24" ht="15.75" x14ac:dyDescent="0.25">
      <c r="A96" s="82" t="s">
        <v>2</v>
      </c>
      <c r="B96" s="83"/>
      <c r="C96" s="84"/>
      <c r="D96" s="85"/>
      <c r="E96" s="85"/>
      <c r="F96" s="85"/>
      <c r="G96" s="85"/>
      <c r="H96" s="86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8"/>
      <c r="V96" s="89"/>
      <c r="W96" s="89"/>
      <c r="X96" s="90"/>
    </row>
    <row r="97" spans="1:24" ht="15.75" x14ac:dyDescent="0.25">
      <c r="A97" s="34">
        <v>26028</v>
      </c>
      <c r="B97" s="4" t="s">
        <v>168</v>
      </c>
      <c r="C97" s="24" t="s">
        <v>169</v>
      </c>
      <c r="D97" s="25">
        <v>24</v>
      </c>
      <c r="E97" s="24">
        <v>5.0999999999999996</v>
      </c>
      <c r="F97" s="26" t="s">
        <v>35</v>
      </c>
      <c r="G97" s="24">
        <v>0.71</v>
      </c>
      <c r="H97" s="27">
        <v>1.4281649999999999</v>
      </c>
      <c r="I97" s="27">
        <v>0.94</v>
      </c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70">
        <f t="shared" ref="V97:V100" si="39">J97+K97+L97+M97+N97+O97+P97+Q97+R97+S97+T97+U97</f>
        <v>0</v>
      </c>
      <c r="W97" s="71">
        <f t="shared" ref="W97:W100" si="40">G97*V97</f>
        <v>0</v>
      </c>
      <c r="X97" s="72">
        <f t="shared" ref="X97:X100" si="41">V97*H97</f>
        <v>0</v>
      </c>
    </row>
    <row r="98" spans="1:24" ht="15.75" x14ac:dyDescent="0.25">
      <c r="A98" s="4">
        <v>98334</v>
      </c>
      <c r="B98" s="4" t="s">
        <v>170</v>
      </c>
      <c r="C98" s="24" t="s">
        <v>114</v>
      </c>
      <c r="D98" s="28">
        <v>120</v>
      </c>
      <c r="E98" s="24">
        <v>28.125</v>
      </c>
      <c r="F98" s="26" t="s">
        <v>14</v>
      </c>
      <c r="G98" s="24">
        <v>3.77</v>
      </c>
      <c r="H98" s="27">
        <v>7.5833549999999992</v>
      </c>
      <c r="I98" s="27">
        <v>0.82</v>
      </c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70">
        <f t="shared" si="39"/>
        <v>0</v>
      </c>
      <c r="W98" s="71">
        <f t="shared" si="40"/>
        <v>0</v>
      </c>
      <c r="X98" s="72">
        <f t="shared" si="41"/>
        <v>0</v>
      </c>
    </row>
    <row r="99" spans="1:24" ht="15.75" x14ac:dyDescent="0.25">
      <c r="A99" s="4">
        <v>98336</v>
      </c>
      <c r="B99" s="4" t="s">
        <v>171</v>
      </c>
      <c r="C99" s="24" t="s">
        <v>169</v>
      </c>
      <c r="D99" s="28">
        <v>120</v>
      </c>
      <c r="E99" s="24">
        <v>25.5</v>
      </c>
      <c r="F99" s="26" t="s">
        <v>35</v>
      </c>
      <c r="G99" s="24">
        <v>3.57</v>
      </c>
      <c r="H99" s="27">
        <v>7.1810549999999989</v>
      </c>
      <c r="I99" s="27">
        <v>0.86</v>
      </c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70">
        <f t="shared" si="39"/>
        <v>0</v>
      </c>
      <c r="W99" s="71">
        <f t="shared" si="40"/>
        <v>0</v>
      </c>
      <c r="X99" s="72">
        <f t="shared" si="41"/>
        <v>0</v>
      </c>
    </row>
    <row r="100" spans="1:24" ht="15.75" x14ac:dyDescent="0.25">
      <c r="A100" s="4">
        <v>98338</v>
      </c>
      <c r="B100" s="4" t="s">
        <v>172</v>
      </c>
      <c r="C100" s="24" t="s">
        <v>173</v>
      </c>
      <c r="D100" s="28">
        <v>120</v>
      </c>
      <c r="E100" s="24">
        <v>24</v>
      </c>
      <c r="F100" s="26" t="s">
        <v>17</v>
      </c>
      <c r="G100" s="24">
        <v>2.89</v>
      </c>
      <c r="H100" s="27">
        <v>5.8132349999999997</v>
      </c>
      <c r="I100" s="27">
        <v>0.78</v>
      </c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70">
        <f t="shared" si="39"/>
        <v>0</v>
      </c>
      <c r="W100" s="71">
        <f t="shared" si="40"/>
        <v>0</v>
      </c>
      <c r="X100" s="72">
        <f t="shared" si="41"/>
        <v>0</v>
      </c>
    </row>
    <row r="101" spans="1:24" ht="15.75" x14ac:dyDescent="0.25">
      <c r="A101" s="82" t="s">
        <v>8</v>
      </c>
      <c r="B101" s="83"/>
      <c r="C101" s="84"/>
      <c r="D101" s="85"/>
      <c r="E101" s="85"/>
      <c r="F101" s="85"/>
      <c r="G101" s="85"/>
      <c r="H101" s="86"/>
      <c r="I101" s="87"/>
      <c r="J101" s="87"/>
      <c r="K101" s="87"/>
      <c r="L101" s="87"/>
      <c r="M101" s="87"/>
      <c r="N101" s="87"/>
      <c r="O101" s="87"/>
      <c r="P101" s="87"/>
      <c r="Q101" s="87"/>
      <c r="R101" s="87"/>
      <c r="S101" s="87"/>
      <c r="T101" s="87"/>
      <c r="U101" s="88"/>
      <c r="V101" s="89"/>
      <c r="W101" s="89"/>
      <c r="X101" s="90"/>
    </row>
    <row r="102" spans="1:24" ht="15.75" x14ac:dyDescent="0.25">
      <c r="A102" s="4">
        <v>98375</v>
      </c>
      <c r="B102" s="4" t="s">
        <v>174</v>
      </c>
      <c r="C102" s="24" t="s">
        <v>114</v>
      </c>
      <c r="D102" s="28">
        <v>120</v>
      </c>
      <c r="E102" s="24">
        <v>28.125</v>
      </c>
      <c r="F102" s="26" t="s">
        <v>14</v>
      </c>
      <c r="G102" s="24">
        <v>4.0599999999999996</v>
      </c>
      <c r="H102" s="27">
        <v>8.1666899999999991</v>
      </c>
      <c r="I102" s="27">
        <v>0.8</v>
      </c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70">
        <f>J102+K102+L102+M102+N102+O102+P102+Q102+R102+S102+T102+U102</f>
        <v>0</v>
      </c>
      <c r="W102" s="71">
        <f>G102*V102</f>
        <v>0</v>
      </c>
      <c r="X102" s="72">
        <f>V102*H102</f>
        <v>0</v>
      </c>
    </row>
    <row r="103" spans="1:24" ht="15.75" x14ac:dyDescent="0.25">
      <c r="A103" s="82" t="s">
        <v>5</v>
      </c>
      <c r="B103" s="83"/>
      <c r="C103" s="84"/>
      <c r="D103" s="85"/>
      <c r="E103" s="85"/>
      <c r="F103" s="85"/>
      <c r="G103" s="85"/>
      <c r="H103" s="86"/>
      <c r="I103" s="87"/>
      <c r="J103" s="87"/>
      <c r="K103" s="87"/>
      <c r="L103" s="87"/>
      <c r="M103" s="87"/>
      <c r="N103" s="87"/>
      <c r="O103" s="87"/>
      <c r="P103" s="87"/>
      <c r="Q103" s="87"/>
      <c r="R103" s="87"/>
      <c r="S103" s="87"/>
      <c r="T103" s="87"/>
      <c r="U103" s="88"/>
      <c r="V103" s="89"/>
      <c r="W103" s="89"/>
      <c r="X103" s="90"/>
    </row>
    <row r="104" spans="1:24" ht="15.75" x14ac:dyDescent="0.25">
      <c r="A104" s="4">
        <v>26034</v>
      </c>
      <c r="B104" s="4" t="s">
        <v>175</v>
      </c>
      <c r="C104" s="24" t="s">
        <v>176</v>
      </c>
      <c r="D104" s="25">
        <v>24</v>
      </c>
      <c r="E104" s="24">
        <v>5.4</v>
      </c>
      <c r="F104" s="26" t="s">
        <v>18</v>
      </c>
      <c r="G104" s="24">
        <v>0.65</v>
      </c>
      <c r="H104" s="27">
        <v>1.3074749999999999</v>
      </c>
      <c r="I104" s="27">
        <v>0.9</v>
      </c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6"/>
      <c r="V104" s="70">
        <f t="shared" ref="V104:V109" si="42">J104+K104+L104+M104+N104+O104+P104+Q104+R104+S104+T104+U104</f>
        <v>0</v>
      </c>
      <c r="W104" s="71">
        <f t="shared" ref="W104:W109" si="43">G104*V104</f>
        <v>0</v>
      </c>
      <c r="X104" s="72">
        <f t="shared" ref="X104:X109" si="44">V104*H104</f>
        <v>0</v>
      </c>
    </row>
    <row r="105" spans="1:24" ht="15.75" x14ac:dyDescent="0.25">
      <c r="A105" s="4">
        <v>97861</v>
      </c>
      <c r="B105" s="4" t="s">
        <v>177</v>
      </c>
      <c r="C105" s="24" t="s">
        <v>110</v>
      </c>
      <c r="D105" s="28">
        <v>72</v>
      </c>
      <c r="E105" s="24">
        <v>11.25</v>
      </c>
      <c r="F105" s="26" t="s">
        <v>15</v>
      </c>
      <c r="G105" s="24">
        <v>1.88</v>
      </c>
      <c r="H105" s="27">
        <v>3.7816199999999993</v>
      </c>
      <c r="I105" s="27">
        <v>0.71</v>
      </c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70">
        <f t="shared" si="42"/>
        <v>0</v>
      </c>
      <c r="W105" s="71">
        <f t="shared" si="43"/>
        <v>0</v>
      </c>
      <c r="X105" s="72">
        <f t="shared" si="44"/>
        <v>0</v>
      </c>
    </row>
    <row r="106" spans="1:24" ht="15.75" x14ac:dyDescent="0.25">
      <c r="A106" s="4">
        <v>97867</v>
      </c>
      <c r="B106" s="4" t="s">
        <v>178</v>
      </c>
      <c r="C106" s="24" t="s">
        <v>110</v>
      </c>
      <c r="D106" s="28">
        <v>72</v>
      </c>
      <c r="E106" s="24">
        <v>11.25</v>
      </c>
      <c r="F106" s="26" t="s">
        <v>15</v>
      </c>
      <c r="G106" s="24">
        <v>1.63</v>
      </c>
      <c r="H106" s="27">
        <v>3.2787449999999994</v>
      </c>
      <c r="I106" s="27">
        <v>0.73</v>
      </c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70">
        <f t="shared" si="42"/>
        <v>0</v>
      </c>
      <c r="W106" s="71">
        <f t="shared" si="43"/>
        <v>0</v>
      </c>
      <c r="X106" s="72">
        <f t="shared" si="44"/>
        <v>0</v>
      </c>
    </row>
    <row r="107" spans="1:24" ht="15.75" x14ac:dyDescent="0.25">
      <c r="A107" s="4">
        <v>97869</v>
      </c>
      <c r="B107" s="4" t="s">
        <v>179</v>
      </c>
      <c r="C107" s="24" t="s">
        <v>110</v>
      </c>
      <c r="D107" s="28">
        <v>72</v>
      </c>
      <c r="E107" s="24">
        <v>11.25</v>
      </c>
      <c r="F107" s="26" t="s">
        <v>15</v>
      </c>
      <c r="G107" s="24">
        <v>1.41</v>
      </c>
      <c r="H107" s="27">
        <v>2.8362149999999997</v>
      </c>
      <c r="I107" s="27">
        <v>0.74</v>
      </c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70">
        <f t="shared" si="42"/>
        <v>0</v>
      </c>
      <c r="W107" s="71">
        <f t="shared" si="43"/>
        <v>0</v>
      </c>
      <c r="X107" s="72">
        <f t="shared" si="44"/>
        <v>0</v>
      </c>
    </row>
    <row r="108" spans="1:24" ht="15.75" x14ac:dyDescent="0.25">
      <c r="A108" s="4">
        <v>97891</v>
      </c>
      <c r="B108" s="4" t="s">
        <v>180</v>
      </c>
      <c r="C108" s="24" t="s">
        <v>181</v>
      </c>
      <c r="D108" s="28">
        <v>72</v>
      </c>
      <c r="E108" s="24">
        <v>13.275</v>
      </c>
      <c r="F108" s="26" t="s">
        <v>17</v>
      </c>
      <c r="G108" s="24">
        <v>1.63</v>
      </c>
      <c r="H108" s="27">
        <v>3.2787449999999994</v>
      </c>
      <c r="I108" s="27">
        <v>0.74</v>
      </c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70">
        <f t="shared" si="42"/>
        <v>0</v>
      </c>
      <c r="W108" s="71">
        <f t="shared" si="43"/>
        <v>0</v>
      </c>
      <c r="X108" s="72">
        <f t="shared" si="44"/>
        <v>0</v>
      </c>
    </row>
    <row r="109" spans="1:24" s="2" customFormat="1" ht="15.75" x14ac:dyDescent="0.25">
      <c r="A109" s="4">
        <v>97892</v>
      </c>
      <c r="B109" s="35" t="s">
        <v>182</v>
      </c>
      <c r="C109" s="25" t="s">
        <v>176</v>
      </c>
      <c r="D109" s="28">
        <v>72</v>
      </c>
      <c r="E109" s="24">
        <v>16.2</v>
      </c>
      <c r="F109" s="26" t="s">
        <v>18</v>
      </c>
      <c r="G109" s="24">
        <v>1.96</v>
      </c>
      <c r="H109" s="27">
        <v>3.9425399999999997</v>
      </c>
      <c r="I109" s="27">
        <v>0.81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73">
        <f t="shared" si="42"/>
        <v>0</v>
      </c>
      <c r="W109" s="71">
        <f t="shared" si="43"/>
        <v>0</v>
      </c>
      <c r="X109" s="72">
        <f t="shared" si="44"/>
        <v>0</v>
      </c>
    </row>
    <row r="110" spans="1:24" ht="15.75" x14ac:dyDescent="0.25">
      <c r="A110" s="82" t="s">
        <v>44</v>
      </c>
      <c r="B110" s="83"/>
      <c r="C110" s="84"/>
      <c r="D110" s="85"/>
      <c r="E110" s="85"/>
      <c r="F110" s="85"/>
      <c r="G110" s="85"/>
      <c r="H110" s="86"/>
      <c r="I110" s="87"/>
      <c r="J110" s="87"/>
      <c r="K110" s="87"/>
      <c r="L110" s="87"/>
      <c r="M110" s="87"/>
      <c r="N110" s="87"/>
      <c r="O110" s="87"/>
      <c r="P110" s="87"/>
      <c r="Q110" s="87"/>
      <c r="R110" s="87"/>
      <c r="S110" s="87"/>
      <c r="T110" s="87"/>
      <c r="U110" s="88"/>
      <c r="V110" s="89"/>
      <c r="W110" s="89"/>
      <c r="X110" s="90"/>
    </row>
    <row r="111" spans="1:24" ht="15.75" x14ac:dyDescent="0.25">
      <c r="A111" s="4">
        <v>97896</v>
      </c>
      <c r="B111" s="30" t="s">
        <v>183</v>
      </c>
      <c r="C111" s="24" t="s">
        <v>127</v>
      </c>
      <c r="D111" s="28">
        <v>72</v>
      </c>
      <c r="E111" s="24">
        <v>13.5</v>
      </c>
      <c r="F111" s="26" t="s">
        <v>48</v>
      </c>
      <c r="G111" s="24">
        <v>2.16</v>
      </c>
      <c r="H111" s="27">
        <v>4.3448399999999996</v>
      </c>
      <c r="I111" s="27">
        <v>0.78</v>
      </c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70">
        <f>J111+K111+L111+M111+N111+O111+P111+Q111+R111+S111+T111+U111</f>
        <v>0</v>
      </c>
      <c r="W111" s="71">
        <f>G111*V111</f>
        <v>0</v>
      </c>
      <c r="X111" s="72">
        <f>V111*H111</f>
        <v>0</v>
      </c>
    </row>
    <row r="112" spans="1:24" ht="15.75" x14ac:dyDescent="0.25">
      <c r="A112" s="82" t="s">
        <v>6</v>
      </c>
      <c r="B112" s="83"/>
      <c r="C112" s="84"/>
      <c r="D112" s="85"/>
      <c r="E112" s="85"/>
      <c r="F112" s="85"/>
      <c r="G112" s="85"/>
      <c r="H112" s="86"/>
      <c r="I112" s="87"/>
      <c r="J112" s="87"/>
      <c r="K112" s="87"/>
      <c r="L112" s="87"/>
      <c r="M112" s="87"/>
      <c r="N112" s="87"/>
      <c r="O112" s="87"/>
      <c r="P112" s="87"/>
      <c r="Q112" s="87"/>
      <c r="R112" s="87"/>
      <c r="S112" s="87"/>
      <c r="T112" s="87"/>
      <c r="U112" s="88"/>
      <c r="V112" s="89"/>
      <c r="W112" s="89"/>
      <c r="X112" s="90"/>
    </row>
    <row r="113" spans="1:24" ht="15.75" x14ac:dyDescent="0.25">
      <c r="A113" s="4">
        <v>77869</v>
      </c>
      <c r="B113" s="4" t="s">
        <v>179</v>
      </c>
      <c r="C113" s="24" t="s">
        <v>110</v>
      </c>
      <c r="D113" s="28">
        <v>72</v>
      </c>
      <c r="E113" s="24">
        <v>11.25</v>
      </c>
      <c r="F113" s="26" t="s">
        <v>15</v>
      </c>
      <c r="G113" s="24">
        <v>1.41</v>
      </c>
      <c r="H113" s="27">
        <v>2.8362149999999997</v>
      </c>
      <c r="I113" s="27">
        <v>0.72</v>
      </c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70">
        <f t="shared" ref="V113:V114" si="45">J113+K113+L113+M113+N113+O113+P113+Q113+R113+S113+T113+U113</f>
        <v>0</v>
      </c>
      <c r="W113" s="71">
        <f t="shared" ref="W113:W114" si="46">G113*V113</f>
        <v>0</v>
      </c>
      <c r="X113" s="72">
        <f t="shared" ref="X113:X114" si="47">V113*H113</f>
        <v>0</v>
      </c>
    </row>
    <row r="114" spans="1:24" ht="15.75" x14ac:dyDescent="0.25">
      <c r="A114" s="36">
        <v>77892</v>
      </c>
      <c r="B114" s="4" t="s">
        <v>182</v>
      </c>
      <c r="C114" s="24" t="s">
        <v>176</v>
      </c>
      <c r="D114" s="37">
        <v>84</v>
      </c>
      <c r="E114" s="24">
        <v>18.900000000000002</v>
      </c>
      <c r="F114" s="26" t="s">
        <v>18</v>
      </c>
      <c r="G114" s="24">
        <v>2.2799999999999998</v>
      </c>
      <c r="H114" s="27">
        <v>4.5862199999999991</v>
      </c>
      <c r="I114" s="27">
        <v>0.77</v>
      </c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70">
        <f t="shared" si="45"/>
        <v>0</v>
      </c>
      <c r="W114" s="71">
        <f t="shared" si="46"/>
        <v>0</v>
      </c>
      <c r="X114" s="72">
        <f t="shared" si="47"/>
        <v>0</v>
      </c>
    </row>
    <row r="115" spans="1:24" ht="15.75" x14ac:dyDescent="0.25">
      <c r="A115" s="82" t="s">
        <v>0</v>
      </c>
      <c r="B115" s="83"/>
      <c r="C115" s="84"/>
      <c r="D115" s="85"/>
      <c r="E115" s="85"/>
      <c r="F115" s="85"/>
      <c r="G115" s="85"/>
      <c r="H115" s="86"/>
      <c r="I115" s="87"/>
      <c r="J115" s="87"/>
      <c r="K115" s="87"/>
      <c r="L115" s="87"/>
      <c r="M115" s="87"/>
      <c r="N115" s="87"/>
      <c r="O115" s="87"/>
      <c r="P115" s="87"/>
      <c r="Q115" s="87"/>
      <c r="R115" s="87"/>
      <c r="S115" s="87"/>
      <c r="T115" s="87"/>
      <c r="U115" s="88"/>
      <c r="V115" s="89"/>
      <c r="W115" s="89"/>
      <c r="X115" s="90"/>
    </row>
    <row r="116" spans="1:24" ht="15.75" x14ac:dyDescent="0.25">
      <c r="A116" s="4">
        <v>43107</v>
      </c>
      <c r="B116" s="4" t="s">
        <v>184</v>
      </c>
      <c r="C116" s="24" t="s">
        <v>124</v>
      </c>
      <c r="D116" s="28">
        <v>60</v>
      </c>
      <c r="E116" s="24">
        <v>8.25</v>
      </c>
      <c r="F116" s="26" t="s">
        <v>15</v>
      </c>
      <c r="G116" s="24">
        <v>2.88</v>
      </c>
      <c r="H116" s="27">
        <v>5.7931199999999992</v>
      </c>
      <c r="I116" s="27">
        <v>0.66</v>
      </c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70">
        <f>J116+K116+L116+M116+N116+O116+P116+Q116+R116+S116+T116+U116</f>
        <v>0</v>
      </c>
      <c r="W116" s="71">
        <f>G116*V116</f>
        <v>0</v>
      </c>
      <c r="X116" s="72">
        <f>V116*H116</f>
        <v>0</v>
      </c>
    </row>
    <row r="117" spans="1:24" ht="15.75" x14ac:dyDescent="0.25">
      <c r="A117" s="82" t="s">
        <v>26</v>
      </c>
      <c r="B117" s="83"/>
      <c r="C117" s="84"/>
      <c r="D117" s="85"/>
      <c r="E117" s="85"/>
      <c r="F117" s="85"/>
      <c r="G117" s="85"/>
      <c r="H117" s="86"/>
      <c r="I117" s="87"/>
      <c r="J117" s="87"/>
      <c r="K117" s="87"/>
      <c r="L117" s="87"/>
      <c r="M117" s="87"/>
      <c r="N117" s="87"/>
      <c r="O117" s="87"/>
      <c r="P117" s="87"/>
      <c r="Q117" s="87"/>
      <c r="R117" s="87"/>
      <c r="S117" s="87"/>
      <c r="T117" s="87"/>
      <c r="U117" s="88"/>
      <c r="V117" s="89"/>
      <c r="W117" s="89"/>
      <c r="X117" s="90"/>
    </row>
    <row r="118" spans="1:24" ht="15.75" x14ac:dyDescent="0.25">
      <c r="A118" s="4">
        <v>73342</v>
      </c>
      <c r="B118" s="4" t="s">
        <v>185</v>
      </c>
      <c r="C118" s="24" t="s">
        <v>186</v>
      </c>
      <c r="D118" s="28">
        <v>48</v>
      </c>
      <c r="E118" s="24">
        <v>10.050000000000001</v>
      </c>
      <c r="F118" s="26" t="s">
        <v>187</v>
      </c>
      <c r="G118" s="24">
        <v>2.35</v>
      </c>
      <c r="H118" s="27">
        <v>4.7270250000000003</v>
      </c>
      <c r="I118" s="27">
        <v>0.87</v>
      </c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70">
        <f>J118+K118+L118+M118+N118+O118+P118+Q118+R118+S118+T118+U118</f>
        <v>0</v>
      </c>
      <c r="W118" s="71">
        <f>G118*V118</f>
        <v>0</v>
      </c>
      <c r="X118" s="72">
        <f>V118*H118</f>
        <v>0</v>
      </c>
    </row>
    <row r="119" spans="1:24" ht="15.75" x14ac:dyDescent="0.25">
      <c r="A119" s="82" t="s">
        <v>89</v>
      </c>
      <c r="B119" s="83"/>
      <c r="C119" s="84"/>
      <c r="D119" s="85"/>
      <c r="E119" s="85"/>
      <c r="F119" s="85"/>
      <c r="G119" s="85"/>
      <c r="H119" s="86"/>
      <c r="I119" s="87"/>
      <c r="J119" s="87"/>
      <c r="K119" s="87"/>
      <c r="L119" s="87"/>
      <c r="M119" s="87"/>
      <c r="N119" s="87"/>
      <c r="O119" s="87"/>
      <c r="P119" s="87"/>
      <c r="Q119" s="87"/>
      <c r="R119" s="87"/>
      <c r="S119" s="87"/>
      <c r="T119" s="87"/>
      <c r="U119" s="88"/>
      <c r="V119" s="89"/>
      <c r="W119" s="89"/>
      <c r="X119" s="90"/>
    </row>
    <row r="120" spans="1:24" ht="15.75" x14ac:dyDescent="0.25">
      <c r="A120" s="4">
        <v>99706</v>
      </c>
      <c r="B120" s="4" t="s">
        <v>188</v>
      </c>
      <c r="C120" s="24" t="s">
        <v>99</v>
      </c>
      <c r="D120" s="25">
        <v>72</v>
      </c>
      <c r="E120" s="24">
        <v>14.6</v>
      </c>
      <c r="F120" s="26" t="s">
        <v>15</v>
      </c>
      <c r="G120" s="24">
        <v>2.4500000000000002</v>
      </c>
      <c r="H120" s="27">
        <v>4.9281750000000004</v>
      </c>
      <c r="I120" s="27">
        <v>0.92</v>
      </c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6"/>
      <c r="V120" s="70">
        <f t="shared" ref="V120:V122" si="48">J120+K120+L120+M120+N120+O120+P120+Q120+R120+S120+T120+U120</f>
        <v>0</v>
      </c>
      <c r="W120" s="71">
        <f t="shared" ref="W120:W122" si="49">G120*V120</f>
        <v>0</v>
      </c>
      <c r="X120" s="72">
        <f t="shared" ref="X120:X122" si="50">V120*H120</f>
        <v>0</v>
      </c>
    </row>
    <row r="121" spans="1:24" ht="15.75" x14ac:dyDescent="0.25">
      <c r="A121" s="4">
        <v>99740</v>
      </c>
      <c r="B121" s="4" t="s">
        <v>189</v>
      </c>
      <c r="C121" s="24" t="s">
        <v>190</v>
      </c>
      <c r="D121" s="28">
        <v>72</v>
      </c>
      <c r="E121" s="24">
        <v>15.525</v>
      </c>
      <c r="F121" s="26" t="s">
        <v>15</v>
      </c>
      <c r="G121" s="24">
        <v>2.14</v>
      </c>
      <c r="H121" s="27">
        <v>4.3046100000000003</v>
      </c>
      <c r="I121" s="27">
        <v>1.19</v>
      </c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70">
        <f t="shared" si="48"/>
        <v>0</v>
      </c>
      <c r="W121" s="71">
        <f t="shared" si="49"/>
        <v>0</v>
      </c>
      <c r="X121" s="72">
        <f t="shared" si="50"/>
        <v>0</v>
      </c>
    </row>
    <row r="122" spans="1:24" ht="15.75" x14ac:dyDescent="0.25">
      <c r="A122" s="4">
        <v>99650</v>
      </c>
      <c r="B122" s="4" t="s">
        <v>79</v>
      </c>
      <c r="C122" s="24" t="s">
        <v>191</v>
      </c>
      <c r="D122" s="28">
        <v>60</v>
      </c>
      <c r="E122" s="24">
        <v>19.574999999999999</v>
      </c>
      <c r="F122" s="26" t="s">
        <v>13</v>
      </c>
      <c r="G122" s="24">
        <v>4.74</v>
      </c>
      <c r="H122" s="27">
        <v>9.5345099999999992</v>
      </c>
      <c r="I122" s="27">
        <v>0.85</v>
      </c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70">
        <f t="shared" si="48"/>
        <v>0</v>
      </c>
      <c r="W122" s="71">
        <f t="shared" si="49"/>
        <v>0</v>
      </c>
      <c r="X122" s="72">
        <f t="shared" si="50"/>
        <v>0</v>
      </c>
    </row>
    <row r="123" spans="1:24" s="16" customFormat="1" ht="15.75" x14ac:dyDescent="0.25">
      <c r="A123" s="18"/>
      <c r="B123" s="18"/>
      <c r="C123" s="7"/>
      <c r="E123" s="97"/>
      <c r="F123" s="97"/>
      <c r="G123" s="97"/>
      <c r="H123" s="97"/>
      <c r="I123" s="7"/>
      <c r="J123" s="98"/>
      <c r="K123" s="99"/>
      <c r="L123" s="99"/>
      <c r="M123" s="99"/>
      <c r="N123" s="99"/>
      <c r="O123" s="99"/>
      <c r="P123" s="99"/>
      <c r="Q123" s="99"/>
      <c r="R123" s="99"/>
      <c r="S123" s="99"/>
      <c r="T123" s="99"/>
      <c r="U123" s="100"/>
      <c r="V123" s="101">
        <f>SUM(V13:V122)</f>
        <v>0</v>
      </c>
      <c r="W123" s="102">
        <f>SUM(W13:W122)</f>
        <v>0</v>
      </c>
      <c r="X123" s="103">
        <f>SUM(X13:X122)</f>
        <v>0</v>
      </c>
    </row>
    <row r="124" spans="1:24" s="16" customFormat="1" ht="15" x14ac:dyDescent="0.2">
      <c r="A124" s="18"/>
      <c r="B124" s="18"/>
      <c r="C124" s="7"/>
      <c r="D124" s="11"/>
      <c r="E124" s="11"/>
      <c r="F124" s="11"/>
      <c r="G124" s="11"/>
      <c r="H124" s="12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11"/>
      <c r="V124" s="108" t="s">
        <v>22</v>
      </c>
      <c r="W124" s="109"/>
      <c r="X124" s="110"/>
    </row>
    <row r="127" spans="1:24" s="17" customFormat="1" x14ac:dyDescent="0.2">
      <c r="A127" s="2"/>
      <c r="B127" s="2"/>
      <c r="C127" s="14"/>
      <c r="D127" s="1"/>
      <c r="E127" s="1"/>
      <c r="F127" s="1"/>
      <c r="G127" s="1"/>
      <c r="H127" s="13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1"/>
    </row>
    <row r="129" spans="1:21" x14ac:dyDescent="0.2">
      <c r="A129" s="1"/>
      <c r="B129" s="1"/>
      <c r="C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7"/>
    </row>
    <row r="144" spans="1:21" s="17" customFormat="1" x14ac:dyDescent="0.2">
      <c r="A144" s="2"/>
      <c r="B144" s="2"/>
      <c r="C144" s="14"/>
      <c r="D144" s="1"/>
      <c r="E144" s="1"/>
      <c r="F144" s="1"/>
      <c r="G144" s="1"/>
      <c r="H144" s="13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1"/>
    </row>
  </sheetData>
  <autoFilter ref="A11:X124" xr:uid="{00000000-0001-0000-0300-000000000000}"/>
  <mergeCells count="22">
    <mergeCell ref="B1:C1"/>
    <mergeCell ref="B7:C7"/>
    <mergeCell ref="H4:M4"/>
    <mergeCell ref="H5:M5"/>
    <mergeCell ref="H6:M6"/>
    <mergeCell ref="D1:P1"/>
    <mergeCell ref="D3:E7"/>
    <mergeCell ref="B8:C8"/>
    <mergeCell ref="B3:C3"/>
    <mergeCell ref="B4:C4"/>
    <mergeCell ref="B5:C5"/>
    <mergeCell ref="B6:C6"/>
    <mergeCell ref="V124:X124"/>
    <mergeCell ref="H7:M7"/>
    <mergeCell ref="H8:M8"/>
    <mergeCell ref="Q4:W4"/>
    <mergeCell ref="Q5:W5"/>
    <mergeCell ref="Q6:W6"/>
    <mergeCell ref="N3:N8"/>
    <mergeCell ref="Q3:W3"/>
    <mergeCell ref="H3:M3"/>
    <mergeCell ref="O7:W7"/>
  </mergeCells>
  <conditionalFormatting sqref="A13:A123">
    <cfRule type="duplicateValues" dxfId="0" priority="7"/>
  </conditionalFormatting>
  <pageMargins left="0.25" right="0.25" top="0.75" bottom="0.75" header="0.3" footer="0.3"/>
  <pageSetup scale="40" fitToHeight="0" orientation="landscape" r:id="rId1"/>
  <headerFooter alignWithMargins="0">
    <oddFooter>&amp;RPage &amp;P of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Region One</vt:lpstr>
      <vt:lpstr>'Region One'!Print_Area</vt:lpstr>
    </vt:vector>
  </TitlesOfParts>
  <Company>MCIFOODS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</dc:creator>
  <cp:lastModifiedBy>Ashly Guevara</cp:lastModifiedBy>
  <cp:lastPrinted>2024-11-20T22:54:19Z</cp:lastPrinted>
  <dcterms:created xsi:type="dcterms:W3CDTF">2003-02-28T19:52:11Z</dcterms:created>
  <dcterms:modified xsi:type="dcterms:W3CDTF">2026-01-05T23:02:54Z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23.4</vt:lpwstr>
  </property>
</Properties>
</file>