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nisonisd-my.sharepoint.com/personal/cmenjivar_denisonisd_net/Documents/Apps/"/>
    </mc:Choice>
  </mc:AlternateContent>
  <xr:revisionPtr revIDLastSave="13" documentId="8_{BA54C558-9C2F-47ED-BA91-40709BD867A0}" xr6:coauthVersionLast="47" xr6:coauthVersionMax="47" xr10:uidLastSave="{2C7F76E4-4C84-46E4-A6BF-4FE364C15294}"/>
  <bookViews>
    <workbookView xWindow="51480" yWindow="-120" windowWidth="51840" windowHeight="21120" xr2:uid="{25E02A49-3819-4400-8E47-686CEFE40A84}"/>
  </bookViews>
  <sheets>
    <sheet name="Sheet1" sheetId="1" r:id="rId1"/>
  </sheets>
  <definedNames>
    <definedName name="_xlnm.Print_Area" localSheetId="0">Sheet1!$A$1:$L$61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1" l="1"/>
  <c r="K57" i="1"/>
  <c r="F23" i="1"/>
  <c r="C38" i="1"/>
  <c r="C37" i="1"/>
  <c r="K36" i="1" l="1"/>
  <c r="I36" i="1"/>
  <c r="D49" i="1" l="1"/>
  <c r="D47" i="1"/>
</calcChain>
</file>

<file path=xl/sharedStrings.xml><?xml version="1.0" encoding="utf-8"?>
<sst xmlns="http://schemas.openxmlformats.org/spreadsheetml/2006/main" count="90" uniqueCount="78">
  <si>
    <t>TRAVEL SUMMARY FORM</t>
  </si>
  <si>
    <t>Denison ISD</t>
  </si>
  <si>
    <t>Employee Name:</t>
  </si>
  <si>
    <t>Campus:</t>
  </si>
  <si>
    <t>Destination/Purpose of Travel:</t>
  </si>
  <si>
    <t>Departure Date:</t>
  </si>
  <si>
    <t>Departure Time:</t>
  </si>
  <si>
    <t>Event Start Time:</t>
  </si>
  <si>
    <t>Return Date:</t>
  </si>
  <si>
    <t>Return Time:</t>
  </si>
  <si>
    <t>Event End Time:</t>
  </si>
  <si>
    <t>Transportation</t>
  </si>
  <si>
    <t>Lodging</t>
  </si>
  <si>
    <t>Other/Parking</t>
  </si>
  <si>
    <t>Amount:</t>
  </si>
  <si>
    <t>Vendor/Organization:</t>
  </si>
  <si>
    <t>Registration/     Fees</t>
  </si>
  <si>
    <t>Personal Mileage</t>
  </si>
  <si>
    <t># Miles:</t>
  </si>
  <si>
    <t>Rate/Mile:</t>
  </si>
  <si>
    <t>Airfaire</t>
  </si>
  <si>
    <t>Airline:</t>
  </si>
  <si>
    <t>Hotel Name:</t>
  </si>
  <si>
    <t>Description:</t>
  </si>
  <si>
    <t>Credit Card Company:</t>
  </si>
  <si>
    <t>Total Student Amount:</t>
  </si>
  <si>
    <t>Total Adult Amount:</t>
  </si>
  <si>
    <t>*Meals</t>
  </si>
  <si>
    <t>*Overnight stay is required for employees to claim meals, unless traveling with students who are receiving meals.</t>
  </si>
  <si>
    <t>Adult</t>
  </si>
  <si>
    <t>Student</t>
  </si>
  <si>
    <t xml:space="preserve">Breakfast </t>
  </si>
  <si>
    <t xml:space="preserve">Lunch </t>
  </si>
  <si>
    <t xml:space="preserve">Dinner  </t>
  </si>
  <si>
    <t>Breakfast:</t>
  </si>
  <si>
    <t>Lunch:</t>
  </si>
  <si>
    <t>Dinner:</t>
  </si>
  <si>
    <t>Fund</t>
  </si>
  <si>
    <t>Function</t>
  </si>
  <si>
    <t>Object</t>
  </si>
  <si>
    <t>Sub-Object</t>
  </si>
  <si>
    <t>Org</t>
  </si>
  <si>
    <t>PIC</t>
  </si>
  <si>
    <t>Year</t>
  </si>
  <si>
    <t>AMOUNT</t>
  </si>
  <si>
    <t xml:space="preserve">Account Code: </t>
  </si>
  <si>
    <t>Requestor Signature:</t>
  </si>
  <si>
    <t>Date:</t>
  </si>
  <si>
    <t>This form is designed to be filled out in Excel. Fill out top portion and relevant grey cells; formulas will calculate the rest.</t>
  </si>
  <si>
    <t>Supervisor Signature:</t>
  </si>
  <si>
    <t>Max Allowed:</t>
  </si>
  <si>
    <t>Payment Method:</t>
  </si>
  <si>
    <t>Formulas will calculate # of meals allowed based on dates and times entered above. The total dollar amount will auto populate based on # of adults/students. If requesting a different amount, type the dollar amount over the formula.</t>
  </si>
  <si>
    <t>If parking is added to hotel bill and paid with same payment as lodging, include that amount in totals here, not in Other/Parking</t>
  </si>
  <si>
    <t>TOTAL AMOUNT OF TRIP:</t>
  </si>
  <si>
    <t>AMOUNT DUE TO EMPLOYEE:</t>
  </si>
  <si>
    <t>Registration Receipt</t>
  </si>
  <si>
    <t>Mapquest for Mileage</t>
  </si>
  <si>
    <t>Airfaire Receipt</t>
  </si>
  <si>
    <t>Out of District Travel Form</t>
  </si>
  <si>
    <t>Event Schedule</t>
  </si>
  <si>
    <t>Hotel Confirmation/Receipt</t>
  </si>
  <si>
    <t>Receipts for "Other/Parking"</t>
  </si>
  <si>
    <t>Roster of Students Receiving Meals</t>
  </si>
  <si>
    <t>Documentation (required if highlighted)</t>
  </si>
  <si>
    <t>Attached:</t>
  </si>
  <si>
    <t>Meal advance/reimbursement not to exceed:</t>
  </si>
  <si>
    <t xml:space="preserve">  Must leave prior to 6:30 am for Breakfast</t>
  </si>
  <si>
    <t xml:space="preserve">  Must leave prior to 11:30 am for Lunch</t>
  </si>
  <si>
    <t xml:space="preserve">  Must return after 7:00 pm for Dinner</t>
  </si>
  <si>
    <t>If different amount, explain:</t>
  </si>
  <si>
    <t>Parking Amount:</t>
  </si>
  <si>
    <t>Local</t>
  </si>
  <si>
    <t>Traveling &gt; 100 miles 1 way?</t>
  </si>
  <si>
    <t>Number of Students:</t>
  </si>
  <si>
    <t xml:space="preserve">  Number of Adults:</t>
  </si>
  <si>
    <t>Employee Advance/Reimb.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</si>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</sst>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000"/>
    <numFmt numFmtId="165" formatCode="00"/>
    <numFmt numFmtId="166" formatCode="[$-409]h:mm\ AM/PM;@"/>
    <numFmt numFmtId="168" formatCode="0.000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DE1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122">
    <xf numFmtId="0" fontId="0" fillId="0" borderId="0" xfId="0"/>
    <xf numFmtId="0" fontId="0" fillId="0" borderId="0" xfId="0" applyAlignment="1">
      <alignment horizontal="right"/>
    </xf>
    <xf numFmtId="0" fontId="0" fillId="0" borderId="8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7" fillId="0" borderId="0" xfId="0" applyFont="1"/>
    <xf numFmtId="0" fontId="2" fillId="0" borderId="0" xfId="0" applyFont="1"/>
    <xf numFmtId="0" fontId="9" fillId="0" borderId="19" xfId="2" applyFont="1" applyBorder="1" applyAlignment="1">
      <alignment vertical="center" wrapText="1"/>
    </xf>
    <xf numFmtId="0" fontId="8" fillId="0" borderId="19" xfId="2" applyFont="1" applyBorder="1" applyAlignment="1">
      <alignment horizontal="center" vertical="center" wrapText="1"/>
    </xf>
    <xf numFmtId="44" fontId="8" fillId="0" borderId="0" xfId="3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right"/>
    </xf>
    <xf numFmtId="164" fontId="11" fillId="0" borderId="24" xfId="0" applyNumberFormat="1" applyFont="1" applyBorder="1" applyAlignment="1">
      <alignment horizontal="center"/>
    </xf>
    <xf numFmtId="165" fontId="11" fillId="0" borderId="24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44" fontId="8" fillId="0" borderId="22" xfId="3" applyFont="1" applyBorder="1" applyAlignment="1">
      <alignment horizontal="center" vertical="center" wrapText="1"/>
    </xf>
    <xf numFmtId="44" fontId="1" fillId="0" borderId="0" xfId="1" applyFont="1" applyAlignment="1">
      <alignment vertical="center"/>
    </xf>
    <xf numFmtId="0" fontId="12" fillId="0" borderId="0" xfId="0" applyFont="1" applyAlignment="1">
      <alignment horizontal="center" wrapText="1"/>
    </xf>
    <xf numFmtId="0" fontId="8" fillId="0" borderId="0" xfId="0" applyFont="1"/>
    <xf numFmtId="0" fontId="8" fillId="0" borderId="0" xfId="2" applyFont="1" applyAlignment="1">
      <alignment vertical="center"/>
    </xf>
    <xf numFmtId="0" fontId="8" fillId="0" borderId="0" xfId="0" applyFont="1" applyAlignment="1">
      <alignment vertical="top" wrapText="1"/>
    </xf>
    <xf numFmtId="0" fontId="8" fillId="0" borderId="20" xfId="2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6" fontId="0" fillId="0" borderId="0" xfId="0" applyNumberFormat="1" applyAlignment="1">
      <alignment horizontal="center"/>
    </xf>
    <xf numFmtId="1" fontId="0" fillId="0" borderId="6" xfId="0" applyNumberFormat="1" applyBorder="1" applyAlignment="1">
      <alignment horizontal="center"/>
    </xf>
    <xf numFmtId="164" fontId="11" fillId="0" borderId="1" xfId="0" applyNumberFormat="1" applyFont="1" applyBorder="1"/>
    <xf numFmtId="165" fontId="14" fillId="0" borderId="1" xfId="2" applyNumberFormat="1" applyFont="1" applyBorder="1" applyAlignment="1">
      <alignment horizontal="center"/>
    </xf>
    <xf numFmtId="0" fontId="1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44" fontId="1" fillId="0" borderId="0" xfId="1" applyFont="1" applyAlignment="1">
      <alignment horizontal="center"/>
    </xf>
    <xf numFmtId="0" fontId="13" fillId="0" borderId="0" xfId="2" applyFont="1" applyAlignment="1">
      <alignment horizontal="center" vertical="center"/>
    </xf>
    <xf numFmtId="0" fontId="13" fillId="0" borderId="20" xfId="2" applyFont="1" applyBorder="1" applyAlignment="1">
      <alignment horizontal="center" vertical="center"/>
    </xf>
    <xf numFmtId="0" fontId="13" fillId="0" borderId="22" xfId="2" applyFont="1" applyBorder="1" applyAlignment="1">
      <alignment horizontal="center" vertical="center"/>
    </xf>
    <xf numFmtId="0" fontId="13" fillId="0" borderId="23" xfId="2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44" fontId="0" fillId="2" borderId="11" xfId="1" applyFont="1" applyFill="1" applyBorder="1" applyAlignment="1">
      <alignment horizontal="center"/>
    </xf>
    <xf numFmtId="44" fontId="0" fillId="0" borderId="7" xfId="1" applyFont="1" applyBorder="1" applyAlignment="1">
      <alignment horizontal="center"/>
    </xf>
    <xf numFmtId="44" fontId="0" fillId="0" borderId="13" xfId="1" applyFont="1" applyBorder="1" applyAlignment="1">
      <alignment horizontal="center"/>
    </xf>
    <xf numFmtId="44" fontId="0" fillId="0" borderId="8" xfId="1" applyFont="1" applyBorder="1" applyAlignment="1">
      <alignment horizontal="center"/>
    </xf>
    <xf numFmtId="44" fontId="0" fillId="0" borderId="5" xfId="1" applyFont="1" applyBorder="1" applyAlignment="1">
      <alignment horizontal="center"/>
    </xf>
    <xf numFmtId="44" fontId="0" fillId="0" borderId="9" xfId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44" fontId="0" fillId="2" borderId="10" xfId="1" applyFont="1" applyFill="1" applyBorder="1" applyAlignment="1">
      <alignment horizontal="center"/>
    </xf>
    <xf numFmtId="44" fontId="0" fillId="2" borderId="4" xfId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0" fontId="11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44" fontId="0" fillId="2" borderId="7" xfId="1" applyFont="1" applyFill="1" applyBorder="1" applyAlignment="1">
      <alignment horizontal="center"/>
    </xf>
    <xf numFmtId="44" fontId="0" fillId="2" borderId="3" xfId="1" applyFont="1" applyFill="1" applyBorder="1" applyAlignment="1">
      <alignment horizontal="center"/>
    </xf>
    <xf numFmtId="44" fontId="0" fillId="2" borderId="13" xfId="1" applyFont="1" applyFill="1" applyBorder="1" applyAlignment="1">
      <alignment horizontal="center"/>
    </xf>
    <xf numFmtId="44" fontId="0" fillId="2" borderId="8" xfId="1" applyFont="1" applyFill="1" applyBorder="1" applyAlignment="1">
      <alignment horizontal="center"/>
    </xf>
    <xf numFmtId="44" fontId="0" fillId="2" borderId="0" xfId="1" applyFont="1" applyFill="1" applyBorder="1" applyAlignment="1">
      <alignment horizontal="center"/>
    </xf>
    <xf numFmtId="44" fontId="0" fillId="2" borderId="5" xfId="1" applyFont="1" applyFill="1" applyBorder="1" applyAlignment="1">
      <alignment horizontal="center"/>
    </xf>
    <xf numFmtId="44" fontId="0" fillId="2" borderId="9" xfId="1" applyFont="1" applyFill="1" applyBorder="1" applyAlignment="1">
      <alignment horizontal="center"/>
    </xf>
    <xf numFmtId="44" fontId="0" fillId="2" borderId="1" xfId="1" applyFont="1" applyFill="1" applyBorder="1" applyAlignment="1">
      <alignment horizontal="center"/>
    </xf>
    <xf numFmtId="44" fontId="0" fillId="2" borderId="6" xfId="1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8" fillId="0" borderId="16" xfId="2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8" fillId="3" borderId="0" xfId="2" applyFont="1" applyFill="1" applyAlignment="1">
      <alignment horizontal="center" vertical="center"/>
    </xf>
    <xf numFmtId="0" fontId="7" fillId="0" borderId="17" xfId="0" applyFont="1" applyBorder="1" applyAlignment="1">
      <alignment horizontal="center"/>
    </xf>
    <xf numFmtId="44" fontId="11" fillId="0" borderId="1" xfId="1" applyFont="1" applyFill="1" applyBorder="1" applyAlignment="1">
      <alignment horizontal="center"/>
    </xf>
    <xf numFmtId="44" fontId="11" fillId="0" borderId="1" xfId="1" applyFont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7" fillId="0" borderId="11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44" fontId="0" fillId="0" borderId="11" xfId="1" applyFont="1" applyBorder="1" applyAlignment="1">
      <alignment horizontal="center"/>
    </xf>
    <xf numFmtId="0" fontId="0" fillId="2" borderId="11" xfId="1" applyNumberFormat="1" applyFont="1" applyFill="1" applyBorder="1" applyAlignment="1">
      <alignment horizontal="center"/>
    </xf>
    <xf numFmtId="44" fontId="10" fillId="2" borderId="11" xfId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166" fontId="0" fillId="0" borderId="1" xfId="0" applyNumberFormat="1" applyBorder="1" applyAlignment="1">
      <alignment horizontal="center"/>
    </xf>
    <xf numFmtId="44" fontId="0" fillId="0" borderId="12" xfId="1" applyFont="1" applyBorder="1" applyAlignment="1">
      <alignment horizontal="center" wrapText="1"/>
    </xf>
    <xf numFmtId="44" fontId="0" fillId="0" borderId="14" xfId="1" applyFont="1" applyBorder="1" applyAlignment="1">
      <alignment horizontal="center" wrapText="1"/>
    </xf>
    <xf numFmtId="44" fontId="0" fillId="0" borderId="15" xfId="1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44" fontId="0" fillId="0" borderId="11" xfId="1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166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165" fontId="1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44" fontId="1" fillId="0" borderId="0" xfId="1" applyFont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8" fontId="0" fillId="0" borderId="11" xfId="0" applyNumberFormat="1" applyBorder="1" applyAlignment="1">
      <alignment horizontal="center"/>
    </xf>
  </cellXfs>
  <cellStyles count="4">
    <cellStyle name="Currency" xfId="1" builtinId="4"/>
    <cellStyle name="Currency 2" xfId="3" xr:uid="{B24B0688-D7AE-4787-80F3-C638BD6EC552}"/>
    <cellStyle name="Normal" xfId="0" builtinId="0"/>
    <cellStyle name="Normal 2" xfId="2" xr:uid="{EE430B24-4498-45BE-AF8C-C51168443492}"/>
  </cellStyles>
  <dxfs count="8">
    <dxf>
      <fill>
        <patternFill>
          <bgColor rgb="FFFFDE15"/>
        </patternFill>
      </fill>
    </dxf>
    <dxf>
      <fill>
        <patternFill>
          <bgColor rgb="FFFFDE15"/>
        </patternFill>
      </fill>
    </dxf>
    <dxf>
      <fill>
        <patternFill>
          <bgColor rgb="FFFFDE15"/>
        </patternFill>
      </fill>
    </dxf>
    <dxf>
      <fill>
        <patternFill>
          <bgColor rgb="FFFFDE15"/>
        </patternFill>
      </fill>
    </dxf>
    <dxf>
      <fill>
        <patternFill>
          <bgColor rgb="FFFFDE15"/>
        </patternFill>
      </fill>
    </dxf>
    <dxf>
      <fill>
        <patternFill>
          <bgColor rgb="FFFFDE15"/>
        </patternFill>
      </fill>
    </dxf>
    <dxf>
      <fill>
        <patternFill>
          <bgColor rgb="FFFFDE15"/>
        </patternFill>
      </fill>
    </dxf>
    <dxf>
      <fill>
        <patternFill>
          <bgColor rgb="FFFFDE15"/>
        </patternFill>
      </fill>
    </dxf>
  </dxfs>
  <tableStyles count="0" defaultTableStyle="TableStyleMedium2" defaultPivotStyle="PivotStyleLight16"/>
  <colors>
    <mruColors>
      <color rgb="FFFFDE15"/>
      <color rgb="FFF6EB0E"/>
      <color rgb="FF02EA30"/>
      <color rgb="FFFFFFFF"/>
      <color rgb="FFF8EA30"/>
      <color rgb="FFF9EC45"/>
      <color rgb="FFF9ED4D"/>
      <color rgb="FFF4E066"/>
      <color rgb="FFF0D42C"/>
      <color rgb="FFF2DE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914479</xdr:colOff>
      <xdr:row>4</xdr:row>
      <xdr:rowOff>162004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914479" cy="914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40</xdr:row>
          <xdr:rowOff>180975</xdr:rowOff>
        </xdr:from>
        <xdr:to>
          <xdr:col>12</xdr:col>
          <xdr:colOff>219075</xdr:colOff>
          <xdr:row>42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41</xdr:row>
          <xdr:rowOff>180975</xdr:rowOff>
        </xdr:from>
        <xdr:to>
          <xdr:col>12</xdr:col>
          <xdr:colOff>219075</xdr:colOff>
          <xdr:row>43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42</xdr:row>
          <xdr:rowOff>180975</xdr:rowOff>
        </xdr:from>
        <xdr:to>
          <xdr:col>12</xdr:col>
          <xdr:colOff>219075</xdr:colOff>
          <xdr:row>44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43</xdr:row>
          <xdr:rowOff>180975</xdr:rowOff>
        </xdr:from>
        <xdr:to>
          <xdr:col>12</xdr:col>
          <xdr:colOff>219075</xdr:colOff>
          <xdr:row>45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44</xdr:row>
          <xdr:rowOff>180975</xdr:rowOff>
        </xdr:from>
        <xdr:to>
          <xdr:col>12</xdr:col>
          <xdr:colOff>219075</xdr:colOff>
          <xdr:row>46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45</xdr:row>
          <xdr:rowOff>180975</xdr:rowOff>
        </xdr:from>
        <xdr:to>
          <xdr:col>12</xdr:col>
          <xdr:colOff>219075</xdr:colOff>
          <xdr:row>47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46</xdr:row>
          <xdr:rowOff>180975</xdr:rowOff>
        </xdr:from>
        <xdr:to>
          <xdr:col>12</xdr:col>
          <xdr:colOff>219075</xdr:colOff>
          <xdr:row>48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47</xdr:row>
          <xdr:rowOff>180975</xdr:rowOff>
        </xdr:from>
        <xdr:to>
          <xdr:col>12</xdr:col>
          <xdr:colOff>219075</xdr:colOff>
          <xdr:row>49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FC8A3-BEF1-4CDA-A098-90794279169E}">
  <sheetPr codeName="Sheet1">
    <pageSetUpPr fitToPage="1"/>
  </sheetPr>
  <dimension ref="A1:O61"/>
  <sheetViews>
    <sheetView tabSelected="1" zoomScaleNormal="100" workbookViewId="0">
      <selection activeCell="O24" sqref="O24"/>
    </sheetView>
  </sheetViews>
  <sheetFormatPr defaultRowHeight="15" x14ac:dyDescent="0.25"/>
  <cols>
    <col min="1" max="1" width="17" customWidth="1"/>
    <col min="2" max="2" width="9.42578125" customWidth="1"/>
    <col min="3" max="3" width="8.28515625" customWidth="1"/>
    <col min="4" max="4" width="11.5703125" customWidth="1"/>
    <col min="5" max="5" width="6.85546875" customWidth="1"/>
    <col min="6" max="6" width="10" customWidth="1"/>
    <col min="7" max="7" width="4" customWidth="1"/>
    <col min="8" max="8" width="7.42578125" customWidth="1"/>
    <col min="9" max="9" width="8.140625" customWidth="1"/>
    <col min="10" max="10" width="13.5703125" customWidth="1"/>
    <col min="11" max="11" width="3.7109375" customWidth="1"/>
    <col min="12" max="12" width="15" customWidth="1"/>
    <col min="15" max="15" width="33.42578125" bestFit="1" customWidth="1"/>
  </cols>
  <sheetData>
    <row r="1" spans="1:12" ht="15" customHeight="1" x14ac:dyDescent="0.2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2" ht="15" customHeight="1" x14ac:dyDescent="0.2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x14ac:dyDescent="0.25">
      <c r="A3" s="102" t="s">
        <v>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</row>
    <row r="4" spans="1:12" x14ac:dyDescent="0.25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2" ht="15" customHeight="1" x14ac:dyDescent="0.25">
      <c r="A5" s="85" t="s">
        <v>48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</row>
    <row r="6" spans="1:12" ht="9.9499999999999993" customHeight="1" x14ac:dyDescent="0.25">
      <c r="A6" s="108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10"/>
    </row>
    <row r="7" spans="1:12" x14ac:dyDescent="0.25">
      <c r="A7" s="2" t="s">
        <v>2</v>
      </c>
      <c r="B7" s="105"/>
      <c r="C7" s="105"/>
      <c r="D7" s="105"/>
      <c r="E7" s="105"/>
      <c r="F7" s="105"/>
      <c r="G7" s="105"/>
      <c r="H7" s="105"/>
      <c r="I7" s="92" t="s">
        <v>3</v>
      </c>
      <c r="J7" s="92"/>
      <c r="K7" s="105"/>
      <c r="L7" s="106"/>
    </row>
    <row r="8" spans="1:12" ht="9.9499999999999993" customHeight="1" x14ac:dyDescent="0.25">
      <c r="A8" s="54"/>
      <c r="B8" s="55"/>
      <c r="C8" s="55"/>
      <c r="D8" s="55"/>
      <c r="E8" s="55"/>
      <c r="F8" s="55"/>
      <c r="G8" s="55"/>
      <c r="H8" s="55"/>
      <c r="I8" s="55"/>
      <c r="J8" s="55"/>
      <c r="K8" s="55"/>
      <c r="L8" s="56"/>
    </row>
    <row r="9" spans="1:12" x14ac:dyDescent="0.25">
      <c r="A9" s="2" t="s">
        <v>5</v>
      </c>
      <c r="B9" s="91"/>
      <c r="C9" s="91"/>
      <c r="D9" s="92" t="s">
        <v>6</v>
      </c>
      <c r="E9" s="92"/>
      <c r="F9" s="93">
        <v>0.33333333333333331</v>
      </c>
      <c r="G9" s="93"/>
      <c r="H9" s="93"/>
      <c r="I9" s="26"/>
      <c r="J9" s="1" t="s">
        <v>7</v>
      </c>
      <c r="K9" s="93">
        <v>0</v>
      </c>
      <c r="L9" s="107"/>
    </row>
    <row r="10" spans="1:12" ht="9.9499999999999993" customHeight="1" x14ac:dyDescent="0.25">
      <c r="A10" s="54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6"/>
    </row>
    <row r="11" spans="1:12" x14ac:dyDescent="0.25">
      <c r="A11" s="2" t="s">
        <v>8</v>
      </c>
      <c r="B11" s="91"/>
      <c r="C11" s="91"/>
      <c r="D11" s="92" t="s">
        <v>9</v>
      </c>
      <c r="E11" s="92"/>
      <c r="F11" s="93">
        <v>0.33333333333333331</v>
      </c>
      <c r="G11" s="93"/>
      <c r="H11" s="93"/>
      <c r="I11" s="26"/>
      <c r="J11" s="1" t="s">
        <v>10</v>
      </c>
      <c r="K11" s="93">
        <v>0</v>
      </c>
      <c r="L11" s="107"/>
    </row>
    <row r="12" spans="1:12" ht="9.9499999999999993" customHeight="1" x14ac:dyDescent="0.2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6"/>
    </row>
    <row r="13" spans="1:12" x14ac:dyDescent="0.25">
      <c r="A13" s="103" t="s">
        <v>4</v>
      </c>
      <c r="B13" s="104"/>
      <c r="C13" s="104"/>
      <c r="D13" s="105"/>
      <c r="E13" s="105"/>
      <c r="F13" s="105"/>
      <c r="G13" s="105"/>
      <c r="H13" s="105"/>
      <c r="I13" s="105"/>
      <c r="J13" s="105"/>
      <c r="K13" s="105"/>
      <c r="L13" s="106"/>
    </row>
    <row r="14" spans="1:12" ht="9.9499999999999993" customHeight="1" x14ac:dyDescent="0.2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6"/>
    </row>
    <row r="15" spans="1:12" x14ac:dyDescent="0.25">
      <c r="A15" s="119" t="s">
        <v>73</v>
      </c>
      <c r="B15" s="120"/>
      <c r="C15" s="25" t="s">
        <v>77</v>
      </c>
      <c r="D15" s="112" t="s">
        <v>74</v>
      </c>
      <c r="E15" s="112"/>
      <c r="F15" s="112"/>
      <c r="G15" s="105"/>
      <c r="H15" s="105"/>
      <c r="I15" s="112" t="s">
        <v>75</v>
      </c>
      <c r="J15" s="112"/>
      <c r="K15" s="112"/>
      <c r="L15" s="27"/>
    </row>
    <row r="16" spans="1:12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</row>
    <row r="17" spans="1:12" ht="31.5" customHeight="1" x14ac:dyDescent="0.25">
      <c r="A17" s="97" t="s">
        <v>16</v>
      </c>
      <c r="B17" s="43" t="s">
        <v>15</v>
      </c>
      <c r="C17" s="43"/>
      <c r="D17" s="43"/>
      <c r="E17" s="87" t="s">
        <v>51</v>
      </c>
      <c r="F17" s="87"/>
      <c r="G17" s="87"/>
      <c r="H17" s="87"/>
      <c r="I17" s="73" t="s">
        <v>24</v>
      </c>
      <c r="J17" s="74"/>
      <c r="K17" s="37" t="s">
        <v>14</v>
      </c>
      <c r="L17" s="39"/>
    </row>
    <row r="18" spans="1:12" x14ac:dyDescent="0.25">
      <c r="A18" s="97"/>
      <c r="B18" s="89"/>
      <c r="C18" s="89"/>
      <c r="D18" s="89"/>
      <c r="E18" s="40"/>
      <c r="F18" s="40"/>
      <c r="G18" s="40"/>
      <c r="H18" s="40"/>
      <c r="I18" s="71"/>
      <c r="J18" s="72"/>
      <c r="K18" s="51">
        <v>0</v>
      </c>
      <c r="L18" s="52"/>
    </row>
    <row r="19" spans="1:12" x14ac:dyDescent="0.25">
      <c r="A19" s="111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</row>
    <row r="20" spans="1:12" ht="15" customHeight="1" x14ac:dyDescent="0.25">
      <c r="A20" s="61" t="s">
        <v>11</v>
      </c>
      <c r="B20" s="98" t="s">
        <v>17</v>
      </c>
      <c r="C20" s="98"/>
      <c r="D20" s="98"/>
      <c r="E20" s="98"/>
      <c r="F20" s="98"/>
      <c r="G20" s="94"/>
      <c r="H20" s="37" t="s">
        <v>20</v>
      </c>
      <c r="I20" s="38"/>
      <c r="J20" s="38"/>
      <c r="K20" s="38"/>
      <c r="L20" s="39"/>
    </row>
    <row r="21" spans="1:12" ht="12.75" customHeight="1" x14ac:dyDescent="0.25">
      <c r="A21" s="61"/>
      <c r="B21" s="98" t="s">
        <v>18</v>
      </c>
      <c r="C21" s="98"/>
      <c r="D21" s="98" t="s">
        <v>19</v>
      </c>
      <c r="E21" s="98"/>
      <c r="F21" s="98" t="s">
        <v>14</v>
      </c>
      <c r="G21" s="95"/>
      <c r="H21" s="37" t="s">
        <v>21</v>
      </c>
      <c r="I21" s="38"/>
      <c r="J21" s="39"/>
      <c r="K21" s="37" t="s">
        <v>14</v>
      </c>
      <c r="L21" s="39"/>
    </row>
    <row r="22" spans="1:12" x14ac:dyDescent="0.25">
      <c r="A22" s="61"/>
      <c r="B22" s="98"/>
      <c r="C22" s="98"/>
      <c r="D22" s="98"/>
      <c r="E22" s="98"/>
      <c r="F22" s="98"/>
      <c r="G22" s="95"/>
      <c r="H22" s="71"/>
      <c r="I22" s="100"/>
      <c r="J22" s="72"/>
      <c r="K22" s="51">
        <v>0</v>
      </c>
      <c r="L22" s="52"/>
    </row>
    <row r="23" spans="1:12" x14ac:dyDescent="0.25">
      <c r="A23" s="61"/>
      <c r="B23" s="40"/>
      <c r="C23" s="40"/>
      <c r="D23" s="121">
        <v>0.72499999999999998</v>
      </c>
      <c r="E23" s="121"/>
      <c r="F23" s="88">
        <f>B23*D23</f>
        <v>0</v>
      </c>
      <c r="G23" s="95"/>
      <c r="H23" s="37" t="s">
        <v>24</v>
      </c>
      <c r="I23" s="38"/>
      <c r="J23" s="38"/>
      <c r="K23" s="38"/>
      <c r="L23" s="39"/>
    </row>
    <row r="24" spans="1:12" x14ac:dyDescent="0.25">
      <c r="A24" s="61"/>
      <c r="B24" s="40"/>
      <c r="C24" s="40"/>
      <c r="D24" s="121"/>
      <c r="E24" s="121"/>
      <c r="F24" s="88"/>
      <c r="G24" s="96"/>
      <c r="H24" s="40"/>
      <c r="I24" s="40"/>
      <c r="J24" s="40"/>
      <c r="K24" s="40"/>
      <c r="L24" s="40"/>
    </row>
    <row r="25" spans="1:12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</row>
    <row r="26" spans="1:12" x14ac:dyDescent="0.25">
      <c r="A26" s="97" t="s">
        <v>12</v>
      </c>
      <c r="B26" s="43" t="s">
        <v>22</v>
      </c>
      <c r="C26" s="43"/>
      <c r="D26" s="43"/>
      <c r="E26" s="43"/>
      <c r="F26" s="43" t="s">
        <v>24</v>
      </c>
      <c r="G26" s="43"/>
      <c r="H26" s="43"/>
      <c r="I26" s="43"/>
      <c r="J26" s="43"/>
      <c r="K26" s="37" t="s">
        <v>71</v>
      </c>
      <c r="L26" s="39"/>
    </row>
    <row r="27" spans="1:12" x14ac:dyDescent="0.25">
      <c r="A27" s="97"/>
      <c r="B27" s="40"/>
      <c r="C27" s="40"/>
      <c r="D27" s="40"/>
      <c r="E27" s="40"/>
      <c r="F27" s="40"/>
      <c r="G27" s="40"/>
      <c r="H27" s="40"/>
      <c r="I27" s="40"/>
      <c r="J27" s="40"/>
      <c r="K27" s="51">
        <v>0</v>
      </c>
      <c r="L27" s="52"/>
    </row>
    <row r="28" spans="1:12" ht="15" customHeight="1" x14ac:dyDescent="0.25">
      <c r="A28" s="97"/>
      <c r="B28" s="99" t="s">
        <v>53</v>
      </c>
      <c r="C28" s="99"/>
      <c r="D28" s="99"/>
      <c r="E28" s="99"/>
      <c r="F28" s="99"/>
      <c r="G28" s="99"/>
      <c r="H28" s="99"/>
      <c r="I28" s="43" t="s">
        <v>25</v>
      </c>
      <c r="J28" s="43"/>
      <c r="K28" s="37" t="s">
        <v>26</v>
      </c>
      <c r="L28" s="39"/>
    </row>
    <row r="29" spans="1:12" x14ac:dyDescent="0.25">
      <c r="A29" s="97"/>
      <c r="B29" s="99"/>
      <c r="C29" s="99"/>
      <c r="D29" s="99"/>
      <c r="E29" s="99"/>
      <c r="F29" s="99"/>
      <c r="G29" s="99"/>
      <c r="H29" s="99"/>
      <c r="I29" s="44">
        <v>0</v>
      </c>
      <c r="J29" s="44"/>
      <c r="K29" s="51">
        <v>0</v>
      </c>
      <c r="L29" s="52"/>
    </row>
    <row r="30" spans="1:12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</row>
    <row r="31" spans="1:12" x14ac:dyDescent="0.25">
      <c r="A31" s="61" t="s">
        <v>13</v>
      </c>
      <c r="B31" s="43" t="s">
        <v>23</v>
      </c>
      <c r="C31" s="43"/>
      <c r="D31" s="43"/>
      <c r="E31" s="43"/>
      <c r="F31" s="43" t="s">
        <v>51</v>
      </c>
      <c r="G31" s="43"/>
      <c r="H31" s="43"/>
      <c r="I31" s="37" t="s">
        <v>24</v>
      </c>
      <c r="J31" s="39"/>
      <c r="K31" s="37" t="s">
        <v>14</v>
      </c>
      <c r="L31" s="39"/>
    </row>
    <row r="32" spans="1:12" x14ac:dyDescent="0.25">
      <c r="A32" s="61"/>
      <c r="B32" s="89"/>
      <c r="C32" s="89"/>
      <c r="D32" s="89"/>
      <c r="E32" s="89"/>
      <c r="F32" s="90" t="s">
        <v>76</v>
      </c>
      <c r="G32" s="90"/>
      <c r="H32" s="90"/>
      <c r="I32" s="71"/>
      <c r="J32" s="72"/>
      <c r="K32" s="51">
        <v>0</v>
      </c>
      <c r="L32" s="52"/>
    </row>
    <row r="33" spans="1:15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</row>
    <row r="34" spans="1:15" ht="25.5" customHeight="1" x14ac:dyDescent="0.25">
      <c r="A34" s="61" t="s">
        <v>27</v>
      </c>
      <c r="B34" s="86" t="s">
        <v>52</v>
      </c>
      <c r="C34" s="86"/>
      <c r="D34" s="86"/>
      <c r="E34" s="86"/>
      <c r="F34" s="86"/>
      <c r="G34" s="86"/>
      <c r="H34" s="86"/>
      <c r="I34" s="86"/>
      <c r="J34" s="86"/>
      <c r="K34" s="86"/>
      <c r="L34" s="86"/>
    </row>
    <row r="35" spans="1:15" ht="15" customHeight="1" x14ac:dyDescent="0.25">
      <c r="A35" s="61"/>
      <c r="B35" s="4"/>
      <c r="C35" s="87" t="s">
        <v>50</v>
      </c>
      <c r="D35" s="87"/>
      <c r="E35" s="73" t="s">
        <v>70</v>
      </c>
      <c r="F35" s="117"/>
      <c r="G35" s="117"/>
      <c r="H35" s="74"/>
      <c r="I35" s="73" t="s">
        <v>25</v>
      </c>
      <c r="J35" s="74"/>
      <c r="K35" s="73" t="s">
        <v>26</v>
      </c>
      <c r="L35" s="74"/>
    </row>
    <row r="36" spans="1:15" x14ac:dyDescent="0.25">
      <c r="A36" s="61"/>
      <c r="B36" s="3" t="s">
        <v>34</v>
      </c>
      <c r="C36" s="43">
        <f>(B11-B9)+IF(F9&lt;=TIME(6,30,0),1,0)</f>
        <v>0</v>
      </c>
      <c r="D36" s="43"/>
      <c r="E36" s="62"/>
      <c r="F36" s="63"/>
      <c r="G36" s="63"/>
      <c r="H36" s="64"/>
      <c r="I36" s="45">
        <f>(C36*C43+C37*C44+C38*C45)*G15</f>
        <v>0</v>
      </c>
      <c r="J36" s="46"/>
      <c r="K36" s="45">
        <f>(C36*B43+C37*B44+C38*B45)*L15</f>
        <v>0</v>
      </c>
      <c r="L36" s="46"/>
    </row>
    <row r="37" spans="1:15" x14ac:dyDescent="0.25">
      <c r="A37" s="61"/>
      <c r="B37" s="3" t="s">
        <v>35</v>
      </c>
      <c r="C37" s="43">
        <f>(B11-B9)+IF(F9&lt;=TIME(11,30,0),1,0)</f>
        <v>1</v>
      </c>
      <c r="D37" s="43"/>
      <c r="E37" s="65"/>
      <c r="F37" s="66"/>
      <c r="G37" s="66"/>
      <c r="H37" s="67"/>
      <c r="I37" s="47"/>
      <c r="J37" s="48"/>
      <c r="K37" s="47"/>
      <c r="L37" s="48"/>
    </row>
    <row r="38" spans="1:15" x14ac:dyDescent="0.25">
      <c r="A38" s="61"/>
      <c r="B38" s="3" t="s">
        <v>36</v>
      </c>
      <c r="C38" s="43">
        <f>(B11-B9)+IF(F11&gt;=TIME(19,0,0),1,0)</f>
        <v>0</v>
      </c>
      <c r="D38" s="43"/>
      <c r="E38" s="68"/>
      <c r="F38" s="69"/>
      <c r="G38" s="69"/>
      <c r="H38" s="70"/>
      <c r="I38" s="49"/>
      <c r="J38" s="50"/>
      <c r="K38" s="49"/>
      <c r="L38" s="50"/>
    </row>
    <row r="39" spans="1:15" x14ac:dyDescent="0.25">
      <c r="A39" s="5"/>
      <c r="B39" s="5" t="s">
        <v>28</v>
      </c>
    </row>
    <row r="40" spans="1:15" ht="9.9499999999999993" customHeight="1" thickBot="1" x14ac:dyDescent="0.3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5" ht="15" customHeight="1" x14ac:dyDescent="0.25">
      <c r="A41" s="75" t="s">
        <v>66</v>
      </c>
      <c r="B41" s="76"/>
      <c r="C41" s="76"/>
      <c r="D41" s="76"/>
      <c r="E41" s="76"/>
      <c r="F41" s="77"/>
      <c r="G41" s="31"/>
      <c r="H41" s="41" t="s">
        <v>64</v>
      </c>
      <c r="I41" s="41"/>
      <c r="J41" s="41"/>
      <c r="K41" s="41"/>
      <c r="L41" s="24" t="s">
        <v>65</v>
      </c>
    </row>
    <row r="42" spans="1:15" x14ac:dyDescent="0.25">
      <c r="A42" s="7"/>
      <c r="B42" s="11" t="s">
        <v>29</v>
      </c>
      <c r="C42" s="11" t="s">
        <v>30</v>
      </c>
      <c r="D42" s="21"/>
      <c r="E42" s="21"/>
      <c r="F42" s="23"/>
      <c r="G42" s="31"/>
      <c r="H42" s="42" t="s">
        <v>59</v>
      </c>
      <c r="I42" s="42"/>
      <c r="J42" s="42"/>
      <c r="K42" s="42"/>
      <c r="L42" s="21"/>
      <c r="O42" s="20"/>
    </row>
    <row r="43" spans="1:15" ht="15" customHeight="1" x14ac:dyDescent="0.25">
      <c r="A43" s="8" t="s">
        <v>31</v>
      </c>
      <c r="B43" s="9">
        <v>10</v>
      </c>
      <c r="C43" s="9">
        <v>10</v>
      </c>
      <c r="D43" s="33" t="s">
        <v>67</v>
      </c>
      <c r="E43" s="33"/>
      <c r="F43" s="34"/>
      <c r="G43" s="31"/>
      <c r="H43" s="31" t="s">
        <v>56</v>
      </c>
      <c r="I43" s="31"/>
      <c r="J43" s="31"/>
      <c r="K43" s="31"/>
      <c r="L43" s="21"/>
      <c r="O43" s="21"/>
    </row>
    <row r="44" spans="1:15" ht="15" customHeight="1" x14ac:dyDescent="0.25">
      <c r="A44" s="8" t="s">
        <v>32</v>
      </c>
      <c r="B44" s="9">
        <v>14</v>
      </c>
      <c r="C44" s="9">
        <v>10</v>
      </c>
      <c r="D44" s="33" t="s">
        <v>68</v>
      </c>
      <c r="E44" s="33"/>
      <c r="F44" s="34"/>
      <c r="G44" s="31"/>
      <c r="H44" s="78" t="s">
        <v>60</v>
      </c>
      <c r="I44" s="78"/>
      <c r="J44" s="78"/>
      <c r="K44" s="78"/>
      <c r="L44" s="21"/>
      <c r="O44" s="21"/>
    </row>
    <row r="45" spans="1:15" ht="15" customHeight="1" thickBot="1" x14ac:dyDescent="0.3">
      <c r="A45" s="10" t="s">
        <v>33</v>
      </c>
      <c r="B45" s="17">
        <v>18</v>
      </c>
      <c r="C45" s="17">
        <v>10</v>
      </c>
      <c r="D45" s="35" t="s">
        <v>69</v>
      </c>
      <c r="E45" s="35"/>
      <c r="F45" s="36"/>
      <c r="G45" s="31"/>
      <c r="H45" s="31" t="s">
        <v>57</v>
      </c>
      <c r="I45" s="31"/>
      <c r="J45" s="31"/>
      <c r="K45" s="31"/>
      <c r="L45" s="21"/>
      <c r="O45" s="21"/>
    </row>
    <row r="46" spans="1:15" ht="15" customHeight="1" x14ac:dyDescent="0.25">
      <c r="A46" s="79"/>
      <c r="B46" s="79"/>
      <c r="C46" s="79"/>
      <c r="D46" s="79"/>
      <c r="E46" s="79"/>
      <c r="F46" s="79"/>
      <c r="G46" s="31"/>
      <c r="H46" s="31" t="s">
        <v>58</v>
      </c>
      <c r="I46" s="31"/>
      <c r="J46" s="31"/>
      <c r="K46" s="31"/>
      <c r="L46" s="21"/>
      <c r="O46" s="21"/>
    </row>
    <row r="47" spans="1:15" ht="15" customHeight="1" x14ac:dyDescent="0.25">
      <c r="A47" s="30" t="s">
        <v>54</v>
      </c>
      <c r="B47" s="30"/>
      <c r="C47" s="30"/>
      <c r="D47" s="118">
        <f>K18+F23+K22+I29+K29+K32+I36+K36</f>
        <v>0</v>
      </c>
      <c r="E47" s="118"/>
      <c r="F47" s="18"/>
      <c r="G47" s="31"/>
      <c r="H47" s="31" t="s">
        <v>61</v>
      </c>
      <c r="I47" s="31"/>
      <c r="J47" s="31"/>
      <c r="K47" s="31"/>
      <c r="L47" s="21"/>
      <c r="O47" s="21"/>
    </row>
    <row r="48" spans="1:15" ht="15" customHeight="1" x14ac:dyDescent="0.25">
      <c r="A48" s="30"/>
      <c r="B48" s="30"/>
      <c r="C48" s="30"/>
      <c r="D48" s="30"/>
      <c r="E48" s="30"/>
      <c r="F48" s="30"/>
      <c r="G48" s="31"/>
      <c r="H48" s="57" t="s">
        <v>62</v>
      </c>
      <c r="I48" s="57"/>
      <c r="J48" s="57"/>
      <c r="K48" s="57"/>
      <c r="L48" s="21"/>
      <c r="O48" s="22"/>
    </row>
    <row r="49" spans="1:15" ht="15" customHeight="1" x14ac:dyDescent="0.25">
      <c r="A49" s="30" t="s">
        <v>55</v>
      </c>
      <c r="B49" s="30"/>
      <c r="C49" s="30"/>
      <c r="D49" s="32">
        <f>F23+I36+K36+IF(F32="Employee Advance/Reimb.", K32)</f>
        <v>0</v>
      </c>
      <c r="E49" s="32"/>
      <c r="F49" s="6"/>
      <c r="G49" s="31"/>
      <c r="H49" s="31" t="s">
        <v>63</v>
      </c>
      <c r="I49" s="31"/>
      <c r="J49" s="31"/>
      <c r="K49" s="31"/>
      <c r="L49" s="21"/>
      <c r="O49" s="21"/>
    </row>
    <row r="50" spans="1:15" ht="9.9499999999999993" customHeight="1" x14ac:dyDescent="0.25">
      <c r="A50" s="30"/>
      <c r="B50" s="30"/>
      <c r="C50" s="30"/>
      <c r="D50" s="30"/>
      <c r="E50" s="30"/>
      <c r="F50" s="30"/>
      <c r="G50" s="31"/>
      <c r="H50" s="31"/>
      <c r="I50" s="31"/>
      <c r="J50" s="31"/>
      <c r="K50" s="31"/>
      <c r="L50" s="31"/>
      <c r="O50" s="21"/>
    </row>
    <row r="51" spans="1:15" ht="9.9499999999999993" customHeight="1" x14ac:dyDescent="0.25">
      <c r="A51" s="58" t="s">
        <v>46</v>
      </c>
      <c r="B51" s="59"/>
      <c r="C51" s="59"/>
      <c r="D51" s="59"/>
      <c r="E51" s="59"/>
      <c r="F51" s="58" t="s">
        <v>49</v>
      </c>
      <c r="G51" s="58"/>
      <c r="H51" s="58"/>
      <c r="I51" s="83"/>
      <c r="J51" s="83"/>
      <c r="K51" s="83"/>
      <c r="L51" s="83"/>
      <c r="O51" s="21"/>
    </row>
    <row r="52" spans="1:15" ht="9.9499999999999993" customHeight="1" x14ac:dyDescent="0.25">
      <c r="A52" s="58"/>
      <c r="B52" s="59"/>
      <c r="C52" s="59"/>
      <c r="D52" s="59"/>
      <c r="E52" s="59"/>
      <c r="F52" s="58"/>
      <c r="G52" s="58"/>
      <c r="H52" s="58"/>
      <c r="I52" s="83"/>
      <c r="J52" s="83"/>
      <c r="K52" s="83"/>
      <c r="L52" s="83"/>
    </row>
    <row r="53" spans="1:15" x14ac:dyDescent="0.25">
      <c r="A53" s="58"/>
      <c r="B53" s="60"/>
      <c r="C53" s="60"/>
      <c r="D53" s="60"/>
      <c r="E53" s="60"/>
      <c r="F53" s="58"/>
      <c r="G53" s="58"/>
      <c r="H53" s="58"/>
      <c r="I53" s="84"/>
      <c r="J53" s="84"/>
      <c r="K53" s="84"/>
      <c r="L53" s="84"/>
    </row>
    <row r="54" spans="1:15" x14ac:dyDescent="0.25">
      <c r="A54" s="58" t="s">
        <v>47</v>
      </c>
      <c r="B54" s="115"/>
      <c r="C54" s="115"/>
      <c r="D54" s="115"/>
      <c r="E54" s="115"/>
      <c r="F54" s="58" t="s">
        <v>47</v>
      </c>
      <c r="G54" s="58"/>
      <c r="H54" s="58"/>
      <c r="I54" s="83"/>
      <c r="J54" s="83"/>
      <c r="K54" s="83"/>
      <c r="L54" s="83"/>
    </row>
    <row r="55" spans="1:15" x14ac:dyDescent="0.25">
      <c r="A55" s="58"/>
      <c r="B55" s="116"/>
      <c r="C55" s="116"/>
      <c r="D55" s="116"/>
      <c r="E55" s="116"/>
      <c r="F55" s="58"/>
      <c r="G55" s="58"/>
      <c r="H55" s="58"/>
      <c r="I55" s="84"/>
      <c r="J55" s="84"/>
      <c r="K55" s="84"/>
      <c r="L55" s="84"/>
    </row>
    <row r="56" spans="1:15" ht="15" customHeight="1" x14ac:dyDescent="0.25">
      <c r="A56" s="12"/>
      <c r="B56" s="19" t="s">
        <v>37</v>
      </c>
      <c r="C56" s="19" t="s">
        <v>38</v>
      </c>
      <c r="D56" s="19" t="s">
        <v>39</v>
      </c>
      <c r="E56" s="82" t="s">
        <v>40</v>
      </c>
      <c r="F56" s="82"/>
      <c r="G56" s="19" t="s">
        <v>41</v>
      </c>
      <c r="H56" s="19" t="s">
        <v>42</v>
      </c>
      <c r="I56" s="19" t="s">
        <v>72</v>
      </c>
      <c r="J56" s="19" t="s">
        <v>43</v>
      </c>
      <c r="K56" s="82" t="s">
        <v>44</v>
      </c>
      <c r="L56" s="82"/>
    </row>
    <row r="57" spans="1:15" x14ac:dyDescent="0.25">
      <c r="A57" s="13" t="s">
        <v>45</v>
      </c>
      <c r="B57" s="14"/>
      <c r="C57" s="15"/>
      <c r="D57" s="14"/>
      <c r="E57" s="113"/>
      <c r="F57" s="113"/>
      <c r="G57" s="29"/>
      <c r="H57" s="28"/>
      <c r="I57" s="28"/>
      <c r="J57" s="16"/>
      <c r="K57" s="81">
        <f>F47</f>
        <v>0</v>
      </c>
      <c r="L57" s="81"/>
    </row>
    <row r="58" spans="1:15" ht="9.9499999999999993" customHeight="1" x14ac:dyDescent="0.25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</row>
    <row r="59" spans="1:15" x14ac:dyDescent="0.25">
      <c r="A59" s="13" t="s">
        <v>45</v>
      </c>
      <c r="B59" s="14"/>
      <c r="C59" s="15"/>
      <c r="D59" s="14"/>
      <c r="E59" s="113"/>
      <c r="F59" s="113"/>
      <c r="G59" s="29"/>
      <c r="H59" s="28"/>
      <c r="I59" s="28"/>
      <c r="J59" s="16"/>
      <c r="K59" s="81">
        <v>0</v>
      </c>
      <c r="L59" s="81"/>
    </row>
    <row r="60" spans="1:15" ht="9.9499999999999993" customHeight="1" x14ac:dyDescent="0.25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</row>
    <row r="61" spans="1:15" x14ac:dyDescent="0.25">
      <c r="A61" s="13" t="s">
        <v>45</v>
      </c>
      <c r="B61" s="14"/>
      <c r="C61" s="15"/>
      <c r="D61" s="14"/>
      <c r="E61" s="113"/>
      <c r="F61" s="113"/>
      <c r="G61" s="29"/>
      <c r="H61" s="28"/>
      <c r="I61" s="28"/>
      <c r="J61" s="16"/>
      <c r="K61" s="80">
        <v>0</v>
      </c>
      <c r="L61" s="80"/>
    </row>
  </sheetData>
  <mergeCells count="129">
    <mergeCell ref="A16:L16"/>
    <mergeCell ref="A19:L19"/>
    <mergeCell ref="A25:L25"/>
    <mergeCell ref="I7:J7"/>
    <mergeCell ref="I15:K15"/>
    <mergeCell ref="E56:F56"/>
    <mergeCell ref="E57:F57"/>
    <mergeCell ref="E59:F59"/>
    <mergeCell ref="E61:F61"/>
    <mergeCell ref="A58:L58"/>
    <mergeCell ref="A60:L60"/>
    <mergeCell ref="B17:D17"/>
    <mergeCell ref="B18:D18"/>
    <mergeCell ref="E17:H17"/>
    <mergeCell ref="A54:A55"/>
    <mergeCell ref="F54:H55"/>
    <mergeCell ref="B54:E55"/>
    <mergeCell ref="E35:H35"/>
    <mergeCell ref="A47:C47"/>
    <mergeCell ref="D47:E47"/>
    <mergeCell ref="G15:H15"/>
    <mergeCell ref="A15:B15"/>
    <mergeCell ref="D15:F15"/>
    <mergeCell ref="B23:C24"/>
    <mergeCell ref="A1:L2"/>
    <mergeCell ref="A3:L4"/>
    <mergeCell ref="A13:C13"/>
    <mergeCell ref="D13:L13"/>
    <mergeCell ref="K11:L11"/>
    <mergeCell ref="F9:H9"/>
    <mergeCell ref="K9:L9"/>
    <mergeCell ref="B7:H7"/>
    <mergeCell ref="K7:L7"/>
    <mergeCell ref="A6:L6"/>
    <mergeCell ref="A8:L8"/>
    <mergeCell ref="A10:L10"/>
    <mergeCell ref="A12:L12"/>
    <mergeCell ref="A17:A18"/>
    <mergeCell ref="I17:J17"/>
    <mergeCell ref="I18:J18"/>
    <mergeCell ref="A26:A29"/>
    <mergeCell ref="D21:E22"/>
    <mergeCell ref="B20:F20"/>
    <mergeCell ref="F21:F22"/>
    <mergeCell ref="B28:H29"/>
    <mergeCell ref="B26:E26"/>
    <mergeCell ref="B27:E27"/>
    <mergeCell ref="F27:J27"/>
    <mergeCell ref="F26:J26"/>
    <mergeCell ref="A20:A24"/>
    <mergeCell ref="B21:C22"/>
    <mergeCell ref="H20:L20"/>
    <mergeCell ref="H21:J21"/>
    <mergeCell ref="H22:J22"/>
    <mergeCell ref="E18:H18"/>
    <mergeCell ref="K22:L22"/>
    <mergeCell ref="K21:L21"/>
    <mergeCell ref="K18:L18"/>
    <mergeCell ref="K17:L17"/>
    <mergeCell ref="K61:L61"/>
    <mergeCell ref="K59:L59"/>
    <mergeCell ref="K57:L57"/>
    <mergeCell ref="K56:L56"/>
    <mergeCell ref="I51:L53"/>
    <mergeCell ref="I54:L55"/>
    <mergeCell ref="A5:L5"/>
    <mergeCell ref="K35:L35"/>
    <mergeCell ref="B34:L34"/>
    <mergeCell ref="A34:A38"/>
    <mergeCell ref="C35:D35"/>
    <mergeCell ref="F23:F24"/>
    <mergeCell ref="K29:L29"/>
    <mergeCell ref="B31:E31"/>
    <mergeCell ref="B32:E32"/>
    <mergeCell ref="F31:H31"/>
    <mergeCell ref="F32:H32"/>
    <mergeCell ref="K31:L31"/>
    <mergeCell ref="B9:C9"/>
    <mergeCell ref="D9:E9"/>
    <mergeCell ref="B11:C11"/>
    <mergeCell ref="D11:E11"/>
    <mergeCell ref="F11:H11"/>
    <mergeCell ref="G20:G24"/>
    <mergeCell ref="A14:L14"/>
    <mergeCell ref="H48:K48"/>
    <mergeCell ref="H49:K49"/>
    <mergeCell ref="K32:L32"/>
    <mergeCell ref="A51:A53"/>
    <mergeCell ref="F51:H53"/>
    <mergeCell ref="B51:E53"/>
    <mergeCell ref="A31:A32"/>
    <mergeCell ref="K36:L38"/>
    <mergeCell ref="C36:D36"/>
    <mergeCell ref="C37:D37"/>
    <mergeCell ref="C38:D38"/>
    <mergeCell ref="E36:H38"/>
    <mergeCell ref="I31:J31"/>
    <mergeCell ref="I32:J32"/>
    <mergeCell ref="I35:J35"/>
    <mergeCell ref="A41:F41"/>
    <mergeCell ref="H44:K44"/>
    <mergeCell ref="H45:K45"/>
    <mergeCell ref="H46:K46"/>
    <mergeCell ref="H47:K47"/>
    <mergeCell ref="G41:G50"/>
    <mergeCell ref="A46:F46"/>
    <mergeCell ref="A48:F48"/>
    <mergeCell ref="A50:F50"/>
    <mergeCell ref="H50:L50"/>
    <mergeCell ref="A49:C49"/>
    <mergeCell ref="D49:E49"/>
    <mergeCell ref="D43:F43"/>
    <mergeCell ref="D44:F44"/>
    <mergeCell ref="D45:F45"/>
    <mergeCell ref="H23:L23"/>
    <mergeCell ref="H24:L24"/>
    <mergeCell ref="H41:K41"/>
    <mergeCell ref="H42:K42"/>
    <mergeCell ref="H43:K43"/>
    <mergeCell ref="I28:J28"/>
    <mergeCell ref="I29:J29"/>
    <mergeCell ref="I36:J38"/>
    <mergeCell ref="K27:L27"/>
    <mergeCell ref="K26:L26"/>
    <mergeCell ref="K28:L28"/>
    <mergeCell ref="A30:L30"/>
    <mergeCell ref="A33:L33"/>
    <mergeCell ref="A40:L40"/>
    <mergeCell ref="D23:E24"/>
  </mergeCells>
  <conditionalFormatting sqref="H42:K42">
    <cfRule type="expression" dxfId="7" priority="9">
      <formula>$C$15="Y"</formula>
    </cfRule>
  </conditionalFormatting>
  <conditionalFormatting sqref="H43:K43">
    <cfRule type="expression" dxfId="6" priority="8">
      <formula>$K$18&gt;0</formula>
    </cfRule>
  </conditionalFormatting>
  <conditionalFormatting sqref="H45:K45">
    <cfRule type="expression" dxfId="5" priority="7">
      <formula>$B$23&gt;0</formula>
    </cfRule>
  </conditionalFormatting>
  <conditionalFormatting sqref="H46:K46">
    <cfRule type="expression" dxfId="4" priority="6">
      <formula>$K$22&gt;0</formula>
    </cfRule>
  </conditionalFormatting>
  <conditionalFormatting sqref="H47:K47">
    <cfRule type="expression" dxfId="3" priority="3">
      <formula>$K$29&gt;0</formula>
    </cfRule>
    <cfRule type="expression" dxfId="2" priority="4">
      <formula>$I$29&gt;0</formula>
    </cfRule>
  </conditionalFormatting>
  <conditionalFormatting sqref="H48:K48">
    <cfRule type="expression" dxfId="1" priority="2">
      <formula>$K$32&gt;0</formula>
    </cfRule>
  </conditionalFormatting>
  <conditionalFormatting sqref="H49:K49">
    <cfRule type="expression" dxfId="0" priority="1">
      <formula>$I$36&gt;0</formula>
    </cfRule>
  </conditionalFormatting>
  <dataValidations count="7">
    <dataValidation type="date" allowBlank="1" showInputMessage="1" showErrorMessage="1" sqref="B9:C9 B11:C11" xr:uid="{7048E012-14A5-42BB-A955-59EFDAC24585}">
      <formula1>44927</formula1>
      <formula2>2958465</formula2>
    </dataValidation>
    <dataValidation type="time" allowBlank="1" showInputMessage="1" showErrorMessage="1" sqref="F9:I9 K9:L9 K11:L11" xr:uid="{382F8365-7845-4D3F-96F4-7FA506E7EC3E}">
      <formula1>0</formula1>
      <formula2>0.999305555555556</formula2>
    </dataValidation>
    <dataValidation type="list" allowBlank="1" showInputMessage="1" showErrorMessage="1" sqref="E18:H18" xr:uid="{005B9152-C02C-4A09-8233-A82FA07279F3}">
      <formula1>"Check Request, Purchase Order, Credit Card, N/A"</formula1>
    </dataValidation>
    <dataValidation type="list" allowBlank="1" showInputMessage="1" showErrorMessage="1" sqref="F32" xr:uid="{5FEBEB69-9A59-4C28-BAC7-9224916AB917}">
      <formula1>"Employee Advance/Reimb., Credit Card"</formula1>
    </dataValidation>
    <dataValidation type="list" allowBlank="1" showInputMessage="1" showErrorMessage="1" sqref="C15" xr:uid="{EED584E5-3BE1-47A5-85DE-74E8D14B1EBC}">
      <formula1>"Y,N"</formula1>
    </dataValidation>
    <dataValidation type="list" allowBlank="1" showInputMessage="1" showErrorMessage="1" sqref="I32:J32" xr:uid="{A25AD976-6C47-411E-895C-0002BB73AF12}">
      <formula1>"American Express, Mastercard"</formula1>
    </dataValidation>
    <dataValidation type="list" allowBlank="1" showInputMessage="1" showErrorMessage="1" sqref="I18:J18" xr:uid="{610A68D2-8169-4626-98A0-5A9D53C73F7D}">
      <formula1>"American Express, Mastercard, N/A"</formula1>
    </dataValidation>
  </dataValidations>
  <pageMargins left="0.25" right="0.25" top="0.25" bottom="0.25" header="0.05" footer="0.3"/>
  <pageSetup scale="89" fitToHeight="0" orientation="portrait" horizontalDpi="1200" verticalDpi="1200" r:id="rId1"/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11</xdr:col>
                    <xdr:colOff>409575</xdr:colOff>
                    <xdr:row>40</xdr:row>
                    <xdr:rowOff>180975</xdr:rowOff>
                  </from>
                  <to>
                    <xdr:col>12</xdr:col>
                    <xdr:colOff>219075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11</xdr:col>
                    <xdr:colOff>409575</xdr:colOff>
                    <xdr:row>41</xdr:row>
                    <xdr:rowOff>180975</xdr:rowOff>
                  </from>
                  <to>
                    <xdr:col>12</xdr:col>
                    <xdr:colOff>219075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11</xdr:col>
                    <xdr:colOff>409575</xdr:colOff>
                    <xdr:row>42</xdr:row>
                    <xdr:rowOff>180975</xdr:rowOff>
                  </from>
                  <to>
                    <xdr:col>12</xdr:col>
                    <xdr:colOff>219075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11</xdr:col>
                    <xdr:colOff>409575</xdr:colOff>
                    <xdr:row>43</xdr:row>
                    <xdr:rowOff>180975</xdr:rowOff>
                  </from>
                  <to>
                    <xdr:col>12</xdr:col>
                    <xdr:colOff>219075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11</xdr:col>
                    <xdr:colOff>409575</xdr:colOff>
                    <xdr:row>44</xdr:row>
                    <xdr:rowOff>180975</xdr:rowOff>
                  </from>
                  <to>
                    <xdr:col>12</xdr:col>
                    <xdr:colOff>219075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11</xdr:col>
                    <xdr:colOff>409575</xdr:colOff>
                    <xdr:row>45</xdr:row>
                    <xdr:rowOff>180975</xdr:rowOff>
                  </from>
                  <to>
                    <xdr:col>12</xdr:col>
                    <xdr:colOff>219075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 moveWithCells="1">
                  <from>
                    <xdr:col>11</xdr:col>
                    <xdr:colOff>409575</xdr:colOff>
                    <xdr:row>46</xdr:row>
                    <xdr:rowOff>180975</xdr:rowOff>
                  </from>
                  <to>
                    <xdr:col>12</xdr:col>
                    <xdr:colOff>219075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>
                <anchor moveWithCells="1">
                  <from>
                    <xdr:col>11</xdr:col>
                    <xdr:colOff>409575</xdr:colOff>
                    <xdr:row>47</xdr:row>
                    <xdr:rowOff>180975</xdr:rowOff>
                  </from>
                  <to>
                    <xdr:col>12</xdr:col>
                    <xdr:colOff>219075</xdr:colOff>
                    <xdr:row>49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Denison Independent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Menjivar, Chelsea</dc:creator>
  <cp:lastModifiedBy>Menjivar, Chelsea</cp:lastModifiedBy>
  <cp:lastPrinted>2025-03-28T20:39:18Z</cp:lastPrinted>
  <dcterms:created xsi:type="dcterms:W3CDTF">2025-03-26T16:26:47Z</dcterms:created>
  <dcterms:modified xsi:type="dcterms:W3CDTF">2026-01-14T14:48:52Z</dcterms:modified>
</cp:coreProperties>
</file>