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W:\ADMIN\DSC_Finance\Budget\Budget Publications\FY 24-25\"/>
    </mc:Choice>
  </mc:AlternateContent>
  <xr:revisionPtr revIDLastSave="0" documentId="13_ncr:1_{F09FF1DB-AB25-4EC6-895F-3BD81A6A08CB}" xr6:coauthVersionLast="47" xr6:coauthVersionMax="47" xr10:uidLastSave="{00000000-0000-0000-0000-000000000000}"/>
  <bookViews>
    <workbookView xWindow="28680" yWindow="-120" windowWidth="29040" windowHeight="15720" xr2:uid="{00000000-000D-0000-FFFF-FFFF00000000}"/>
  </bookViews>
  <sheets>
    <sheet name="FORM" sheetId="3" r:id="rId1"/>
    <sheet name="General Instruction" sheetId="2" r:id="rId2"/>
    <sheet name="Excel Instruction" sheetId="4" r:id="rId3"/>
  </sheets>
  <definedNames>
    <definedName name="_xlnm.Print_Area" localSheetId="2">'Excel Instruction'!$A$1:$A$28</definedName>
    <definedName name="_xlnm.Print_Area" localSheetId="0">FORM!$A$1:$H$30</definedName>
    <definedName name="_xlnm.Print_Area" localSheetId="1">'General Instruction'!$A$1:$A$48</definedName>
    <definedName name="_xlnm.Print_Titles" localSheetId="1">'General Instruction'!$1:$1</definedName>
    <definedName name="TitleRegion1.a6.h18.1">FORM!$A$6</definedName>
    <definedName name="TitleRegion2.a19.b26.1">FORM!$A$19</definedName>
    <definedName name="TitleRegion3.d19.h26.1">FORM!$D$19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3" l="1"/>
  <c r="F8" i="3"/>
  <c r="F18" i="3" s="1"/>
  <c r="B9" i="3"/>
  <c r="G26" i="3" l="1"/>
  <c r="E7" i="3" l="1"/>
  <c r="B23" i="3" l="1"/>
  <c r="B18" i="3" l="1"/>
  <c r="E17" i="3"/>
  <c r="E16" i="3"/>
  <c r="E15" i="3"/>
  <c r="E13" i="3"/>
  <c r="E12"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<sst xmlns="http://schemas.openxmlformats.org/spreadsheetml/2006/main" count="135" uniqueCount="127">
  <si>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</si>
  <si>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</si>
  <si>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</si>
  <si>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</si>
  <si>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</si>
  <si>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</si>
  <si>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</si>
  <si>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</si>
  <si>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</si>
  <si>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</si>
  <si>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</si>
  <si>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</si>
  <si>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</si>
  <si>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</si>
  <si>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</si>
  <si>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</si>
  <si>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</si>
  <si>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</si>
  <si>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</si>
  <si>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</si>
  <si>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</si>
  <si>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</si>
  <si>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</si>
  <si>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</si>
  <si>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</si>
  <si>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</si>
  <si>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</si>
  <si>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</si>
  <si>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</si>
  <si>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</si>
  <si>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</si>
  <si>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</si>
  <si>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</si>
  <si>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</si>
  <si>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</si>
  <si>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</si>
  <si>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</si>
  <si>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</si>
  <si>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</si>
  <si>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</si>
  <si>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</si>
  <si>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</si>
  <si>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</si>
  <si>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</si>
  <si>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</si>
  <si>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</si>
  <si>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</si>
  <si>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</si>
  <si>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</si>
  <si>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</si>
  <si>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</si>
  <si>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</si>
  <si>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</si>
  <si>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</si>
  <si>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</si>
  <si>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</si>
  <si>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</si>
  <si>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</si>
  <si>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</si>
  <si>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</si>
  <si>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</si>
  <si>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</si>
  <si>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</si>
  <si>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</si>
  <si>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</si>
  <si>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</si>
  <si>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</si>
  <si>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</si>
  <si>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</si>
  <si>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</si>
  <si>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</si>
  <si>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</si>
  <si>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</si>
  <si>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</si>
  <si>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</si>
  <si>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</si>
  <si>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</si>
  <si>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</si>
  <si>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</si>
  <si>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</si>
  <si>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t>400 NE Stinson Blvd.</t>
  </si>
  <si>
    <t>Minneapolis, MN 55413</t>
  </si>
  <si>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</si>
  <si>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Current Statutory Operating Debt per Minnesota Statutes, section 123B.81</t>
  </si>
  <si>
    <t>District Revenues and Expenditures
Budget for Fiscal Year (FY) 2024 and FY 2025</t>
  </si>
  <si>
    <t>ED-00110-47</t>
  </si>
  <si>
    <t>FY 2024 Beginning Fund Balances</t>
  </si>
  <si>
    <t>FY 2024 Actual Revenues and Transfers In</t>
  </si>
  <si>
    <t>FY 2024 Actual Expenditures and Transfers Out</t>
  </si>
  <si>
    <t>June 30, 2024 Actual Fund Balances</t>
  </si>
  <si>
    <t>FY 2025 Budget Revenues and Transfers In</t>
  </si>
  <si>
    <t>FY 2025 Budget Expenditures and Transfers Out</t>
  </si>
  <si>
    <t>June 30, 2025 Projected Fund Balances</t>
  </si>
  <si>
    <t>Outstanding July 1, 2023</t>
  </si>
  <si>
    <t>Outstanding June 30, 2024</t>
  </si>
  <si>
    <t>Amount of General Fund Deficit, if any, in excess of 2.5% of expenditures 06/30/2024</t>
  </si>
  <si>
    <t>Cost per student - Average Daily Membership (ADM) 06/30/2024</t>
  </si>
  <si>
    <t>FY 2024 Total ADM Served + Tuitioned Out ADM + Adjusted Extended ADM</t>
  </si>
  <si>
    <t>FY 2024 Operating Cost per ADM</t>
  </si>
  <si>
    <t>Instructions for FY 2024 and FY 2025 Budget Publication
by Minnesota School Districts</t>
  </si>
  <si>
    <r>
      <t xml:space="preserve">For FY 2024 and FY 2025,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</si>
  <si>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6/30/24,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6/30/24, enter "None."</t>
    </r>
  </si>
  <si>
    <r>
      <t xml:space="preserve">As of 6/30/24,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6/30/24, enter "None."</t>
    </r>
  </si>
  <si>
    <t xml:space="preserve">To complete this portion of the form, view the district’s final FY 24 UFARS Compliance Turnaround Report on the MDE website: http://w20.education.state.mn.us/MDEAnalytics/Data.jsp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</si>
  <si>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3.</t>
    </r>
    <r>
      <rPr>
        <sz val="11"/>
        <color theme="1"/>
        <rFont val="Calibri"/>
        <family val="2"/>
        <scheme val="minor"/>
      </rPr>
      <t xml:space="preserve"> The operating cost per ADM is calculated by dividing the FY 2024 operating expenditures calculated in item 1 by the FY 2024 ADM calculated in item 2.</t>
    </r>
  </si>
  <si>
    <t>Excel Instructions for FY 2024 and FY 2025 Budget Publication
by Minnesota School Districts</t>
  </si>
  <si>
    <r>
      <t xml:space="preserve">The </t>
    </r>
    <r>
      <rPr>
        <i/>
        <sz val="11"/>
        <color theme="1"/>
        <rFont val="Calibri"/>
        <family val="2"/>
        <scheme val="minor"/>
      </rPr>
      <t>FY 2024 and FY 2025 Budget Publication Form ED-00110-46</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2024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</si>
  <si>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FY 24 AND FY 25 Actual/Budget Columns and Applicable Fund Category Entries</t>
  </si>
  <si>
    <t>1.  In cells B7-B17, enter FY 2024 Beginning Fund Balances.</t>
  </si>
  <si>
    <t>2.  In cells C7-C13 and C15-C17, enter FY 2024 Actual Revenues and Transfers In.</t>
  </si>
  <si>
    <t>3.  In cells D7-D13 and D15-D17, enter FY 2024 Actual Expenditures and Transfers Out.</t>
  </si>
  <si>
    <t>4.  In cell E14, enter the Internal Service Fund June 30, 2024 Actual Fund Balance.</t>
  </si>
  <si>
    <t>5.  In cells F7-F13 and F15-F17, enter estimated FY 2025 Budgeted Revenues and Transfers In.</t>
  </si>
  <si>
    <t>6.  In cells G7-G13 and G15-G17, enter estimated FY 2025 Budgeted Expenditures and Transfers Out.</t>
  </si>
  <si>
    <t>7.  In cell H14, enter the Internal Service Fund June 30, 2025 Projected Fund Balance.</t>
  </si>
  <si>
    <t>8.  June 30, 2024 Actual Fund Balances:  Cells E7-E13; E15-E17</t>
  </si>
  <si>
    <t>9.  June 30, 2025 Projected Fund Balances:  Cells H7-H13; H15-H17</t>
  </si>
  <si>
    <t>1.  In cell B20, enter the Long-Term Debt Outstanding Beginning Balance as of July 1, 2023.</t>
  </si>
  <si>
    <t>4.  A formula has been entered in cell B23 to automatically calculate item 1, plus item 2, minus item 3 to display the Outstanding June 30, 2024 Long-Term Debt balance.</t>
  </si>
  <si>
    <t>1.  In cell H20, enter the amount of General Fund Deficit, if any, in excess of 2.5% for General Fund  expenditures 06/30/2024.</t>
  </si>
  <si>
    <t>Cost per Student - Average Daily Membership (ADM) 06/30/24 ENTRIES</t>
  </si>
  <si>
    <t>3.  A formula has been entered in cell H26 to automatically calculate item 1, divided by item 2 to display the total FY 2024 Operating Cost Per ADM.</t>
  </si>
  <si>
    <r>
      <rPr>
        <b/>
        <sz val="11"/>
        <color theme="1"/>
        <rFont val="Calibri"/>
        <family val="2"/>
        <scheme val="minor"/>
      </rPr>
      <t>General Information:</t>
    </r>
    <r>
      <rPr>
        <sz val="11"/>
        <color theme="1"/>
        <rFont val="Calibri"/>
        <family val="2"/>
        <scheme val="minor"/>
      </rPr>
      <t xml:space="preserve"> Minnesota Statutes 2023, section 123B.10, requires that every school board shall publish the subject data of this report.</t>
    </r>
  </si>
  <si>
    <t>The District Revenues and Expenditures Budget for FY 2024 and FY 2025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(Minnesota Statutes 123B.10, subd.1.)</t>
  </si>
  <si>
    <t>SPRING LAKE PARK SCHOOLS</t>
  </si>
  <si>
    <t>0016</t>
  </si>
  <si>
    <t>Data is unaudited at the time of publication and subject to change. More information on the District can be found on the District website at http://www.springlakeparkschools.org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</si>
</sst>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42" fontId="2" fillId="3" borderId="1" xfId="0" applyNumberFormat="1" applyFont="1" applyFill="1" applyBorder="1"/>
    <xf numFmtId="42" fontId="2" fillId="2" borderId="1" xfId="0" applyNumberFormat="1" applyFont="1" applyFill="1" applyBorder="1"/>
    <xf numFmtId="42" fontId="2" fillId="3" borderId="16" xfId="0" applyNumberFormat="1" applyFont="1" applyFill="1" applyBorder="1" applyAlignment="1">
      <alignment horizontal="left"/>
    </xf>
    <xf numFmtId="42" fontId="2" fillId="3" borderId="16" xfId="0" applyNumberFormat="1" applyFont="1" applyFill="1" applyBorder="1"/>
    <xf numFmtId="42" fontId="0" fillId="3" borderId="1" xfId="0" applyNumberFormat="1" applyFill="1" applyBorder="1" applyAlignment="1">
      <alignment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Alignment="1">
      <alignment wrapText="1"/>
    </xf>
    <xf numFmtId="0" fontId="13" fillId="0" borderId="0" xfId="0" applyFont="1" applyAlignment="1">
      <alignment wrapText="1"/>
    </xf>
    <xf numFmtId="0" fontId="8" fillId="0" borderId="22" xfId="2" applyAlignment="1">
      <alignment horizontal="center" wrapText="1"/>
    </xf>
    <xf numFmtId="0" fontId="0" fillId="0" borderId="12" xfId="0" applyBorder="1"/>
    <xf numFmtId="0" fontId="0" fillId="0" borderId="15" xfId="0" applyBorder="1"/>
    <xf numFmtId="0" fontId="0" fillId="0" borderId="15" xfId="0" applyBorder="1" applyAlignment="1">
      <alignment horizontal="left" indent="1"/>
    </xf>
    <xf numFmtId="0" fontId="9" fillId="0" borderId="29" xfId="3" applyBorder="1" applyAlignment="1">
      <alignment horizontal="center" vertical="center"/>
    </xf>
    <xf numFmtId="0" fontId="0" fillId="0" borderId="32" xfId="0" applyBorder="1" applyAlignment="1">
      <alignment horizontal="left" indent="1"/>
    </xf>
    <xf numFmtId="0" fontId="0" fillId="0" borderId="33" xfId="0" applyBorder="1" applyAlignment="1">
      <alignment horizontal="left" indent="1"/>
    </xf>
    <xf numFmtId="0" fontId="1" fillId="0" borderId="33" xfId="0" applyFont="1" applyBorder="1" applyAlignment="1">
      <alignment horizontal="left"/>
    </xf>
    <xf numFmtId="0" fontId="0" fillId="0" borderId="34" xfId="0" applyBorder="1" applyAlignment="1">
      <alignment horizontal="left" vertical="top" wrapText="1" indent="1"/>
    </xf>
    <xf numFmtId="0" fontId="9" fillId="0" borderId="35" xfId="3" applyBorder="1" applyAlignment="1">
      <alignment horizontal="center" vertical="center"/>
    </xf>
    <xf numFmtId="0" fontId="0" fillId="0" borderId="36" xfId="0" applyBorder="1" applyAlignment="1">
      <alignment wrapText="1"/>
    </xf>
    <xf numFmtId="0" fontId="0" fillId="0" borderId="37" xfId="0" applyBorder="1" applyAlignment="1">
      <alignment horizontal="left" wrapText="1" indent="1"/>
    </xf>
    <xf numFmtId="0" fontId="0" fillId="0" borderId="38" xfId="0" applyBorder="1" applyAlignment="1">
      <alignment wrapText="1"/>
    </xf>
    <xf numFmtId="0" fontId="0" fillId="0" borderId="33" xfId="0"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Protection="1">
      <protection locked="0"/>
    </xf>
    <xf numFmtId="0" fontId="0" fillId="0" borderId="0" xfId="0" applyAlignment="1">
      <alignment vertical="top" wrapText="1"/>
    </xf>
    <xf numFmtId="0" fontId="5" fillId="0" borderId="29" xfId="0" applyFont="1" applyBorder="1" applyAlignment="1">
      <alignment vertical="center" wrapText="1"/>
    </xf>
    <xf numFmtId="0" fontId="0" fillId="0" borderId="0" xfId="0" applyAlignment="1">
      <alignment vertical="center" wrapText="1"/>
    </xf>
    <xf numFmtId="0" fontId="0" fillId="0" borderId="0" xfId="0"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Alignment="1">
      <alignment horizontal="left" wrapText="1" indent="3"/>
    </xf>
    <xf numFmtId="0" fontId="0" fillId="0" borderId="0" xfId="0"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13" xfId="0" applyBorder="1" applyAlignment="1">
      <alignment vertical="center"/>
    </xf>
    <xf numFmtId="0" fontId="2" fillId="0" borderId="15" xfId="0" applyFont="1"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horizontal="left" vertical="center"/>
    </xf>
    <xf numFmtId="0" fontId="12" fillId="0" borderId="15"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horizontal="center" vertical="center" wrapText="1"/>
    </xf>
    <xf numFmtId="0" fontId="0" fillId="0" borderId="13" xfId="0" applyBorder="1"/>
    <xf numFmtId="0" fontId="0" fillId="0" borderId="21" xfId="0" applyBorder="1"/>
    <xf numFmtId="0" fontId="1" fillId="0" borderId="20" xfId="0" applyFont="1" applyBorder="1" applyAlignment="1">
      <alignment horizontal="center"/>
    </xf>
    <xf numFmtId="0" fontId="1" fillId="0" borderId="17" xfId="0" applyFont="1" applyBorder="1" applyAlignment="1">
      <alignment horizontal="centerContinuous" wrapText="1"/>
    </xf>
    <xf numFmtId="0" fontId="0" fillId="0" borderId="17" xfId="0" applyBorder="1" applyAlignment="1">
      <alignment horizontal="centerContinuous" wrapText="1"/>
    </xf>
    <xf numFmtId="0" fontId="0" fillId="0" borderId="19" xfId="0" applyBorder="1"/>
    <xf numFmtId="0" fontId="0" fillId="0" borderId="10" xfId="0" applyBorder="1" applyAlignment="1">
      <alignment horizontal="centerContinuous" wrapText="1"/>
    </xf>
    <xf numFmtId="0" fontId="16" fillId="0" borderId="13" xfId="0" applyFont="1" applyBorder="1" applyAlignment="1">
      <alignment horizontal="center" wrapText="1"/>
    </xf>
    <xf numFmtId="0" fontId="16" fillId="0" borderId="15" xfId="0" applyFont="1" applyBorder="1" applyAlignment="1">
      <alignment horizontal="center" wrapText="1"/>
    </xf>
    <xf numFmtId="0" fontId="16" fillId="0" borderId="14" xfId="0" applyFont="1" applyBorder="1" applyAlignment="1">
      <alignment horizontal="center" wrapText="1"/>
    </xf>
    <xf numFmtId="0" fontId="1" fillId="0" borderId="1" xfId="0" applyFont="1" applyBorder="1" applyAlignment="1">
      <alignment horizontal="centerContinuous" wrapText="1"/>
    </xf>
    <xf numFmtId="0" fontId="16" fillId="0" borderId="18" xfId="0" applyFont="1" applyBorder="1" applyAlignment="1">
      <alignment horizontal="center" wrapText="1"/>
    </xf>
    <xf numFmtId="0" fontId="16" fillId="0" borderId="27" xfId="0" applyFont="1" applyBorder="1" applyAlignment="1">
      <alignment horizontal="center" wrapText="1"/>
    </xf>
    <xf numFmtId="0" fontId="16" fillId="0" borderId="28" xfId="0" applyFont="1" applyBorder="1" applyAlignment="1">
      <alignment horizontal="center" wrapText="1"/>
    </xf>
    <xf numFmtId="0" fontId="0" fillId="0" borderId="10" xfId="0" applyBorder="1" applyAlignment="1">
      <alignment horizontal="centerContinuous"/>
    </xf>
    <xf numFmtId="0" fontId="0" fillId="0" borderId="19" xfId="0" applyBorder="1" applyAlignment="1">
      <alignment vertical="center"/>
    </xf>
    <xf numFmtId="0" fontId="0" fillId="0" borderId="13" xfId="0" applyBorder="1" applyAlignment="1">
      <alignment horizontal="centerContinuous" wrapText="1"/>
    </xf>
    <xf numFmtId="0" fontId="0" fillId="0" borderId="15" xfId="0" applyBorder="1" applyAlignment="1">
      <alignment horizontal="centerContinuous" wrapText="1"/>
    </xf>
    <xf numFmtId="0" fontId="0" fillId="0" borderId="14" xfId="0" applyBorder="1" applyAlignment="1">
      <alignment horizontal="centerContinuous" wrapText="1"/>
    </xf>
    <xf numFmtId="0" fontId="0" fillId="0" borderId="1" xfId="0" applyBorder="1" applyAlignment="1">
      <alignment horizontal="centerContinuous"/>
    </xf>
    <xf numFmtId="0" fontId="2" fillId="0" borderId="0" xfId="0" applyFont="1"/>
    <xf numFmtId="0" fontId="2" fillId="0" borderId="0" xfId="0" applyFont="1" applyAlignment="1">
      <alignment vertical="top" wrapText="1"/>
    </xf>
    <xf numFmtId="0" fontId="10" fillId="0" borderId="0" xfId="0" applyFont="1"/>
    <xf numFmtId="0" fontId="3" fillId="0" borderId="2" xfId="0" applyFont="1" applyBorder="1" applyAlignment="1">
      <alignment horizontal="center"/>
    </xf>
    <xf numFmtId="0" fontId="3" fillId="0" borderId="11"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xf numFmtId="0" fontId="0" fillId="4" borderId="4" xfId="0" applyFill="1" applyBorder="1" applyAlignment="1" applyProtection="1">
      <alignment horizontal="center" vertical="top" wrapText="1"/>
      <protection locked="0"/>
    </xf>
    <xf numFmtId="0" fontId="0" fillId="4" borderId="0" xfId="0" applyFill="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lignment horizontal="center" vertical="center"/>
    </xf>
    <xf numFmtId="44" fontId="0" fillId="3" borderId="14" xfId="0" applyNumberFormat="1" applyFill="1" applyBorder="1" applyAlignment="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 fillId="0" borderId="2" xfId="0" applyFont="1" applyBorder="1" applyAlignment="1">
      <alignment horizontal="left"/>
    </xf>
    <xf numFmtId="0" fontId="1" fillId="0" borderId="11" xfId="0" applyFont="1" applyBorder="1" applyAlignment="1">
      <alignment horizontal="left"/>
    </xf>
    <xf numFmtId="0" fontId="1" fillId="0" borderId="3"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8" fillId="0" borderId="26" xfId="2" applyBorder="1" applyAlignment="1" applyProtection="1">
      <alignment horizontal="center" vertical="center" wrapText="1"/>
    </xf>
    <xf numFmtId="0" fontId="8" fillId="0" borderId="22" xfId="2"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1308015</xdr:colOff>
      <xdr:row>3</xdr:row>
      <xdr:rowOff>43259</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tabSelected="1" workbookViewId="0">
      <selection activeCell="B6" sqref="B6"/>
    </sheetView>
  </sheetViews>
  <sheetFormatPr defaultColWidth="0" defaultRowHeight="15" customHeight="1" zeroHeight="1" x14ac:dyDescent="0.25"/>
  <cols>
    <col min="1" max="1" width="29.140625" customWidth="1"/>
    <col min="2" max="8" width="18.7109375" customWidth="1"/>
    <col min="9" max="16384" width="9.140625" hidden="1"/>
  </cols>
  <sheetData>
    <row r="1" spans="1:8" ht="15" customHeight="1" thickBot="1" x14ac:dyDescent="0.3">
      <c r="A1" s="116"/>
      <c r="B1" s="116" t="s">
        <v>0</v>
      </c>
      <c r="C1" s="124"/>
      <c r="D1" s="127" t="s">
        <v>84</v>
      </c>
      <c r="E1" s="128"/>
      <c r="F1" s="128"/>
      <c r="G1" s="129"/>
      <c r="H1" s="119" t="s">
        <v>85</v>
      </c>
    </row>
    <row r="2" spans="1:8" ht="15" customHeight="1" thickTop="1" thickBot="1" x14ac:dyDescent="0.3">
      <c r="A2" s="117"/>
      <c r="B2" s="117" t="s">
        <v>80</v>
      </c>
      <c r="C2" s="125"/>
      <c r="D2" s="127"/>
      <c r="E2" s="128"/>
      <c r="F2" s="128"/>
      <c r="G2" s="129"/>
      <c r="H2" s="120"/>
    </row>
    <row r="3" spans="1:8" ht="15" customHeight="1" thickTop="1" x14ac:dyDescent="0.25">
      <c r="A3" s="118"/>
      <c r="B3" s="118" t="s">
        <v>81</v>
      </c>
      <c r="C3" s="126"/>
      <c r="D3" s="130"/>
      <c r="E3" s="131"/>
      <c r="F3" s="131"/>
      <c r="G3" s="132"/>
      <c r="H3" s="121"/>
    </row>
    <row r="4" spans="1:8" ht="15" customHeight="1" x14ac:dyDescent="0.25">
      <c r="A4" s="49" t="s">
        <v>122</v>
      </c>
      <c r="B4" s="50"/>
      <c r="C4" s="51"/>
      <c r="D4" s="52"/>
      <c r="E4" s="52"/>
      <c r="F4" s="52"/>
      <c r="G4" s="52"/>
      <c r="H4" s="53"/>
    </row>
    <row r="5" spans="1:8" ht="15" customHeight="1" x14ac:dyDescent="0.25">
      <c r="A5" s="54" t="s">
        <v>17</v>
      </c>
      <c r="B5" s="122" t="s">
        <v>124</v>
      </c>
      <c r="C5" s="122"/>
      <c r="D5" s="122"/>
      <c r="E5" s="122"/>
      <c r="F5" s="123"/>
      <c r="G5" s="55" t="s">
        <v>18</v>
      </c>
      <c r="H5" s="48" t="s">
        <v>125</v>
      </c>
    </row>
    <row r="6" spans="1:8" ht="48.75" customHeight="1" x14ac:dyDescent="0.25">
      <c r="A6" s="56" t="s">
        <v>38</v>
      </c>
      <c r="B6" s="57" t="s">
        <v>86</v>
      </c>
      <c r="C6" s="57" t="s">
        <v>87</v>
      </c>
      <c r="D6" s="57" t="s">
        <v>88</v>
      </c>
      <c r="E6" s="57" t="s">
        <v>89</v>
      </c>
      <c r="F6" s="57" t="s">
        <v>90</v>
      </c>
      <c r="G6" s="57" t="s">
        <v>91</v>
      </c>
      <c r="H6" s="57" t="s">
        <v>92</v>
      </c>
    </row>
    <row r="7" spans="1:8" ht="16.5" customHeight="1" x14ac:dyDescent="0.25">
      <c r="A7" s="58" t="s">
        <v>1</v>
      </c>
      <c r="B7" s="30">
        <v>5710021</v>
      </c>
      <c r="C7" s="30">
        <v>22599471</v>
      </c>
      <c r="D7" s="30">
        <v>19856142</v>
      </c>
      <c r="E7" s="5">
        <f>SUM(B7+C7-D7)</f>
        <v>8453350</v>
      </c>
      <c r="F7" s="30">
        <v>15834299</v>
      </c>
      <c r="G7" s="30">
        <v>14373324</v>
      </c>
      <c r="H7" s="5">
        <f>SUM(E7+F7-G7)</f>
        <v>9914325</v>
      </c>
    </row>
    <row r="8" spans="1:8" ht="16.5" customHeight="1" x14ac:dyDescent="0.25">
      <c r="A8" s="58" t="s">
        <v>2</v>
      </c>
      <c r="B8" s="30">
        <v>34071592</v>
      </c>
      <c r="C8" s="30">
        <v>168797328</v>
      </c>
      <c r="D8" s="30">
        <v>164072851</v>
      </c>
      <c r="E8" s="5">
        <f t="shared" ref="E8:E17" si="0">SUM(B8+C8-D8)</f>
        <v>38796069</v>
      </c>
      <c r="F8" s="30">
        <f>91112835-F7</f>
        <v>75278536</v>
      </c>
      <c r="G8" s="30">
        <f>90765227-G7</f>
        <v>76391903</v>
      </c>
      <c r="H8" s="5">
        <f t="shared" ref="H8:H17" si="1">SUM(E8+F8-G8)</f>
        <v>37682702</v>
      </c>
    </row>
    <row r="9" spans="1:8" ht="16.5" customHeight="1" x14ac:dyDescent="0.25">
      <c r="A9" s="58" t="s">
        <v>3</v>
      </c>
      <c r="B9" s="47">
        <f>24942+1168459</f>
        <v>1193401</v>
      </c>
      <c r="C9" s="30">
        <v>4607119</v>
      </c>
      <c r="D9" s="30">
        <v>4411863</v>
      </c>
      <c r="E9" s="5">
        <f t="shared" si="0"/>
        <v>1388657</v>
      </c>
      <c r="F9" s="30">
        <v>4400000</v>
      </c>
      <c r="G9" s="30">
        <v>4400000</v>
      </c>
      <c r="H9" s="5">
        <f t="shared" si="1"/>
        <v>1388657</v>
      </c>
    </row>
    <row r="10" spans="1:8" ht="16.5" customHeight="1" x14ac:dyDescent="0.25">
      <c r="A10" s="58" t="s">
        <v>4</v>
      </c>
      <c r="B10" s="47">
        <v>130414</v>
      </c>
      <c r="C10" s="30">
        <v>4299277</v>
      </c>
      <c r="D10" s="30">
        <v>4420900</v>
      </c>
      <c r="E10" s="5">
        <f t="shared" si="0"/>
        <v>8791</v>
      </c>
      <c r="F10" s="30">
        <v>4300000</v>
      </c>
      <c r="G10" s="30">
        <v>4300000</v>
      </c>
      <c r="H10" s="5">
        <f t="shared" si="1"/>
        <v>8791</v>
      </c>
    </row>
    <row r="11" spans="1:8" ht="16.5" customHeight="1" x14ac:dyDescent="0.25">
      <c r="A11" s="58" t="s">
        <v>5</v>
      </c>
      <c r="B11" s="47">
        <v>0</v>
      </c>
      <c r="C11" s="30">
        <v>0</v>
      </c>
      <c r="D11" s="30">
        <v>0</v>
      </c>
      <c r="E11" s="5">
        <f t="shared" si="0"/>
        <v>0</v>
      </c>
      <c r="F11" s="30">
        <v>0</v>
      </c>
      <c r="G11" s="30">
        <v>0</v>
      </c>
      <c r="H11" s="5">
        <f t="shared" si="1"/>
        <v>0</v>
      </c>
    </row>
    <row r="12" spans="1:8" ht="16.5" customHeight="1" x14ac:dyDescent="0.25">
      <c r="A12" s="58" t="s">
        <v>6</v>
      </c>
      <c r="B12" s="47">
        <v>2268900</v>
      </c>
      <c r="C12" s="30">
        <v>28017498</v>
      </c>
      <c r="D12" s="30">
        <v>27893996</v>
      </c>
      <c r="E12" s="5">
        <f t="shared" si="0"/>
        <v>2392402</v>
      </c>
      <c r="F12" s="30">
        <v>28185149</v>
      </c>
      <c r="G12" s="30">
        <v>27906509</v>
      </c>
      <c r="H12" s="5">
        <f t="shared" si="1"/>
        <v>2671042</v>
      </c>
    </row>
    <row r="13" spans="1:8" ht="16.5" customHeight="1" x14ac:dyDescent="0.25">
      <c r="A13" s="58" t="s">
        <v>7</v>
      </c>
      <c r="B13" s="47">
        <v>0</v>
      </c>
      <c r="C13" s="30">
        <v>0</v>
      </c>
      <c r="D13" s="30">
        <v>0</v>
      </c>
      <c r="E13" s="5">
        <f t="shared" si="0"/>
        <v>0</v>
      </c>
      <c r="F13" s="30">
        <v>0</v>
      </c>
      <c r="G13" s="30">
        <v>0</v>
      </c>
      <c r="H13" s="5">
        <f t="shared" si="1"/>
        <v>0</v>
      </c>
    </row>
    <row r="14" spans="1:8" ht="16.5" customHeight="1" x14ac:dyDescent="0.25">
      <c r="A14" s="58" t="s">
        <v>8</v>
      </c>
      <c r="B14" s="47">
        <v>6558136</v>
      </c>
      <c r="C14" s="6"/>
      <c r="D14" s="6"/>
      <c r="E14" s="30">
        <v>6227800</v>
      </c>
      <c r="F14" s="6"/>
      <c r="G14" s="6"/>
      <c r="H14" s="30">
        <v>0</v>
      </c>
    </row>
    <row r="15" spans="1:8" ht="16.5" customHeight="1" x14ac:dyDescent="0.25">
      <c r="A15" s="58" t="s">
        <v>30</v>
      </c>
      <c r="B15" s="47">
        <v>0</v>
      </c>
      <c r="C15" s="30">
        <v>0</v>
      </c>
      <c r="D15" s="30">
        <v>0</v>
      </c>
      <c r="E15" s="5">
        <f t="shared" si="0"/>
        <v>0</v>
      </c>
      <c r="F15" s="30">
        <v>0</v>
      </c>
      <c r="G15" s="30">
        <v>0</v>
      </c>
      <c r="H15" s="5">
        <f t="shared" si="1"/>
        <v>0</v>
      </c>
    </row>
    <row r="16" spans="1:8" ht="16.5" customHeight="1" x14ac:dyDescent="0.25">
      <c r="A16" s="58" t="s">
        <v>9</v>
      </c>
      <c r="B16" s="47">
        <v>6015896</v>
      </c>
      <c r="C16" s="30">
        <v>233806</v>
      </c>
      <c r="D16" s="30">
        <v>0</v>
      </c>
      <c r="E16" s="5">
        <f t="shared" si="0"/>
        <v>6249702</v>
      </c>
      <c r="F16" s="30">
        <v>0</v>
      </c>
      <c r="G16" s="30">
        <v>0</v>
      </c>
      <c r="H16" s="5">
        <f t="shared" si="1"/>
        <v>6249702</v>
      </c>
    </row>
    <row r="17" spans="1:8" ht="16.5" customHeight="1" thickBot="1" x14ac:dyDescent="0.3">
      <c r="A17" s="59" t="s">
        <v>10</v>
      </c>
      <c r="B17" s="47">
        <v>204640</v>
      </c>
      <c r="C17" s="46">
        <v>180037</v>
      </c>
      <c r="D17" s="46">
        <v>253018</v>
      </c>
      <c r="E17" s="5">
        <f t="shared" si="0"/>
        <v>131659</v>
      </c>
      <c r="F17" s="46">
        <v>262006</v>
      </c>
      <c r="G17" s="46">
        <v>280315</v>
      </c>
      <c r="H17" s="5">
        <f t="shared" si="1"/>
        <v>113350</v>
      </c>
    </row>
    <row r="18" spans="1:8" ht="16.5" customHeight="1" x14ac:dyDescent="0.25">
      <c r="A18" s="60" t="s">
        <v>39</v>
      </c>
      <c r="B18" s="7">
        <f>SUM(B7:B17)</f>
        <v>56153000</v>
      </c>
      <c r="C18" s="8">
        <f t="shared" ref="C18:H18" si="2">SUM(C7:C17)</f>
        <v>228734536</v>
      </c>
      <c r="D18" s="8">
        <f t="shared" si="2"/>
        <v>220908770</v>
      </c>
      <c r="E18" s="8">
        <f t="shared" si="2"/>
        <v>63648430</v>
      </c>
      <c r="F18" s="8">
        <f t="shared" si="2"/>
        <v>128259990</v>
      </c>
      <c r="G18" s="8">
        <f t="shared" si="2"/>
        <v>127652051</v>
      </c>
      <c r="H18" s="8">
        <f t="shared" si="2"/>
        <v>58028569</v>
      </c>
    </row>
    <row r="19" spans="1:8" ht="30" customHeight="1" thickBot="1" x14ac:dyDescent="0.3">
      <c r="A19" s="81" t="s">
        <v>24</v>
      </c>
      <c r="B19" s="82"/>
      <c r="C19" s="91"/>
      <c r="D19" s="61" t="s">
        <v>83</v>
      </c>
      <c r="E19" s="62"/>
      <c r="F19" s="62"/>
      <c r="G19" s="89"/>
      <c r="H19" s="90"/>
    </row>
    <row r="20" spans="1:8" ht="29.25" customHeight="1" thickTop="1" x14ac:dyDescent="0.25">
      <c r="A20" s="63" t="s">
        <v>93</v>
      </c>
      <c r="B20" s="43">
        <v>93752736</v>
      </c>
      <c r="C20" s="92"/>
      <c r="D20" s="64" t="s">
        <v>95</v>
      </c>
      <c r="E20" s="64"/>
      <c r="F20" s="64"/>
      <c r="G20" s="93">
        <v>0</v>
      </c>
      <c r="H20" s="94"/>
    </row>
    <row r="21" spans="1:8" ht="19.5" customHeight="1" x14ac:dyDescent="0.25">
      <c r="A21" s="58" t="s">
        <v>11</v>
      </c>
      <c r="B21" s="43">
        <v>16945079</v>
      </c>
      <c r="C21" s="92"/>
      <c r="D21" s="65" t="s">
        <v>72</v>
      </c>
      <c r="E21" s="66" t="s">
        <v>72</v>
      </c>
      <c r="F21" s="67" t="s">
        <v>72</v>
      </c>
      <c r="G21" s="95"/>
      <c r="H21" s="96"/>
    </row>
    <row r="22" spans="1:8" ht="30.75" customHeight="1" x14ac:dyDescent="0.25">
      <c r="A22" s="58" t="s">
        <v>12</v>
      </c>
      <c r="B22" s="43">
        <v>25624373</v>
      </c>
      <c r="C22" s="92"/>
      <c r="D22" s="68" t="s">
        <v>96</v>
      </c>
      <c r="E22" s="68"/>
      <c r="F22" s="68"/>
      <c r="G22" s="85"/>
      <c r="H22" s="86"/>
    </row>
    <row r="23" spans="1:8" ht="15" customHeight="1" thickBot="1" x14ac:dyDescent="0.3">
      <c r="A23" s="58" t="s">
        <v>94</v>
      </c>
      <c r="B23" s="9">
        <f>SUM(B20+B21-B22)</f>
        <v>85073442</v>
      </c>
      <c r="C23" s="92"/>
      <c r="D23" s="69" t="s">
        <v>72</v>
      </c>
      <c r="E23" s="70" t="s">
        <v>72</v>
      </c>
      <c r="F23" s="71" t="s">
        <v>72</v>
      </c>
      <c r="G23" s="87"/>
      <c r="H23" s="88"/>
    </row>
    <row r="24" spans="1:8" ht="20.25" customHeight="1" thickTop="1" thickBot="1" x14ac:dyDescent="0.3">
      <c r="A24" s="83" t="s">
        <v>26</v>
      </c>
      <c r="B24" s="84"/>
      <c r="C24" s="92"/>
      <c r="D24" s="72" t="s">
        <v>40</v>
      </c>
      <c r="E24" s="72"/>
      <c r="F24" s="72"/>
      <c r="G24" s="103">
        <v>89582290</v>
      </c>
      <c r="H24" s="104"/>
    </row>
    <row r="25" spans="1:8" ht="28.5" customHeight="1" thickTop="1" x14ac:dyDescent="0.25">
      <c r="A25" s="73" t="s">
        <v>13</v>
      </c>
      <c r="B25" s="44">
        <v>0</v>
      </c>
      <c r="C25" s="92"/>
      <c r="D25" s="74" t="s">
        <v>97</v>
      </c>
      <c r="E25" s="75"/>
      <c r="F25" s="76"/>
      <c r="G25" s="105">
        <v>5986.72</v>
      </c>
      <c r="H25" s="106"/>
    </row>
    <row r="26" spans="1:8" ht="15" customHeight="1" x14ac:dyDescent="0.25">
      <c r="A26" s="58" t="s">
        <v>14</v>
      </c>
      <c r="B26" s="45">
        <v>0</v>
      </c>
      <c r="C26" s="92"/>
      <c r="D26" s="77" t="s">
        <v>98</v>
      </c>
      <c r="E26" s="77"/>
      <c r="F26" s="77"/>
      <c r="G26" s="107">
        <f>IF(AND(G24&gt;0, G25&gt;0), G24/G25,"")</f>
        <v>14963.500881952054</v>
      </c>
      <c r="H26" s="108"/>
    </row>
    <row r="27" spans="1:8" ht="15" customHeight="1" x14ac:dyDescent="0.25">
      <c r="A27" s="109" t="s">
        <v>15</v>
      </c>
      <c r="B27" s="110"/>
      <c r="C27" s="111"/>
      <c r="D27" s="110"/>
      <c r="E27" s="110"/>
      <c r="F27" s="110"/>
      <c r="G27" s="110"/>
      <c r="H27" s="112"/>
    </row>
    <row r="28" spans="1:8" ht="15" customHeight="1" x14ac:dyDescent="0.25">
      <c r="A28" s="113" t="s">
        <v>16</v>
      </c>
      <c r="B28" s="114"/>
      <c r="C28" s="114"/>
      <c r="D28" s="114"/>
      <c r="E28" s="114"/>
      <c r="F28" s="114"/>
      <c r="G28" s="114"/>
      <c r="H28" s="115"/>
    </row>
    <row r="29" spans="1:8" ht="15" customHeight="1" x14ac:dyDescent="0.25">
      <c r="A29" s="97" t="s">
        <v>126</v>
      </c>
      <c r="B29" s="98"/>
      <c r="C29" s="98"/>
      <c r="D29" s="98"/>
      <c r="E29" s="98"/>
      <c r="F29" s="98"/>
      <c r="G29" s="98"/>
      <c r="H29" s="99"/>
    </row>
    <row r="30" spans="1:8" ht="19.5" customHeight="1" x14ac:dyDescent="0.25">
      <c r="A30" s="100"/>
      <c r="B30" s="101"/>
      <c r="C30" s="101"/>
      <c r="D30" s="101"/>
      <c r="E30" s="101"/>
      <c r="F30" s="101"/>
      <c r="G30" s="101"/>
      <c r="H30" s="102"/>
    </row>
    <row r="31" spans="1:8" ht="15" customHeight="1" x14ac:dyDescent="0.25">
      <c r="A31" s="78" t="s">
        <v>20</v>
      </c>
      <c r="B31" s="79"/>
      <c r="C31" s="79"/>
      <c r="D31" s="79"/>
      <c r="E31" s="79"/>
      <c r="F31" s="79"/>
      <c r="G31" s="79"/>
      <c r="H31" s="79"/>
    </row>
    <row r="32" spans="1:8" ht="8.25" customHeight="1" x14ac:dyDescent="0.25">
      <c r="A32" s="80" t="s">
        <v>34</v>
      </c>
    </row>
  </sheetData>
  <mergeCells count="19">
    <mergeCell ref="A1:A3"/>
    <mergeCell ref="H1:H3"/>
    <mergeCell ref="B5:F5"/>
    <mergeCell ref="B1:C1"/>
    <mergeCell ref="B2:C2"/>
    <mergeCell ref="B3:C3"/>
    <mergeCell ref="D1:G3"/>
    <mergeCell ref="A29:H30"/>
    <mergeCell ref="G24:H24"/>
    <mergeCell ref="G25:H25"/>
    <mergeCell ref="G26:H26"/>
    <mergeCell ref="A27:H27"/>
    <mergeCell ref="A28:H28"/>
    <mergeCell ref="A19:B19"/>
    <mergeCell ref="A24:B24"/>
    <mergeCell ref="G22:H23"/>
    <mergeCell ref="G19:H19"/>
    <mergeCell ref="C19:C26"/>
    <mergeCell ref="G20:H21"/>
  </mergeCells>
  <dataValidations count="92">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49C82509-728B-44D0-BEE7-ABA648FB6A9C}"/>
    <dataValidation allowBlank="1" showInputMessage="1" showErrorMessage="1" prompt="District Number" sqref="H5" xr:uid="{4CE9CCBF-8899-41B3-B208-BFEB5C7155E9}"/>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Expenditures and Transfers Out. This total is calculated for you." sqref="F18: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 xr:uid="{00000000-0002-0000-0000-000038000000}"/>
    <dataValidation allowBlank="1" showInputMessage="1" showErrorMessage="1" prompt="Trust Fund June 30, 2019 Actual Fund Balances. This is calculated for you." sqref="E13" xr:uid="{00000000-0002-0000-0000-000039000000}"/>
    <dataValidation allowBlank="1" showInputMessage="1" showErrorMessage="1" prompt="Internal Service Fund June 30, 2022 Actual Fund Balances." sqref="E14" xr:uid="{00000000-0002-0000-0000-00003A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Internal Service Fund June 30, 2022 Projected Fund Balance." sqref="H14" xr:uid="{00000000-0002-0000-0000-000053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workbookViewId="0"/>
  </sheetViews>
  <sheetFormatPr defaultColWidth="0" defaultRowHeight="12.75" zeroHeight="1" x14ac:dyDescent="0.2"/>
  <cols>
    <col min="1" max="1" width="88" style="1" customWidth="1"/>
    <col min="2" max="2" width="3.7109375" style="3" hidden="1" customWidth="1"/>
    <col min="3" max="7" width="9.140625" style="1" hidden="1" customWidth="1"/>
    <col min="8" max="8" width="34.85546875" style="1" hidden="1" customWidth="1"/>
    <col min="9" max="10" width="9.140625" style="1" hidden="1" customWidth="1"/>
    <col min="11" max="11" width="34.85546875" style="1" hidden="1" customWidth="1"/>
    <col min="12" max="16384" width="9.140625" style="1" hidden="1"/>
  </cols>
  <sheetData>
    <row r="1" spans="1:8" s="2" customFormat="1" ht="42" x14ac:dyDescent="0.35">
      <c r="A1" s="40" t="s">
        <v>99</v>
      </c>
    </row>
    <row r="2" spans="1:8" ht="23.25" customHeight="1" x14ac:dyDescent="0.3">
      <c r="A2" s="39" t="s">
        <v>41</v>
      </c>
      <c r="B2" s="4"/>
      <c r="C2" s="4"/>
      <c r="D2" s="4"/>
      <c r="E2" s="4"/>
      <c r="F2" s="4"/>
      <c r="G2" s="4"/>
      <c r="H2" s="4"/>
    </row>
    <row r="3" spans="1:8" ht="120.75" thickBot="1" x14ac:dyDescent="0.25">
      <c r="A3" s="31" t="s">
        <v>123</v>
      </c>
      <c r="B3" s="1"/>
    </row>
    <row r="4" spans="1:8" ht="30.75" thickBot="1" x14ac:dyDescent="0.25">
      <c r="A4" s="32" t="s">
        <v>82</v>
      </c>
      <c r="B4" s="10"/>
      <c r="C4" s="10"/>
      <c r="D4" s="10"/>
      <c r="E4" s="10"/>
      <c r="F4" s="10"/>
      <c r="G4" s="10"/>
      <c r="H4" s="10"/>
    </row>
    <row r="5" spans="1:8" ht="20.25" customHeight="1" x14ac:dyDescent="0.3">
      <c r="A5" s="38" t="s">
        <v>42</v>
      </c>
      <c r="B5" s="4"/>
      <c r="C5" s="4"/>
      <c r="D5" s="4"/>
      <c r="E5" s="4"/>
      <c r="F5" s="4"/>
      <c r="G5" s="4"/>
      <c r="H5" s="4"/>
    </row>
    <row r="6" spans="1:8" ht="90.75" thickBot="1" x14ac:dyDescent="0.25">
      <c r="A6" s="31" t="s">
        <v>43</v>
      </c>
      <c r="B6" s="1"/>
    </row>
    <row r="7" spans="1:8" ht="19.5" thickTop="1" x14ac:dyDescent="0.3">
      <c r="A7" s="37" t="s">
        <v>44</v>
      </c>
      <c r="B7" s="4"/>
      <c r="C7" s="4"/>
      <c r="D7" s="4"/>
      <c r="E7" s="4"/>
      <c r="F7" s="4"/>
      <c r="G7" s="4"/>
      <c r="H7" s="4"/>
    </row>
    <row r="8" spans="1:8" ht="30" x14ac:dyDescent="0.2">
      <c r="A8" s="33" t="s">
        <v>100</v>
      </c>
      <c r="B8" s="1"/>
    </row>
    <row r="9" spans="1:8" ht="17.25" customHeight="1" x14ac:dyDescent="0.3">
      <c r="A9" s="36" t="s">
        <v>45</v>
      </c>
      <c r="B9" s="4"/>
      <c r="C9" s="4"/>
      <c r="D9" s="4"/>
      <c r="E9" s="4"/>
      <c r="F9" s="4"/>
      <c r="G9" s="4"/>
    </row>
    <row r="10" spans="1:8" ht="15.75" x14ac:dyDescent="0.25">
      <c r="A10" s="35" t="s">
        <v>46</v>
      </c>
    </row>
    <row r="11" spans="1:8" ht="30" x14ac:dyDescent="0.2">
      <c r="A11" s="34" t="s">
        <v>76</v>
      </c>
      <c r="D11" s="4"/>
      <c r="E11" s="4"/>
      <c r="F11" s="4"/>
      <c r="G11" s="4"/>
      <c r="H11" s="4"/>
    </row>
    <row r="12" spans="1:8" ht="15.75" x14ac:dyDescent="0.25">
      <c r="A12" s="35" t="s">
        <v>47</v>
      </c>
      <c r="D12" s="4"/>
      <c r="E12" s="4"/>
      <c r="F12" s="4"/>
      <c r="G12" s="4"/>
      <c r="H12" s="4"/>
    </row>
    <row r="13" spans="1:8" ht="30" x14ac:dyDescent="0.25">
      <c r="A13" s="42" t="s">
        <v>73</v>
      </c>
    </row>
    <row r="14" spans="1:8" ht="23.25" customHeight="1" x14ac:dyDescent="0.25">
      <c r="A14" s="35" t="s">
        <v>48</v>
      </c>
      <c r="D14" s="4"/>
      <c r="E14" s="4"/>
      <c r="F14" s="4"/>
      <c r="G14" s="4"/>
      <c r="H14" s="4"/>
    </row>
    <row r="15" spans="1:8" ht="34.5" customHeight="1" x14ac:dyDescent="0.2">
      <c r="A15" s="34" t="s">
        <v>21</v>
      </c>
    </row>
    <row r="16" spans="1:8" ht="24" customHeight="1" x14ac:dyDescent="0.25">
      <c r="A16" s="35" t="s">
        <v>49</v>
      </c>
      <c r="D16" s="4"/>
      <c r="E16" s="4"/>
      <c r="F16" s="4"/>
      <c r="G16" s="4"/>
      <c r="H16" s="4"/>
    </row>
    <row r="17" spans="1:8" ht="32.25" customHeight="1" x14ac:dyDescent="0.2">
      <c r="A17" s="34" t="s">
        <v>35</v>
      </c>
    </row>
    <row r="18" spans="1:8" ht="22.5" customHeight="1" x14ac:dyDescent="0.25">
      <c r="A18" s="35" t="s">
        <v>50</v>
      </c>
      <c r="D18" s="4"/>
      <c r="E18" s="4"/>
      <c r="F18" s="4"/>
      <c r="G18" s="4"/>
      <c r="H18" s="4"/>
    </row>
    <row r="19" spans="1:8" ht="35.25" customHeight="1" x14ac:dyDescent="0.2">
      <c r="A19" s="34" t="s">
        <v>36</v>
      </c>
    </row>
    <row r="20" spans="1:8" ht="21.75" customHeight="1" x14ac:dyDescent="0.25">
      <c r="A20" s="35" t="s">
        <v>51</v>
      </c>
      <c r="D20" s="4"/>
      <c r="E20" s="4"/>
      <c r="F20" s="4"/>
      <c r="G20" s="4"/>
      <c r="H20" s="4"/>
    </row>
    <row r="21" spans="1:8" ht="38.25" customHeight="1" x14ac:dyDescent="0.2">
      <c r="A21" s="34" t="s">
        <v>32</v>
      </c>
    </row>
    <row r="22" spans="1:8" ht="23.25" customHeight="1" x14ac:dyDescent="0.25">
      <c r="A22" s="35" t="s">
        <v>52</v>
      </c>
      <c r="D22" s="4"/>
      <c r="E22" s="4"/>
      <c r="F22" s="4"/>
      <c r="G22" s="4"/>
      <c r="H22" s="4"/>
    </row>
    <row r="23" spans="1:8" ht="15" x14ac:dyDescent="0.2">
      <c r="A23" s="34" t="s">
        <v>79</v>
      </c>
    </row>
    <row r="24" spans="1:8" ht="21.75" customHeight="1" x14ac:dyDescent="0.25">
      <c r="A24" s="35" t="s">
        <v>53</v>
      </c>
      <c r="D24" s="4"/>
      <c r="E24" s="4"/>
      <c r="F24" s="4"/>
      <c r="G24" s="4"/>
      <c r="H24" s="4"/>
    </row>
    <row r="25" spans="1:8" ht="30" x14ac:dyDescent="0.2">
      <c r="A25" s="34" t="s">
        <v>23</v>
      </c>
    </row>
    <row r="26" spans="1:8" ht="20.25" customHeight="1" x14ac:dyDescent="0.25">
      <c r="A26" s="35" t="s">
        <v>54</v>
      </c>
      <c r="D26" s="4"/>
      <c r="E26" s="4"/>
      <c r="F26" s="4"/>
      <c r="G26" s="4"/>
      <c r="H26" s="4"/>
    </row>
    <row r="27" spans="1:8" ht="15" x14ac:dyDescent="0.2">
      <c r="A27" s="34" t="s">
        <v>22</v>
      </c>
    </row>
    <row r="28" spans="1:8" ht="20.25" customHeight="1" x14ac:dyDescent="0.25">
      <c r="A28" s="35" t="s">
        <v>55</v>
      </c>
      <c r="D28" s="4"/>
      <c r="E28" s="4"/>
      <c r="F28" s="4"/>
      <c r="G28" s="4"/>
      <c r="H28" s="4"/>
    </row>
    <row r="29" spans="1:8" ht="15" x14ac:dyDescent="0.2">
      <c r="A29" s="34" t="s">
        <v>22</v>
      </c>
    </row>
    <row r="30" spans="1:8" ht="21.75" customHeight="1" x14ac:dyDescent="0.25">
      <c r="A30" s="35" t="s">
        <v>56</v>
      </c>
      <c r="D30" s="4"/>
      <c r="E30" s="4"/>
      <c r="F30" s="4"/>
      <c r="G30" s="4"/>
      <c r="H30" s="4"/>
    </row>
    <row r="31" spans="1:8" ht="30" x14ac:dyDescent="0.2">
      <c r="A31" s="34" t="s">
        <v>37</v>
      </c>
    </row>
    <row r="32" spans="1:8" ht="24" customHeight="1" x14ac:dyDescent="0.3">
      <c r="A32" s="36" t="s">
        <v>57</v>
      </c>
      <c r="C32" s="11"/>
      <c r="D32" s="11"/>
      <c r="E32" s="11"/>
      <c r="F32" s="11"/>
      <c r="G32" s="11"/>
      <c r="H32" s="11"/>
    </row>
    <row r="33" spans="1:8" ht="70.5" customHeight="1" x14ac:dyDescent="0.2">
      <c r="A33" s="34" t="s">
        <v>25</v>
      </c>
      <c r="B33" s="12"/>
      <c r="C33" s="12"/>
      <c r="D33" s="12"/>
      <c r="E33" s="12"/>
      <c r="F33" s="12"/>
      <c r="G33" s="12"/>
    </row>
    <row r="34" spans="1:8" ht="28.5" customHeight="1" x14ac:dyDescent="0.3">
      <c r="A34" s="36" t="s">
        <v>58</v>
      </c>
      <c r="C34" s="11"/>
      <c r="D34" s="11"/>
      <c r="E34" s="11"/>
      <c r="F34" s="11"/>
      <c r="G34" s="11"/>
      <c r="H34" s="11"/>
    </row>
    <row r="35" spans="1:8" ht="15.75" x14ac:dyDescent="0.25">
      <c r="A35" s="35" t="s">
        <v>77</v>
      </c>
    </row>
    <row r="36" spans="1:8" ht="45" x14ac:dyDescent="0.2">
      <c r="A36" s="34" t="s">
        <v>101</v>
      </c>
      <c r="D36" s="11"/>
      <c r="E36" s="11"/>
      <c r="F36" s="11"/>
      <c r="G36" s="11"/>
      <c r="H36" s="11"/>
    </row>
    <row r="37" spans="1:8" ht="21.75" customHeight="1" x14ac:dyDescent="0.25">
      <c r="A37" s="35" t="s">
        <v>78</v>
      </c>
      <c r="D37" s="4"/>
      <c r="E37" s="4"/>
      <c r="F37" s="4"/>
      <c r="G37" s="4"/>
      <c r="H37" s="4"/>
    </row>
    <row r="38" spans="1:8" ht="60" x14ac:dyDescent="0.2">
      <c r="A38" s="34" t="s">
        <v>102</v>
      </c>
    </row>
    <row r="39" spans="1:8" ht="33.75" customHeight="1" x14ac:dyDescent="0.2">
      <c r="A39" s="34" t="s">
        <v>27</v>
      </c>
      <c r="C39" s="12"/>
      <c r="D39" s="12"/>
      <c r="E39" s="12"/>
      <c r="F39" s="12"/>
      <c r="G39" s="12"/>
      <c r="H39" s="12"/>
    </row>
    <row r="40" spans="1:8" ht="27.75" customHeight="1" x14ac:dyDescent="0.3">
      <c r="A40" s="36" t="s">
        <v>59</v>
      </c>
      <c r="C40" s="11"/>
      <c r="D40" s="11"/>
      <c r="E40" s="11"/>
      <c r="F40" s="11"/>
      <c r="G40" s="11"/>
      <c r="H40" s="11"/>
    </row>
    <row r="41" spans="1:8" ht="180" x14ac:dyDescent="0.2">
      <c r="A41" s="34" t="s">
        <v>103</v>
      </c>
      <c r="C41" s="12"/>
      <c r="D41" s="12"/>
      <c r="E41" s="12"/>
      <c r="F41" s="12"/>
      <c r="G41" s="12"/>
      <c r="H41" s="12"/>
    </row>
    <row r="42" spans="1:8" ht="23.25" customHeight="1" x14ac:dyDescent="0.3">
      <c r="A42" s="36" t="s">
        <v>60</v>
      </c>
      <c r="C42" s="11"/>
      <c r="D42" s="11"/>
      <c r="E42" s="11"/>
      <c r="F42" s="11"/>
      <c r="G42" s="11"/>
      <c r="H42" s="11"/>
    </row>
    <row r="43" spans="1:8" ht="75" x14ac:dyDescent="0.2">
      <c r="A43" s="34" t="s">
        <v>74</v>
      </c>
      <c r="B43" s="1"/>
    </row>
    <row r="44" spans="1:8" ht="78.75" customHeight="1" x14ac:dyDescent="0.2">
      <c r="A44" s="34" t="s">
        <v>75</v>
      </c>
    </row>
    <row r="45" spans="1:8" ht="15" x14ac:dyDescent="0.25">
      <c r="A45" s="42" t="s">
        <v>31</v>
      </c>
    </row>
    <row r="46" spans="1:8" ht="15" x14ac:dyDescent="0.25">
      <c r="A46" s="42" t="s">
        <v>29</v>
      </c>
    </row>
    <row r="47" spans="1:8" ht="15" x14ac:dyDescent="0.25">
      <c r="A47" s="42" t="s">
        <v>28</v>
      </c>
    </row>
    <row r="48" spans="1:8" ht="33.75" customHeight="1" x14ac:dyDescent="0.25">
      <c r="A48" s="41" t="s">
        <v>104</v>
      </c>
    </row>
    <row r="49" spans="1:1" x14ac:dyDescent="0.2">
      <c r="A49" s="14" t="s">
        <v>61</v>
      </c>
    </row>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zoomScaleNormal="100" workbookViewId="0"/>
  </sheetViews>
  <sheetFormatPr defaultColWidth="0" defaultRowHeight="15" zeroHeight="1" x14ac:dyDescent="0.25"/>
  <cols>
    <col min="1" max="1" width="99.7109375" customWidth="1"/>
    <col min="2" max="8" width="9.140625" hidden="1" customWidth="1"/>
    <col min="9" max="9" width="22.7109375" hidden="1" customWidth="1"/>
    <col min="10" max="11" width="9.140625" hidden="1" customWidth="1"/>
    <col min="12" max="12" width="64.85546875" hidden="1" customWidth="1"/>
    <col min="13" max="16384" width="9.140625" hidden="1"/>
  </cols>
  <sheetData>
    <row r="1" spans="1:11" ht="39.75" thickBot="1" x14ac:dyDescent="0.35">
      <c r="A1" s="15" t="s">
        <v>105</v>
      </c>
      <c r="B1" s="2"/>
      <c r="C1" s="2"/>
      <c r="D1" s="2"/>
      <c r="E1" s="2"/>
      <c r="F1" s="2"/>
      <c r="G1" s="2"/>
      <c r="H1" s="2"/>
      <c r="I1" s="2"/>
      <c r="J1" s="2"/>
    </row>
    <row r="2" spans="1:11" ht="76.5" thickTop="1" thickBot="1" x14ac:dyDescent="0.3">
      <c r="A2" s="25" t="s">
        <v>106</v>
      </c>
    </row>
    <row r="3" spans="1:11" ht="25.5" customHeight="1" thickTop="1" thickBot="1" x14ac:dyDescent="0.3">
      <c r="A3" s="24" t="s">
        <v>107</v>
      </c>
      <c r="K3" t="s">
        <v>19</v>
      </c>
    </row>
    <row r="4" spans="1:11" s="16" customFormat="1" x14ac:dyDescent="0.25">
      <c r="A4" s="20" t="s">
        <v>108</v>
      </c>
    </row>
    <row r="5" spans="1:11" s="17" customFormat="1" x14ac:dyDescent="0.25">
      <c r="A5" s="21" t="s">
        <v>109</v>
      </c>
    </row>
    <row r="6" spans="1:11" s="17" customFormat="1" x14ac:dyDescent="0.25">
      <c r="A6" s="21" t="s">
        <v>110</v>
      </c>
    </row>
    <row r="7" spans="1:11" s="17" customFormat="1" x14ac:dyDescent="0.25">
      <c r="A7" s="21" t="s">
        <v>111</v>
      </c>
    </row>
    <row r="8" spans="1:11" s="17" customFormat="1" x14ac:dyDescent="0.25">
      <c r="A8" s="21" t="s">
        <v>112</v>
      </c>
    </row>
    <row r="9" spans="1:11" s="17" customFormat="1" x14ac:dyDescent="0.25">
      <c r="A9" s="18" t="s">
        <v>113</v>
      </c>
    </row>
    <row r="10" spans="1:11" s="17" customFormat="1" x14ac:dyDescent="0.25">
      <c r="A10" s="21" t="s">
        <v>114</v>
      </c>
    </row>
    <row r="11" spans="1:11" s="17" customFormat="1" x14ac:dyDescent="0.25">
      <c r="A11" s="22" t="s">
        <v>62</v>
      </c>
    </row>
    <row r="12" spans="1:11" s="17" customFormat="1" x14ac:dyDescent="0.25">
      <c r="A12" s="21" t="s">
        <v>115</v>
      </c>
    </row>
    <row r="13" spans="1:11" s="17" customFormat="1" x14ac:dyDescent="0.25">
      <c r="A13" s="21" t="s">
        <v>116</v>
      </c>
    </row>
    <row r="14" spans="1:11" ht="15.75" thickBot="1" x14ac:dyDescent="0.3">
      <c r="A14" s="23" t="s">
        <v>65</v>
      </c>
    </row>
    <row r="15" spans="1:11" ht="24" customHeight="1" thickBot="1" x14ac:dyDescent="0.3">
      <c r="A15" s="19" t="s">
        <v>63</v>
      </c>
    </row>
    <row r="16" spans="1:11" s="17" customFormat="1" x14ac:dyDescent="0.25">
      <c r="A16" s="20" t="s">
        <v>117</v>
      </c>
    </row>
    <row r="17" spans="1:1" s="17" customFormat="1" x14ac:dyDescent="0.25">
      <c r="A17" s="21" t="s">
        <v>66</v>
      </c>
    </row>
    <row r="18" spans="1:1" s="17" customFormat="1" x14ac:dyDescent="0.25">
      <c r="A18" s="18" t="s">
        <v>67</v>
      </c>
    </row>
    <row r="19" spans="1:1" s="17" customFormat="1" ht="30.75" thickBot="1" x14ac:dyDescent="0.3">
      <c r="A19" s="26" t="s">
        <v>118</v>
      </c>
    </row>
    <row r="20" spans="1:1" ht="24.75" customHeight="1" thickBot="1" x14ac:dyDescent="0.3">
      <c r="A20" s="19" t="s">
        <v>64</v>
      </c>
    </row>
    <row r="21" spans="1:1" x14ac:dyDescent="0.25">
      <c r="A21" s="18" t="s">
        <v>68</v>
      </c>
    </row>
    <row r="22" spans="1:1" ht="15.75" thickBot="1" x14ac:dyDescent="0.3">
      <c r="A22" s="18" t="s">
        <v>69</v>
      </c>
    </row>
    <row r="23" spans="1:1" ht="27" customHeight="1" thickBot="1" x14ac:dyDescent="0.3">
      <c r="A23" s="19" t="s">
        <v>83</v>
      </c>
    </row>
    <row r="24" spans="1:1" ht="30.75" thickBot="1" x14ac:dyDescent="0.3">
      <c r="A24" s="27" t="s">
        <v>119</v>
      </c>
    </row>
    <row r="25" spans="1:1" ht="24" customHeight="1" thickBot="1" x14ac:dyDescent="0.3">
      <c r="A25" s="19" t="s">
        <v>120</v>
      </c>
    </row>
    <row r="26" spans="1:1" s="17" customFormat="1" x14ac:dyDescent="0.25">
      <c r="A26" s="20" t="s">
        <v>70</v>
      </c>
    </row>
    <row r="27" spans="1:1" s="17" customFormat="1" x14ac:dyDescent="0.25">
      <c r="A27" s="21" t="s">
        <v>71</v>
      </c>
    </row>
    <row r="28" spans="1:1" s="17" customFormat="1" ht="30" x14ac:dyDescent="0.25">
      <c r="A28" s="28" t="s">
        <v>121</v>
      </c>
    </row>
    <row r="29" spans="1:1" x14ac:dyDescent="0.25">
      <c r="A29" s="29" t="s">
        <v>33</v>
      </c>
    </row>
    <row r="30" spans="1:1" hidden="1" x14ac:dyDescent="0.25">
      <c r="A30" s="13" t="s">
        <v>33</v>
      </c>
    </row>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2024-25</dc:title>
  <dc:creator>Minnesota Department of Education</dc:creator>
  <cp:lastModifiedBy>Christopher Mcgee</cp:lastModifiedBy>
  <cp:lastPrinted>2019-07-24T17:49:34Z</cp:lastPrinted>
  <dcterms:created xsi:type="dcterms:W3CDTF">2012-06-05T13:08:03Z</dcterms:created>
  <dcterms:modified xsi:type="dcterms:W3CDTF">2024-11-05T22:30:41Z</dcterms:modified>
</cp:coreProperties>
</file>