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dschoolsorg.sharepoint.com/sites/HR/HRStaff/Shared Documents/Katie/Open Enrollment/2021-2022/STD &amp; LIFE/"/>
    </mc:Choice>
  </mc:AlternateContent>
  <workbookProtection workbookAlgorithmName="SHA-512" workbookHashValue="x5TDq/ZGUdFMTIGXj0oC3zUdc5yML5o4MEj1SzAj8q2+Oy8fqsXnd1CX2IxltH5J/7hCtF3YJp9b8kk/3pHTVQ==" workbookSaltValue="8OWUWSeOmVslNIBtwlVa9g==" workbookSpinCount="100000" lockStructure="1"/>
  <bookViews>
    <workbookView xWindow="0" yWindow="30" windowWidth="12960" windowHeight="6735"/>
  </bookViews>
  <sheets>
    <sheet name="SupplementalLifeCalculator" sheetId="1" r:id="rId1"/>
    <sheet name="RatesPerAge" sheetId="2" state="hidden" r:id="rId2"/>
  </sheets>
  <definedNames>
    <definedName name="RatesPerAge">SupplementalLifeCalculator!$A$31</definedName>
  </definedNames>
  <calcPr calcId="162913"/>
</workbook>
</file>

<file path=xl/calcChain.xml><?xml version="1.0" encoding="utf-8"?>
<calcChain xmlns="http://schemas.openxmlformats.org/spreadsheetml/2006/main">
  <c r="I24" i="1" l="1"/>
  <c r="D28" i="1"/>
  <c r="D30" i="1" l="1"/>
  <c r="F28" i="1"/>
  <c r="F30" i="1" s="1"/>
  <c r="L4" i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F34" i="1"/>
  <c r="H34" i="1"/>
  <c r="K5" i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A4" i="2"/>
  <c r="A5" i="2" s="1"/>
  <c r="A6" i="2" s="1"/>
  <c r="A7" i="2" s="1"/>
  <c r="A8" i="2" s="1"/>
  <c r="A9" i="2"/>
  <c r="A10" i="2" s="1"/>
  <c r="A11" i="2" s="1"/>
  <c r="A12" i="2"/>
  <c r="A13" i="2" s="1"/>
  <c r="A14" i="2" s="1"/>
  <c r="A15" i="2" s="1"/>
  <c r="A16" i="2" s="1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D34" i="1"/>
  <c r="D36" i="1" s="1"/>
  <c r="D38" i="1" s="1"/>
  <c r="H36" i="1" l="1"/>
  <c r="H38" i="1" s="1"/>
  <c r="F36" i="1"/>
  <c r="F38" i="1" s="1"/>
</calcChain>
</file>

<file path=xl/sharedStrings.xml><?xml version="1.0" encoding="utf-8"?>
<sst xmlns="http://schemas.openxmlformats.org/spreadsheetml/2006/main" count="47" uniqueCount="42">
  <si>
    <t>Age</t>
  </si>
  <si>
    <t>Cost/$1000</t>
  </si>
  <si>
    <t>Supplemental Life Insurance Calculator</t>
  </si>
  <si>
    <t>Employee Only Coverage</t>
  </si>
  <si>
    <t>Directions:</t>
  </si>
  <si>
    <t>Insert your birthdate and your election amount to identify the cost for your election.</t>
  </si>
  <si>
    <t>Must be between $10,000 and $500,000</t>
  </si>
  <si>
    <t>Must be either $5,000 or $10,000</t>
  </si>
  <si>
    <t>Election Amount</t>
  </si>
  <si>
    <t>Amount per Month</t>
  </si>
  <si>
    <t>Amount per Paycheck (19 pays)</t>
  </si>
  <si>
    <t>Employee Election:</t>
  </si>
  <si>
    <t>Spouse Election:</t>
  </si>
  <si>
    <t>Child(ren) Election:</t>
  </si>
  <si>
    <t>EMPLOYEE ELECTION</t>
  </si>
  <si>
    <t>SPOUSE ELECTION</t>
  </si>
  <si>
    <t>CHILD(REN) ELECTION</t>
  </si>
  <si>
    <t>Children Election</t>
  </si>
  <si>
    <t>Select one…</t>
  </si>
  <si>
    <t xml:space="preserve">* Cost will calculate based on your age as of </t>
  </si>
  <si>
    <t>Date of Birth (mm/dd/yyyy)</t>
  </si>
  <si>
    <t>Rate per $1,000</t>
  </si>
  <si>
    <t>Child(ren)</t>
  </si>
  <si>
    <t>Employee</t>
  </si>
  <si>
    <t>Spouse</t>
  </si>
  <si>
    <r>
      <t xml:space="preserve">Must be made in $5,000 increments </t>
    </r>
    <r>
      <rPr>
        <b/>
        <sz val="11"/>
        <color indexed="8"/>
        <rFont val="Calibri"/>
        <family val="2"/>
      </rPr>
      <t>AND</t>
    </r>
  </si>
  <si>
    <r>
      <t xml:space="preserve">Must be between $5,000 and $250,000 </t>
    </r>
    <r>
      <rPr>
        <b/>
        <sz val="11"/>
        <color indexed="8"/>
        <rFont val="Calibri"/>
        <family val="2"/>
      </rPr>
      <t>AND</t>
    </r>
  </si>
  <si>
    <r>
      <t xml:space="preserve">Must be made in $10,000 increments </t>
    </r>
    <r>
      <rPr>
        <b/>
        <sz val="11"/>
        <color indexed="8"/>
        <rFont val="Calibri"/>
        <family val="2"/>
      </rPr>
      <t>AND</t>
    </r>
  </si>
  <si>
    <t>Beginning Age Range</t>
  </si>
  <si>
    <t>Ending Age Range</t>
  </si>
  <si>
    <t>Amount per Year (12 months)</t>
  </si>
  <si>
    <t>AGE</t>
  </si>
  <si>
    <t xml:space="preserve">New enrollment forms are required for employees electing Supplemental Life </t>
  </si>
  <si>
    <t>Form Requirements:</t>
  </si>
  <si>
    <t>Evidence of Insurability (EOI) Requirements:</t>
  </si>
  <si>
    <t>prior to coverage being approved EOI application's will be mailed to an employees home</t>
  </si>
  <si>
    <t xml:space="preserve">from Symetra after the close of Open Enrollment.  </t>
  </si>
  <si>
    <t>May not exceed 50% of the Employee's election</t>
  </si>
  <si>
    <t>New enrollment or increases to current election amounts will be required to complete an EOI</t>
  </si>
  <si>
    <t>For 2021-2022 Benefit Year</t>
  </si>
  <si>
    <t>Insurance for the first time or changing their election amount for the 2021-2022 year</t>
  </si>
  <si>
    <t>Age (as of July 1,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</si>
</sst>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wrapText="1"/>
    </xf>
    <xf numFmtId="6" fontId="0" fillId="0" borderId="0" xfId="0" applyNumberFormat="1"/>
    <xf numFmtId="6" fontId="0" fillId="0" borderId="0" xfId="0" applyNumberFormat="1" applyAlignment="1"/>
    <xf numFmtId="165" fontId="0" fillId="0" borderId="0" xfId="0" applyNumberFormat="1" applyAlignment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" borderId="0" xfId="0" applyFill="1" applyAlignment="1"/>
    <xf numFmtId="0" fontId="2" fillId="2" borderId="0" xfId="0" applyFont="1" applyFill="1" applyAlignment="1">
      <alignment horizontal="right" wrapText="1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/>
    <xf numFmtId="0" fontId="0" fillId="2" borderId="0" xfId="0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8" fontId="0" fillId="2" borderId="0" xfId="0" applyNumberFormat="1" applyFill="1" applyAlignment="1">
      <alignment horizontal="center" vertical="center"/>
    </xf>
    <xf numFmtId="14" fontId="0" fillId="2" borderId="0" xfId="0" applyNumberFormat="1" applyFill="1" applyAlignment="1">
      <alignment horizontal="left"/>
    </xf>
    <xf numFmtId="164" fontId="0" fillId="3" borderId="1" xfId="0" applyNumberFormat="1" applyFill="1" applyBorder="1" applyAlignment="1">
      <alignment horizontal="center" vertical="center"/>
    </xf>
    <xf numFmtId="14" fontId="0" fillId="4" borderId="2" xfId="0" applyNumberForma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center" vertical="center"/>
      <protection locked="0"/>
    </xf>
    <xf numFmtId="164" fontId="0" fillId="2" borderId="0" xfId="0" applyNumberFormat="1" applyFill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2" fillId="5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H53"/>
  <sheetViews>
    <sheetView tabSelected="1" zoomScale="80" zoomScaleNormal="80" workbookViewId="0">
      <selection activeCell="D26" sqref="D26"/>
    </sheetView>
  </sheetViews>
  <sheetFormatPr defaultColWidth="0" defaultRowHeight="15" zeroHeight="1" x14ac:dyDescent="0.25"/>
  <cols>
    <col min="1" max="1" width="37.85546875" style="1" customWidth="1"/>
    <col min="2" max="2" width="2.7109375" style="1" customWidth="1"/>
    <col min="3" max="3" width="5.42578125" style="3" customWidth="1"/>
    <col min="4" max="4" width="19.28515625" style="3" bestFit="1" customWidth="1"/>
    <col min="5" max="5" width="7.7109375" style="3" customWidth="1"/>
    <col min="6" max="6" width="16.85546875" style="3" bestFit="1" customWidth="1"/>
    <col min="7" max="7" width="5.85546875" style="3" customWidth="1"/>
    <col min="8" max="9" width="34.42578125" style="3" customWidth="1"/>
    <col min="10" max="10" width="34.42578125" style="3" hidden="1" customWidth="1"/>
    <col min="11" max="112" width="0" style="3" hidden="1" customWidth="1"/>
    <col min="113" max="16384" width="1.140625" style="3" hidden="1"/>
  </cols>
  <sheetData>
    <row r="1" spans="1:13" ht="17.25" customHeight="1" x14ac:dyDescent="0.25">
      <c r="A1" s="34" t="s">
        <v>2</v>
      </c>
      <c r="B1" s="34"/>
      <c r="C1" s="34"/>
      <c r="D1" s="34"/>
      <c r="E1" s="34"/>
      <c r="F1" s="34"/>
      <c r="G1" s="34"/>
      <c r="H1" s="34"/>
      <c r="I1" s="26"/>
    </row>
    <row r="2" spans="1:13" ht="17.25" customHeight="1" x14ac:dyDescent="0.25">
      <c r="A2" s="34" t="s">
        <v>3</v>
      </c>
      <c r="B2" s="34"/>
      <c r="C2" s="34"/>
      <c r="D2" s="34"/>
      <c r="E2" s="34"/>
      <c r="F2" s="34"/>
      <c r="G2" s="34"/>
      <c r="H2" s="34"/>
      <c r="I2" s="26"/>
      <c r="J2" s="3" t="s">
        <v>22</v>
      </c>
      <c r="K2" s="3" t="s">
        <v>23</v>
      </c>
      <c r="L2" s="3" t="s">
        <v>24</v>
      </c>
    </row>
    <row r="3" spans="1:13" ht="17.25" customHeight="1" x14ac:dyDescent="0.25">
      <c r="A3" s="34" t="s">
        <v>39</v>
      </c>
      <c r="B3" s="34"/>
      <c r="C3" s="34"/>
      <c r="D3" s="34"/>
      <c r="E3" s="34"/>
      <c r="F3" s="34"/>
      <c r="G3" s="34"/>
      <c r="H3" s="34"/>
      <c r="I3" s="26"/>
      <c r="J3" s="3" t="s">
        <v>18</v>
      </c>
      <c r="K3" s="3" t="s">
        <v>18</v>
      </c>
      <c r="L3" s="3" t="s">
        <v>18</v>
      </c>
    </row>
    <row r="4" spans="1:13" x14ac:dyDescent="0.25">
      <c r="A4" s="27"/>
      <c r="B4" s="27"/>
      <c r="C4" s="27"/>
      <c r="D4" s="27"/>
      <c r="E4" s="27"/>
      <c r="F4" s="27"/>
      <c r="G4" s="27"/>
      <c r="H4" s="27"/>
      <c r="I4" s="25"/>
      <c r="J4" s="6">
        <v>5000</v>
      </c>
      <c r="K4" s="7">
        <v>10000</v>
      </c>
      <c r="L4" s="7">
        <f>+L1+5000</f>
        <v>5000</v>
      </c>
    </row>
    <row r="5" spans="1:13" x14ac:dyDescent="0.25">
      <c r="A5" s="8" t="s">
        <v>4</v>
      </c>
      <c r="B5" s="9"/>
      <c r="C5" s="10" t="s">
        <v>5</v>
      </c>
      <c r="D5" s="10"/>
      <c r="E5" s="10"/>
      <c r="F5" s="10"/>
      <c r="G5" s="10"/>
      <c r="H5" s="10"/>
      <c r="I5" s="25"/>
      <c r="J5" s="6">
        <v>10000</v>
      </c>
      <c r="K5" s="7">
        <f>+K4+10000</f>
        <v>20000</v>
      </c>
      <c r="L5" s="7">
        <f t="shared" ref="L5:L53" si="0">+L4+5000</f>
        <v>10000</v>
      </c>
    </row>
    <row r="6" spans="1:13" x14ac:dyDescent="0.25">
      <c r="A6" s="27"/>
      <c r="B6" s="27"/>
      <c r="C6" s="27"/>
      <c r="D6" s="27"/>
      <c r="E6" s="27"/>
      <c r="F6" s="27"/>
      <c r="G6" s="27"/>
      <c r="H6" s="27"/>
      <c r="I6" s="25"/>
      <c r="K6" s="7">
        <f t="shared" ref="K6:K53" si="1">+K5+10000</f>
        <v>30000</v>
      </c>
      <c r="L6" s="7">
        <f t="shared" si="0"/>
        <v>15000</v>
      </c>
    </row>
    <row r="7" spans="1:13" x14ac:dyDescent="0.25">
      <c r="A7" s="36" t="s">
        <v>11</v>
      </c>
      <c r="B7" s="11"/>
      <c r="C7" s="29" t="s">
        <v>27</v>
      </c>
      <c r="D7" s="29"/>
      <c r="E7" s="29"/>
      <c r="F7" s="29"/>
      <c r="G7" s="29"/>
      <c r="H7" s="29"/>
      <c r="I7" s="27"/>
      <c r="J7" s="27"/>
      <c r="K7" s="7">
        <f t="shared" si="1"/>
        <v>40000</v>
      </c>
      <c r="L7" s="7">
        <f t="shared" si="0"/>
        <v>20000</v>
      </c>
    </row>
    <row r="8" spans="1:13" x14ac:dyDescent="0.25">
      <c r="A8" s="36"/>
      <c r="B8" s="11"/>
      <c r="C8" s="29" t="s">
        <v>6</v>
      </c>
      <c r="D8" s="29"/>
      <c r="E8" s="29"/>
      <c r="F8" s="29"/>
      <c r="G8" s="29"/>
      <c r="H8" s="29"/>
      <c r="I8" s="27"/>
      <c r="J8" s="27"/>
      <c r="K8" s="7">
        <f t="shared" si="1"/>
        <v>50000</v>
      </c>
      <c r="L8" s="7">
        <f t="shared" si="0"/>
        <v>25000</v>
      </c>
    </row>
    <row r="9" spans="1:13" ht="9" customHeight="1" x14ac:dyDescent="0.25">
      <c r="A9" s="35"/>
      <c r="B9" s="35"/>
      <c r="C9" s="35"/>
      <c r="D9" s="35"/>
      <c r="E9" s="35"/>
      <c r="F9" s="35"/>
      <c r="G9" s="35"/>
      <c r="H9" s="35"/>
      <c r="I9" s="27"/>
      <c r="J9" s="27"/>
      <c r="K9" s="7">
        <f t="shared" si="1"/>
        <v>60000</v>
      </c>
      <c r="L9" s="7">
        <f t="shared" si="0"/>
        <v>30000</v>
      </c>
    </row>
    <row r="10" spans="1:13" x14ac:dyDescent="0.25">
      <c r="A10" s="37" t="s">
        <v>12</v>
      </c>
      <c r="B10" s="8"/>
      <c r="C10" s="29" t="s">
        <v>25</v>
      </c>
      <c r="D10" s="29"/>
      <c r="E10" s="29"/>
      <c r="F10" s="29"/>
      <c r="G10" s="29"/>
      <c r="H10" s="29"/>
      <c r="I10" s="27"/>
      <c r="J10" s="27"/>
      <c r="K10" s="7">
        <f t="shared" si="1"/>
        <v>70000</v>
      </c>
      <c r="L10" s="7">
        <f t="shared" si="0"/>
        <v>35000</v>
      </c>
    </row>
    <row r="11" spans="1:13" x14ac:dyDescent="0.25">
      <c r="A11" s="37"/>
      <c r="B11" s="8"/>
      <c r="C11" s="29" t="s">
        <v>26</v>
      </c>
      <c r="D11" s="29"/>
      <c r="E11" s="29"/>
      <c r="F11" s="29"/>
      <c r="G11" s="29"/>
      <c r="H11" s="29"/>
      <c r="I11" s="27"/>
      <c r="J11" s="27"/>
      <c r="K11" s="7">
        <f t="shared" si="1"/>
        <v>80000</v>
      </c>
      <c r="L11" s="7">
        <f t="shared" si="0"/>
        <v>40000</v>
      </c>
      <c r="M11" s="4"/>
    </row>
    <row r="12" spans="1:13" x14ac:dyDescent="0.25">
      <c r="A12" s="37"/>
      <c r="B12" s="8"/>
      <c r="C12" s="29" t="s">
        <v>37</v>
      </c>
      <c r="D12" s="29"/>
      <c r="E12" s="29"/>
      <c r="F12" s="29"/>
      <c r="G12" s="29"/>
      <c r="H12" s="29"/>
      <c r="I12" s="27"/>
      <c r="J12" s="27"/>
      <c r="K12" s="7">
        <f t="shared" si="1"/>
        <v>90000</v>
      </c>
      <c r="L12" s="7">
        <f t="shared" si="0"/>
        <v>45000</v>
      </c>
    </row>
    <row r="13" spans="1:13" ht="9" customHeight="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7">
        <f t="shared" si="1"/>
        <v>100000</v>
      </c>
      <c r="L13" s="7">
        <f t="shared" si="0"/>
        <v>50000</v>
      </c>
    </row>
    <row r="14" spans="1:13" x14ac:dyDescent="0.25">
      <c r="A14" s="8" t="s">
        <v>13</v>
      </c>
      <c r="B14" s="8"/>
      <c r="C14" s="29" t="s">
        <v>7</v>
      </c>
      <c r="D14" s="29"/>
      <c r="E14" s="29"/>
      <c r="F14" s="29"/>
      <c r="G14" s="29"/>
      <c r="H14" s="29"/>
      <c r="I14" s="27"/>
      <c r="J14" s="27"/>
      <c r="K14" s="7">
        <f t="shared" si="1"/>
        <v>110000</v>
      </c>
      <c r="L14" s="7">
        <f t="shared" si="0"/>
        <v>55000</v>
      </c>
    </row>
    <row r="15" spans="1:13" x14ac:dyDescent="0.25">
      <c r="A15" s="8"/>
      <c r="B15" s="8"/>
      <c r="C15" s="12"/>
      <c r="D15" s="12"/>
      <c r="E15" s="12"/>
      <c r="F15" s="12"/>
      <c r="G15" s="12"/>
      <c r="H15" s="12"/>
      <c r="I15" s="27"/>
      <c r="J15" s="27"/>
      <c r="K15" s="7">
        <f>+K14+10000</f>
        <v>120000</v>
      </c>
      <c r="L15" s="7">
        <f t="shared" si="0"/>
        <v>60000</v>
      </c>
    </row>
    <row r="16" spans="1:13" x14ac:dyDescent="0.25">
      <c r="A16" s="8" t="s">
        <v>33</v>
      </c>
      <c r="B16" s="8"/>
      <c r="C16" s="12" t="s">
        <v>32</v>
      </c>
      <c r="D16" s="12"/>
      <c r="E16" s="12"/>
      <c r="F16" s="12"/>
      <c r="G16" s="12"/>
      <c r="H16" s="12"/>
      <c r="I16" s="27"/>
      <c r="J16" s="27"/>
      <c r="K16" s="7">
        <f t="shared" si="1"/>
        <v>130000</v>
      </c>
      <c r="L16" s="7">
        <f t="shared" si="0"/>
        <v>65000</v>
      </c>
    </row>
    <row r="17" spans="1:12" x14ac:dyDescent="0.25">
      <c r="A17" s="12"/>
      <c r="B17" s="12"/>
      <c r="C17" s="12" t="s">
        <v>40</v>
      </c>
      <c r="D17" s="12"/>
      <c r="E17" s="12"/>
      <c r="F17" s="12"/>
      <c r="G17" s="12"/>
      <c r="H17" s="12"/>
      <c r="I17" s="27"/>
      <c r="J17" s="27"/>
      <c r="K17" s="7">
        <f>+K16+10000</f>
        <v>140000</v>
      </c>
      <c r="L17" s="7">
        <f t="shared" si="0"/>
        <v>70000</v>
      </c>
    </row>
    <row r="18" spans="1:12" x14ac:dyDescent="0.25">
      <c r="A18" s="24"/>
      <c r="B18" s="24"/>
      <c r="C18" s="24"/>
      <c r="D18" s="24"/>
      <c r="E18" s="24"/>
      <c r="F18" s="24"/>
      <c r="G18" s="24"/>
      <c r="H18" s="24"/>
      <c r="I18" s="27"/>
      <c r="J18" s="27"/>
      <c r="K18" s="7">
        <f t="shared" si="1"/>
        <v>150000</v>
      </c>
      <c r="L18" s="7">
        <f t="shared" si="0"/>
        <v>75000</v>
      </c>
    </row>
    <row r="19" spans="1:12" x14ac:dyDescent="0.25">
      <c r="A19" s="8" t="s">
        <v>34</v>
      </c>
      <c r="B19" s="8"/>
      <c r="C19" s="24" t="s">
        <v>38</v>
      </c>
      <c r="D19" s="24"/>
      <c r="E19" s="24"/>
      <c r="F19" s="24"/>
      <c r="G19" s="24"/>
      <c r="H19" s="24"/>
      <c r="I19" s="27"/>
      <c r="J19" s="27"/>
      <c r="K19" s="7">
        <f>+K18+10000</f>
        <v>160000</v>
      </c>
      <c r="L19" s="7">
        <f t="shared" si="0"/>
        <v>80000</v>
      </c>
    </row>
    <row r="20" spans="1:12" x14ac:dyDescent="0.25">
      <c r="A20" s="24"/>
      <c r="B20" s="24"/>
      <c r="C20" s="24" t="s">
        <v>35</v>
      </c>
      <c r="D20" s="24"/>
      <c r="E20" s="24"/>
      <c r="F20" s="24"/>
      <c r="G20" s="24"/>
      <c r="H20" s="24"/>
      <c r="I20" s="27"/>
      <c r="J20" s="27"/>
      <c r="K20" s="7">
        <f t="shared" si="1"/>
        <v>170000</v>
      </c>
      <c r="L20" s="7">
        <f t="shared" si="0"/>
        <v>85000</v>
      </c>
    </row>
    <row r="21" spans="1:12" x14ac:dyDescent="0.25">
      <c r="A21" s="24"/>
      <c r="B21" s="24"/>
      <c r="C21" s="24" t="s">
        <v>36</v>
      </c>
      <c r="D21" s="24"/>
      <c r="E21" s="24"/>
      <c r="F21" s="24"/>
      <c r="G21" s="24"/>
      <c r="H21" s="24"/>
      <c r="I21" s="27"/>
      <c r="J21" s="27"/>
      <c r="K21" s="7">
        <f t="shared" si="1"/>
        <v>180000</v>
      </c>
      <c r="L21" s="7">
        <f t="shared" si="0"/>
        <v>90000</v>
      </c>
    </row>
    <row r="22" spans="1:12" ht="6.6" customHeight="1" x14ac:dyDescent="0.25">
      <c r="A22" s="32"/>
      <c r="B22" s="32"/>
      <c r="C22" s="32"/>
      <c r="D22" s="32"/>
      <c r="E22" s="32"/>
      <c r="F22" s="32"/>
      <c r="G22" s="32"/>
      <c r="H22" s="32"/>
      <c r="I22" s="27"/>
      <c r="J22" s="27"/>
      <c r="K22" s="7">
        <f t="shared" si="1"/>
        <v>190000</v>
      </c>
      <c r="L22" s="7">
        <f t="shared" si="0"/>
        <v>95000</v>
      </c>
    </row>
    <row r="23" spans="1:12" ht="7.5" customHeight="1" x14ac:dyDescent="0.25">
      <c r="A23" s="32"/>
      <c r="B23" s="32"/>
      <c r="C23" s="32"/>
      <c r="D23" s="32"/>
      <c r="E23" s="32"/>
      <c r="F23" s="32"/>
      <c r="G23" s="32"/>
      <c r="H23" s="32"/>
      <c r="I23" s="27"/>
      <c r="J23" s="27"/>
      <c r="K23" s="7">
        <f t="shared" si="1"/>
        <v>200000</v>
      </c>
      <c r="L23" s="7">
        <f t="shared" si="0"/>
        <v>100000</v>
      </c>
    </row>
    <row r="24" spans="1:12" ht="22.5" customHeight="1" x14ac:dyDescent="0.25">
      <c r="A24" s="27"/>
      <c r="B24" s="27"/>
      <c r="C24" s="27"/>
      <c r="D24" s="13" t="s">
        <v>14</v>
      </c>
      <c r="E24" s="10"/>
      <c r="F24" s="13" t="s">
        <v>15</v>
      </c>
      <c r="G24" s="10"/>
      <c r="H24" s="13" t="s">
        <v>16</v>
      </c>
      <c r="I24" s="27" t="str">
        <f>IF(D26=0,"",INT(YEARFRAC(D26,DATE(2021,7,1))))</f>
        <v/>
      </c>
      <c r="J24" s="27"/>
      <c r="K24" s="7">
        <f t="shared" si="1"/>
        <v>210000</v>
      </c>
      <c r="L24" s="7">
        <f t="shared" si="0"/>
        <v>105000</v>
      </c>
    </row>
    <row r="25" spans="1:12" ht="7.5" customHeight="1" thickBot="1" x14ac:dyDescent="0.3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7">
        <f t="shared" si="1"/>
        <v>220000</v>
      </c>
      <c r="L25" s="7">
        <f t="shared" si="0"/>
        <v>110000</v>
      </c>
    </row>
    <row r="26" spans="1:12" ht="22.5" customHeight="1" thickBot="1" x14ac:dyDescent="0.3">
      <c r="A26" s="31" t="s">
        <v>20</v>
      </c>
      <c r="B26" s="31"/>
      <c r="C26" s="31"/>
      <c r="D26" s="20"/>
      <c r="E26" s="14"/>
      <c r="F26" s="20"/>
      <c r="G26" s="14"/>
      <c r="H26" s="12"/>
      <c r="I26" s="27"/>
      <c r="J26" s="27"/>
      <c r="K26" s="7">
        <f t="shared" si="1"/>
        <v>230000</v>
      </c>
      <c r="L26" s="7">
        <f t="shared" si="0"/>
        <v>115000</v>
      </c>
    </row>
    <row r="27" spans="1:12" ht="7.5" customHeight="1" x14ac:dyDescent="0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7">
        <f t="shared" si="1"/>
        <v>240000</v>
      </c>
      <c r="L27" s="7">
        <f t="shared" si="0"/>
        <v>120000</v>
      </c>
    </row>
    <row r="28" spans="1:12" ht="22.5" customHeight="1" x14ac:dyDescent="0.25">
      <c r="A28" s="28" t="s">
        <v>41</v>
      </c>
      <c r="B28" s="28"/>
      <c r="C28" s="28"/>
      <c r="D28" s="15" t="str">
        <f>IF(D26="","",VLOOKUP(D26,RatesPerAge!H:K,3,TRUE))</f>
        <v/>
      </c>
      <c r="E28" s="14"/>
      <c r="F28" s="15" t="str">
        <f>IF(F26="","",VLOOKUP(F26,RatesPerAge!H:K,3,TRUE))</f>
        <v/>
      </c>
      <c r="G28" s="14"/>
      <c r="H28" s="14"/>
      <c r="I28" s="27"/>
      <c r="J28" s="27"/>
      <c r="K28" s="7">
        <f t="shared" si="1"/>
        <v>250000</v>
      </c>
      <c r="L28" s="7">
        <f t="shared" si="0"/>
        <v>125000</v>
      </c>
    </row>
    <row r="29" spans="1:12" ht="7.5" customHeight="1" x14ac:dyDescent="0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7">
        <f t="shared" si="1"/>
        <v>260000</v>
      </c>
      <c r="L29" s="7">
        <f t="shared" si="0"/>
        <v>130000</v>
      </c>
    </row>
    <row r="30" spans="1:12" ht="22.5" customHeight="1" x14ac:dyDescent="0.25">
      <c r="A30" s="28" t="s">
        <v>21</v>
      </c>
      <c r="B30" s="28"/>
      <c r="C30" s="28"/>
      <c r="D30" s="16" t="str">
        <f>IF(D26="","",VLOOKUP(D28,RatesPerAge!$A$1:$B$101,2,FALSE))</f>
        <v/>
      </c>
      <c r="E30" s="14"/>
      <c r="F30" s="16" t="str">
        <f>IF(F26="","",VLOOKUP(F28,RatesPerAge!$A$1:$B$101,2,FALSE))</f>
        <v/>
      </c>
      <c r="G30" s="14"/>
      <c r="H30" s="17">
        <v>0.18</v>
      </c>
      <c r="I30" s="27"/>
      <c r="J30" s="27"/>
      <c r="K30" s="7">
        <f t="shared" si="1"/>
        <v>270000</v>
      </c>
      <c r="L30" s="7">
        <f t="shared" si="0"/>
        <v>135000</v>
      </c>
    </row>
    <row r="31" spans="1:12" ht="7.5" customHeight="1" thickBot="1" x14ac:dyDescent="0.3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7">
        <f t="shared" si="1"/>
        <v>280000</v>
      </c>
      <c r="L31" s="7">
        <f t="shared" si="0"/>
        <v>140000</v>
      </c>
    </row>
    <row r="32" spans="1:12" ht="22.5" customHeight="1" thickBot="1" x14ac:dyDescent="0.3">
      <c r="A32" s="28" t="s">
        <v>8</v>
      </c>
      <c r="B32" s="28"/>
      <c r="C32" s="28"/>
      <c r="D32" s="21" t="s">
        <v>18</v>
      </c>
      <c r="E32" s="14"/>
      <c r="F32" s="21" t="s">
        <v>18</v>
      </c>
      <c r="G32" s="14"/>
      <c r="H32" s="21" t="s">
        <v>18</v>
      </c>
      <c r="I32" s="27"/>
      <c r="J32" s="27"/>
      <c r="K32" s="7">
        <f t="shared" si="1"/>
        <v>290000</v>
      </c>
      <c r="L32" s="7">
        <f t="shared" si="0"/>
        <v>145000</v>
      </c>
    </row>
    <row r="33" spans="1:12" ht="7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7">
        <f t="shared" si="1"/>
        <v>300000</v>
      </c>
      <c r="L33" s="7">
        <f t="shared" si="0"/>
        <v>150000</v>
      </c>
    </row>
    <row r="34" spans="1:12" ht="22.5" customHeight="1" x14ac:dyDescent="0.25">
      <c r="A34" s="28" t="s">
        <v>9</v>
      </c>
      <c r="B34" s="28"/>
      <c r="C34" s="28"/>
      <c r="D34" s="22" t="str">
        <f>IF(OR(D32="select one…",D32=""),"",(D32/1000)*D30)</f>
        <v/>
      </c>
      <c r="E34" s="16"/>
      <c r="F34" s="16" t="str">
        <f>IF(D32="select one…","",IF(OR(F32="select one…",F32=""),"",IF(F32&gt;(D32/2),"ERROR, SEE ABOVE",(F32/1000)*F30)))</f>
        <v/>
      </c>
      <c r="G34" s="16"/>
      <c r="H34" s="16" t="str">
        <f>IF(OR(D32="select one…",D32=""),"",IF(H32="select one…","",(H32/1000)*H30))</f>
        <v/>
      </c>
      <c r="I34" s="27"/>
      <c r="J34" s="27"/>
      <c r="K34" s="7">
        <f t="shared" si="1"/>
        <v>310000</v>
      </c>
      <c r="L34" s="7">
        <f t="shared" si="0"/>
        <v>155000</v>
      </c>
    </row>
    <row r="35" spans="1:12" ht="7.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7">
        <f t="shared" si="1"/>
        <v>320000</v>
      </c>
      <c r="L35" s="7">
        <f t="shared" si="0"/>
        <v>160000</v>
      </c>
    </row>
    <row r="36" spans="1:12" ht="22.5" customHeight="1" x14ac:dyDescent="0.25">
      <c r="A36" s="28" t="s">
        <v>30</v>
      </c>
      <c r="B36" s="28"/>
      <c r="C36" s="28"/>
      <c r="D36" s="16" t="str">
        <f>IF(OR(D32="select one…",D32=""),"",D34*12)</f>
        <v/>
      </c>
      <c r="E36" s="16"/>
      <c r="F36" s="16" t="str">
        <f>IF(D32="select one…","",IF(OR(F32="select one…",F32=""),"",IF(F34="error, see above","",F34*12)))</f>
        <v/>
      </c>
      <c r="G36" s="16"/>
      <c r="H36" s="16" t="str">
        <f>IF(OR(D32="select one…",D32=""),"",IF(H34="","",H34*12))</f>
        <v/>
      </c>
      <c r="I36" s="27"/>
      <c r="J36" s="27"/>
      <c r="K36" s="7">
        <f t="shared" si="1"/>
        <v>330000</v>
      </c>
      <c r="L36" s="7">
        <f t="shared" si="0"/>
        <v>165000</v>
      </c>
    </row>
    <row r="37" spans="1:12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7">
        <f t="shared" si="1"/>
        <v>340000</v>
      </c>
      <c r="L37" s="7">
        <f t="shared" si="0"/>
        <v>170000</v>
      </c>
    </row>
    <row r="38" spans="1:12" ht="15.75" thickBot="1" x14ac:dyDescent="0.3">
      <c r="A38" s="31" t="s">
        <v>10</v>
      </c>
      <c r="B38" s="31"/>
      <c r="C38" s="31"/>
      <c r="D38" s="19" t="str">
        <f>IF(OR(D32="select one…",D32=""),"",ROUNDUP(D36/19,2))</f>
        <v/>
      </c>
      <c r="E38" s="14"/>
      <c r="F38" s="19" t="str">
        <f>IF(D32="select one…","",IF(OR(F32="select one…",F32=""),"",IF(F34="error, see above","ERROR, SEE ABOVE",ROUNDUP(F36/19,2))))</f>
        <v/>
      </c>
      <c r="G38" s="14"/>
      <c r="H38" s="19" t="str">
        <f>IF(OR(D32="select one…",D32=""),"",IF(H34="","",ROUNDUP(H36/19,2)))</f>
        <v/>
      </c>
      <c r="I38" s="27"/>
      <c r="J38" s="27"/>
      <c r="K38" s="7">
        <f t="shared" si="1"/>
        <v>350000</v>
      </c>
      <c r="L38" s="7">
        <f t="shared" si="0"/>
        <v>175000</v>
      </c>
    </row>
    <row r="39" spans="1:12" ht="31.15" customHeight="1" thickTop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7">
        <f t="shared" si="1"/>
        <v>360000</v>
      </c>
      <c r="L39" s="7">
        <f t="shared" si="0"/>
        <v>180000</v>
      </c>
    </row>
    <row r="40" spans="1:12" x14ac:dyDescent="0.25">
      <c r="A40" s="30" t="s">
        <v>19</v>
      </c>
      <c r="B40" s="30"/>
      <c r="C40" s="30"/>
      <c r="D40" s="18">
        <v>44378</v>
      </c>
      <c r="E40" s="27"/>
      <c r="F40" s="27"/>
      <c r="G40" s="27"/>
      <c r="H40" s="27"/>
      <c r="I40" s="27"/>
      <c r="J40" s="27"/>
      <c r="K40" s="7">
        <f t="shared" si="1"/>
        <v>370000</v>
      </c>
      <c r="L40" s="7">
        <f t="shared" si="0"/>
        <v>185000</v>
      </c>
    </row>
    <row r="41" spans="1:12" x14ac:dyDescent="0.25">
      <c r="A41" s="33"/>
      <c r="B41" s="33"/>
      <c r="C41" s="33"/>
      <c r="D41" s="33"/>
      <c r="E41" s="33"/>
      <c r="F41" s="33"/>
      <c r="G41" s="33"/>
      <c r="H41" s="33"/>
      <c r="I41" s="27"/>
      <c r="J41" s="27"/>
      <c r="K41" s="7">
        <f t="shared" si="1"/>
        <v>380000</v>
      </c>
      <c r="L41" s="7">
        <f t="shared" si="0"/>
        <v>190000</v>
      </c>
    </row>
    <row r="42" spans="1:12" hidden="1" x14ac:dyDescent="0.25">
      <c r="K42" s="7">
        <f t="shared" si="1"/>
        <v>390000</v>
      </c>
      <c r="L42" s="7">
        <f t="shared" si="0"/>
        <v>195000</v>
      </c>
    </row>
    <row r="43" spans="1:12" hidden="1" x14ac:dyDescent="0.25">
      <c r="K43" s="7">
        <f t="shared" si="1"/>
        <v>400000</v>
      </c>
      <c r="L43" s="7">
        <f t="shared" si="0"/>
        <v>200000</v>
      </c>
    </row>
    <row r="44" spans="1:12" hidden="1" x14ac:dyDescent="0.25">
      <c r="K44" s="7">
        <f t="shared" si="1"/>
        <v>410000</v>
      </c>
      <c r="L44" s="7">
        <f t="shared" si="0"/>
        <v>205000</v>
      </c>
    </row>
    <row r="45" spans="1:12" hidden="1" x14ac:dyDescent="0.25">
      <c r="K45" s="7">
        <f t="shared" si="1"/>
        <v>420000</v>
      </c>
      <c r="L45" s="7">
        <f t="shared" si="0"/>
        <v>210000</v>
      </c>
    </row>
    <row r="46" spans="1:12" hidden="1" x14ac:dyDescent="0.25">
      <c r="K46" s="7">
        <f t="shared" si="1"/>
        <v>430000</v>
      </c>
      <c r="L46" s="7">
        <f t="shared" si="0"/>
        <v>215000</v>
      </c>
    </row>
    <row r="47" spans="1:12" hidden="1" x14ac:dyDescent="0.25">
      <c r="K47" s="7">
        <f t="shared" si="1"/>
        <v>440000</v>
      </c>
      <c r="L47" s="7">
        <f t="shared" si="0"/>
        <v>220000</v>
      </c>
    </row>
    <row r="48" spans="1:12" hidden="1" x14ac:dyDescent="0.25">
      <c r="K48" s="7">
        <f t="shared" si="1"/>
        <v>450000</v>
      </c>
      <c r="L48" s="7">
        <f t="shared" si="0"/>
        <v>225000</v>
      </c>
    </row>
    <row r="49" spans="11:12" hidden="1" x14ac:dyDescent="0.25">
      <c r="K49" s="7">
        <f t="shared" si="1"/>
        <v>460000</v>
      </c>
      <c r="L49" s="7">
        <f t="shared" si="0"/>
        <v>230000</v>
      </c>
    </row>
    <row r="50" spans="11:12" hidden="1" x14ac:dyDescent="0.25">
      <c r="K50" s="7">
        <f t="shared" si="1"/>
        <v>470000</v>
      </c>
      <c r="L50" s="7">
        <f t="shared" si="0"/>
        <v>235000</v>
      </c>
    </row>
    <row r="51" spans="11:12" hidden="1" x14ac:dyDescent="0.25">
      <c r="K51" s="7">
        <f t="shared" si="1"/>
        <v>480000</v>
      </c>
      <c r="L51" s="7">
        <f t="shared" si="0"/>
        <v>240000</v>
      </c>
    </row>
    <row r="52" spans="11:12" hidden="1" x14ac:dyDescent="0.25">
      <c r="K52" s="7">
        <f t="shared" si="1"/>
        <v>490000</v>
      </c>
      <c r="L52" s="7">
        <f t="shared" si="0"/>
        <v>245000</v>
      </c>
    </row>
    <row r="53" spans="11:12" hidden="1" x14ac:dyDescent="0.25">
      <c r="K53" s="7">
        <f t="shared" si="1"/>
        <v>500000</v>
      </c>
      <c r="L53" s="7">
        <f t="shared" si="0"/>
        <v>250000</v>
      </c>
    </row>
  </sheetData>
  <mergeCells count="70">
    <mergeCell ref="A35:H35"/>
    <mergeCell ref="A24:C24"/>
    <mergeCell ref="A22:H23"/>
    <mergeCell ref="A41:H41"/>
    <mergeCell ref="A1:H1"/>
    <mergeCell ref="A2:H2"/>
    <mergeCell ref="A3:H3"/>
    <mergeCell ref="A4:H4"/>
    <mergeCell ref="A6:H6"/>
    <mergeCell ref="A9:H9"/>
    <mergeCell ref="A13:H13"/>
    <mergeCell ref="A25:H25"/>
    <mergeCell ref="A36:C36"/>
    <mergeCell ref="A37:H37"/>
    <mergeCell ref="A7:A8"/>
    <mergeCell ref="A10:A12"/>
    <mergeCell ref="A34:C34"/>
    <mergeCell ref="E40:H40"/>
    <mergeCell ref="C7:H7"/>
    <mergeCell ref="C8:H8"/>
    <mergeCell ref="C10:H10"/>
    <mergeCell ref="C11:H11"/>
    <mergeCell ref="C12:H12"/>
    <mergeCell ref="C14:H14"/>
    <mergeCell ref="A39:H39"/>
    <mergeCell ref="A40:C40"/>
    <mergeCell ref="A26:C26"/>
    <mergeCell ref="A28:C28"/>
    <mergeCell ref="A31:H31"/>
    <mergeCell ref="A38:C38"/>
    <mergeCell ref="A27:H27"/>
    <mergeCell ref="A29:H29"/>
    <mergeCell ref="I7:J7"/>
    <mergeCell ref="I8:J8"/>
    <mergeCell ref="I9:J9"/>
    <mergeCell ref="I10:J10"/>
    <mergeCell ref="I11:J11"/>
    <mergeCell ref="I12:J12"/>
    <mergeCell ref="I20:J20"/>
    <mergeCell ref="I21:J21"/>
    <mergeCell ref="I22:J22"/>
    <mergeCell ref="I23:J23"/>
    <mergeCell ref="I19:J19"/>
    <mergeCell ref="I13:J13"/>
    <mergeCell ref="I14:J14"/>
    <mergeCell ref="I15:J15"/>
    <mergeCell ref="I16:J16"/>
    <mergeCell ref="I17:J17"/>
    <mergeCell ref="I18:J18"/>
    <mergeCell ref="I24:J24"/>
    <mergeCell ref="A33:H33"/>
    <mergeCell ref="A30:C30"/>
    <mergeCell ref="A32:C32"/>
    <mergeCell ref="I30:J30"/>
    <mergeCell ref="I31:J31"/>
    <mergeCell ref="I32:J32"/>
    <mergeCell ref="I33:J33"/>
    <mergeCell ref="I34:J34"/>
    <mergeCell ref="I25:J25"/>
    <mergeCell ref="I26:J26"/>
    <mergeCell ref="I27:J27"/>
    <mergeCell ref="I28:J28"/>
    <mergeCell ref="I29:J29"/>
    <mergeCell ref="I40:J40"/>
    <mergeCell ref="I41:J41"/>
    <mergeCell ref="I35:J35"/>
    <mergeCell ref="I36:J36"/>
    <mergeCell ref="I37:J37"/>
    <mergeCell ref="I38:J38"/>
    <mergeCell ref="I39:J39"/>
  </mergeCells>
  <conditionalFormatting sqref="A22:H23">
    <cfRule type="containsText" dxfId="1" priority="3" operator="containsText" text="spouse">
      <formula>NOT(ISERROR(SEARCH("spouse",A22)))</formula>
    </cfRule>
  </conditionalFormatting>
  <conditionalFormatting sqref="F34 F38">
    <cfRule type="containsText" dxfId="0" priority="2" operator="containsText" text="error">
      <formula>NOT(ISERROR(SEARCH("error",F34)))</formula>
    </cfRule>
  </conditionalFormatting>
  <dataValidations count="3">
    <dataValidation type="list" allowBlank="1" showInputMessage="1" showErrorMessage="1" sqref="H32">
      <formula1>$J$3:$J$5</formula1>
    </dataValidation>
    <dataValidation type="list" allowBlank="1" showInputMessage="1" showErrorMessage="1" sqref="D32">
      <formula1>$K$3:$K$53</formula1>
    </dataValidation>
    <dataValidation type="list" allowBlank="1" showInputMessage="1" showErrorMessage="1" sqref="F32">
      <formula1>$L$3:$L$53</formula1>
    </dataValidation>
  </dataValidations>
  <pageMargins left="0.7" right="0.7" top="0.75" bottom="0.75" header="0.3" footer="0.3"/>
  <pageSetup orientation="landscape" r:id="rId1"/>
  <ignoredErrors>
    <ignoredError sqref="D3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workbookViewId="0">
      <selection activeCell="J12" sqref="J12"/>
    </sheetView>
  </sheetViews>
  <sheetFormatPr defaultRowHeight="15" x14ac:dyDescent="0.25"/>
  <cols>
    <col min="1" max="1" width="4.42578125" style="1" bestFit="1" customWidth="1"/>
    <col min="2" max="2" width="10.7109375" style="1" bestFit="1" customWidth="1"/>
    <col min="3" max="3" width="9.140625" style="1"/>
    <col min="5" max="5" width="16.28515625" bestFit="1" customWidth="1"/>
    <col min="8" max="8" width="19.85546875" style="1" bestFit="1" customWidth="1"/>
    <col min="9" max="9" width="16.85546875" style="1" bestFit="1" customWidth="1"/>
  </cols>
  <sheetData>
    <row r="1" spans="1:10" x14ac:dyDescent="0.25">
      <c r="A1" s="1" t="s">
        <v>0</v>
      </c>
      <c r="B1" s="1" t="s">
        <v>1</v>
      </c>
      <c r="E1" t="s">
        <v>17</v>
      </c>
      <c r="H1" s="1" t="s">
        <v>28</v>
      </c>
      <c r="I1" s="1" t="s">
        <v>29</v>
      </c>
      <c r="J1" t="s">
        <v>31</v>
      </c>
    </row>
    <row r="2" spans="1:10" x14ac:dyDescent="0.25">
      <c r="A2" s="1">
        <v>1</v>
      </c>
      <c r="B2" s="2">
        <v>0.04</v>
      </c>
      <c r="E2" s="5">
        <v>5000</v>
      </c>
      <c r="H2" s="23">
        <v>549</v>
      </c>
      <c r="I2" s="23">
        <v>913</v>
      </c>
      <c r="J2">
        <v>119</v>
      </c>
    </row>
    <row r="3" spans="1:10" x14ac:dyDescent="0.25">
      <c r="A3" s="1">
        <v>2</v>
      </c>
      <c r="B3" s="2">
        <v>0.04</v>
      </c>
      <c r="E3" s="5">
        <v>10000</v>
      </c>
      <c r="H3" s="23">
        <v>914</v>
      </c>
      <c r="I3" s="23">
        <v>1278</v>
      </c>
      <c r="J3">
        <v>118</v>
      </c>
    </row>
    <row r="4" spans="1:10" x14ac:dyDescent="0.25">
      <c r="A4" s="1">
        <f>A3+1</f>
        <v>3</v>
      </c>
      <c r="B4" s="2">
        <v>0.04</v>
      </c>
      <c r="H4" s="23">
        <v>1279</v>
      </c>
      <c r="I4" s="23">
        <v>1644</v>
      </c>
      <c r="J4">
        <v>117</v>
      </c>
    </row>
    <row r="5" spans="1:10" x14ac:dyDescent="0.25">
      <c r="A5" s="1">
        <f t="shared" ref="A5:A68" si="0">A4+1</f>
        <v>4</v>
      </c>
      <c r="B5" s="2">
        <v>0.04</v>
      </c>
      <c r="H5" s="23">
        <v>1645</v>
      </c>
      <c r="I5" s="23">
        <v>2009</v>
      </c>
      <c r="J5">
        <v>116</v>
      </c>
    </row>
    <row r="6" spans="1:10" x14ac:dyDescent="0.25">
      <c r="A6" s="1">
        <f t="shared" si="0"/>
        <v>5</v>
      </c>
      <c r="B6" s="2">
        <v>0.04</v>
      </c>
      <c r="H6" s="23">
        <v>2010</v>
      </c>
      <c r="I6" s="23">
        <v>2374</v>
      </c>
      <c r="J6">
        <v>115</v>
      </c>
    </row>
    <row r="7" spans="1:10" x14ac:dyDescent="0.25">
      <c r="A7" s="1">
        <f t="shared" si="0"/>
        <v>6</v>
      </c>
      <c r="B7" s="2">
        <v>0.04</v>
      </c>
      <c r="H7" s="23">
        <v>2375</v>
      </c>
      <c r="I7" s="23">
        <v>2739</v>
      </c>
      <c r="J7">
        <v>114</v>
      </c>
    </row>
    <row r="8" spans="1:10" x14ac:dyDescent="0.25">
      <c r="A8" s="1">
        <f t="shared" si="0"/>
        <v>7</v>
      </c>
      <c r="B8" s="2">
        <v>0.04</v>
      </c>
      <c r="H8" s="23">
        <v>2740</v>
      </c>
      <c r="I8" s="23">
        <v>3105</v>
      </c>
      <c r="J8">
        <v>113</v>
      </c>
    </row>
    <row r="9" spans="1:10" x14ac:dyDescent="0.25">
      <c r="A9" s="1">
        <f t="shared" si="0"/>
        <v>8</v>
      </c>
      <c r="B9" s="2">
        <v>0.04</v>
      </c>
      <c r="H9" s="23">
        <v>3106</v>
      </c>
      <c r="I9" s="23">
        <v>3470</v>
      </c>
      <c r="J9">
        <v>112</v>
      </c>
    </row>
    <row r="10" spans="1:10" x14ac:dyDescent="0.25">
      <c r="A10" s="1">
        <f t="shared" si="0"/>
        <v>9</v>
      </c>
      <c r="B10" s="2">
        <v>0.04</v>
      </c>
      <c r="H10" s="23">
        <v>3471</v>
      </c>
      <c r="I10" s="23">
        <v>3835</v>
      </c>
      <c r="J10">
        <v>111</v>
      </c>
    </row>
    <row r="11" spans="1:10" x14ac:dyDescent="0.25">
      <c r="A11" s="1">
        <f t="shared" si="0"/>
        <v>10</v>
      </c>
      <c r="B11" s="2">
        <v>0.04</v>
      </c>
      <c r="H11" s="23">
        <v>3836</v>
      </c>
      <c r="I11" s="23">
        <v>4200</v>
      </c>
      <c r="J11">
        <v>110</v>
      </c>
    </row>
    <row r="12" spans="1:10" x14ac:dyDescent="0.25">
      <c r="A12" s="1">
        <f t="shared" si="0"/>
        <v>11</v>
      </c>
      <c r="B12" s="2">
        <v>0.04</v>
      </c>
      <c r="H12" s="23">
        <v>4201</v>
      </c>
      <c r="I12" s="23">
        <v>4566</v>
      </c>
      <c r="J12">
        <v>109</v>
      </c>
    </row>
    <row r="13" spans="1:10" x14ac:dyDescent="0.25">
      <c r="A13" s="1">
        <f t="shared" si="0"/>
        <v>12</v>
      </c>
      <c r="B13" s="2">
        <v>0.04</v>
      </c>
      <c r="H13" s="23">
        <v>4567</v>
      </c>
      <c r="I13" s="23">
        <v>4931</v>
      </c>
      <c r="J13">
        <v>108</v>
      </c>
    </row>
    <row r="14" spans="1:10" x14ac:dyDescent="0.25">
      <c r="A14" s="1">
        <f t="shared" si="0"/>
        <v>13</v>
      </c>
      <c r="B14" s="2">
        <v>0.04</v>
      </c>
      <c r="H14" s="23">
        <v>4932</v>
      </c>
      <c r="I14" s="23">
        <v>5296</v>
      </c>
      <c r="J14">
        <v>107</v>
      </c>
    </row>
    <row r="15" spans="1:10" x14ac:dyDescent="0.25">
      <c r="A15" s="1">
        <f t="shared" si="0"/>
        <v>14</v>
      </c>
      <c r="B15" s="2">
        <v>0.04</v>
      </c>
      <c r="H15" s="23">
        <v>5297</v>
      </c>
      <c r="I15" s="23">
        <v>5661</v>
      </c>
      <c r="J15">
        <v>106</v>
      </c>
    </row>
    <row r="16" spans="1:10" x14ac:dyDescent="0.25">
      <c r="A16" s="1">
        <f t="shared" si="0"/>
        <v>15</v>
      </c>
      <c r="B16" s="2">
        <v>0.04</v>
      </c>
      <c r="H16" s="23">
        <v>5662</v>
      </c>
      <c r="I16" s="23">
        <v>6027</v>
      </c>
      <c r="J16">
        <v>105</v>
      </c>
    </row>
    <row r="17" spans="1:10" x14ac:dyDescent="0.25">
      <c r="A17" s="1">
        <f t="shared" si="0"/>
        <v>16</v>
      </c>
      <c r="B17" s="2">
        <v>0.04</v>
      </c>
      <c r="H17" s="23">
        <v>6028</v>
      </c>
      <c r="I17" s="23">
        <v>6392</v>
      </c>
      <c r="J17">
        <v>104</v>
      </c>
    </row>
    <row r="18" spans="1:10" x14ac:dyDescent="0.25">
      <c r="A18" s="1">
        <f t="shared" si="0"/>
        <v>17</v>
      </c>
      <c r="B18" s="2">
        <v>0.04</v>
      </c>
      <c r="H18" s="23">
        <v>6393</v>
      </c>
      <c r="I18" s="23">
        <v>6757</v>
      </c>
      <c r="J18">
        <v>103</v>
      </c>
    </row>
    <row r="19" spans="1:10" x14ac:dyDescent="0.25">
      <c r="A19" s="1">
        <f t="shared" si="0"/>
        <v>18</v>
      </c>
      <c r="B19" s="2">
        <v>0.04</v>
      </c>
      <c r="H19" s="23">
        <v>6758</v>
      </c>
      <c r="I19" s="23">
        <v>7122</v>
      </c>
      <c r="J19">
        <v>102</v>
      </c>
    </row>
    <row r="20" spans="1:10" x14ac:dyDescent="0.25">
      <c r="A20" s="1">
        <f t="shared" si="0"/>
        <v>19</v>
      </c>
      <c r="B20" s="2">
        <v>0.04</v>
      </c>
      <c r="H20" s="23">
        <v>7123</v>
      </c>
      <c r="I20" s="23">
        <v>7488</v>
      </c>
      <c r="J20">
        <v>101</v>
      </c>
    </row>
    <row r="21" spans="1:10" x14ac:dyDescent="0.25">
      <c r="A21" s="1">
        <f t="shared" si="0"/>
        <v>20</v>
      </c>
      <c r="B21" s="2">
        <v>0.05</v>
      </c>
      <c r="H21" s="23">
        <v>7489</v>
      </c>
      <c r="I21" s="23">
        <v>7853</v>
      </c>
      <c r="J21">
        <v>100</v>
      </c>
    </row>
    <row r="22" spans="1:10" x14ac:dyDescent="0.25">
      <c r="A22" s="1">
        <f t="shared" si="0"/>
        <v>21</v>
      </c>
      <c r="B22" s="2">
        <v>0.05</v>
      </c>
      <c r="H22" s="23">
        <v>7854</v>
      </c>
      <c r="I22" s="23">
        <v>8218</v>
      </c>
      <c r="J22">
        <v>99</v>
      </c>
    </row>
    <row r="23" spans="1:10" x14ac:dyDescent="0.25">
      <c r="A23" s="1">
        <f t="shared" si="0"/>
        <v>22</v>
      </c>
      <c r="B23" s="2">
        <v>0.05</v>
      </c>
      <c r="H23" s="23">
        <v>8219</v>
      </c>
      <c r="I23" s="23">
        <v>8583</v>
      </c>
      <c r="J23">
        <v>98</v>
      </c>
    </row>
    <row r="24" spans="1:10" x14ac:dyDescent="0.25">
      <c r="A24" s="1">
        <f t="shared" si="0"/>
        <v>23</v>
      </c>
      <c r="B24" s="2">
        <v>0.05</v>
      </c>
      <c r="H24" s="23">
        <v>8584</v>
      </c>
      <c r="I24" s="23">
        <v>8949</v>
      </c>
      <c r="J24">
        <v>97</v>
      </c>
    </row>
    <row r="25" spans="1:10" x14ac:dyDescent="0.25">
      <c r="A25" s="1">
        <f t="shared" si="0"/>
        <v>24</v>
      </c>
      <c r="B25" s="2">
        <v>0.05</v>
      </c>
      <c r="H25" s="23">
        <v>8950</v>
      </c>
      <c r="I25" s="23">
        <v>9314</v>
      </c>
      <c r="J25">
        <v>96</v>
      </c>
    </row>
    <row r="26" spans="1:10" x14ac:dyDescent="0.25">
      <c r="A26" s="1">
        <f t="shared" si="0"/>
        <v>25</v>
      </c>
      <c r="B26" s="2">
        <v>0.05</v>
      </c>
      <c r="H26" s="23">
        <v>9315</v>
      </c>
      <c r="I26" s="23">
        <v>9679</v>
      </c>
      <c r="J26">
        <v>95</v>
      </c>
    </row>
    <row r="27" spans="1:10" x14ac:dyDescent="0.25">
      <c r="A27" s="1">
        <f t="shared" si="0"/>
        <v>26</v>
      </c>
      <c r="B27" s="2">
        <v>0.05</v>
      </c>
      <c r="H27" s="23">
        <v>9680</v>
      </c>
      <c r="I27" s="23">
        <v>10044</v>
      </c>
      <c r="J27">
        <v>94</v>
      </c>
    </row>
    <row r="28" spans="1:10" x14ac:dyDescent="0.25">
      <c r="A28" s="1">
        <f t="shared" si="0"/>
        <v>27</v>
      </c>
      <c r="B28" s="2">
        <v>0.05</v>
      </c>
      <c r="H28" s="23">
        <v>10045</v>
      </c>
      <c r="I28" s="23">
        <v>10410</v>
      </c>
      <c r="J28">
        <v>93</v>
      </c>
    </row>
    <row r="29" spans="1:10" x14ac:dyDescent="0.25">
      <c r="A29" s="1">
        <f t="shared" si="0"/>
        <v>28</v>
      </c>
      <c r="B29" s="2">
        <v>0.05</v>
      </c>
      <c r="H29" s="23">
        <v>10411</v>
      </c>
      <c r="I29" s="23">
        <v>10775</v>
      </c>
      <c r="J29">
        <v>92</v>
      </c>
    </row>
    <row r="30" spans="1:10" x14ac:dyDescent="0.25">
      <c r="A30" s="1">
        <f t="shared" si="0"/>
        <v>29</v>
      </c>
      <c r="B30" s="2">
        <v>0.05</v>
      </c>
      <c r="H30" s="23">
        <v>10776</v>
      </c>
      <c r="I30" s="23">
        <v>11140</v>
      </c>
      <c r="J30">
        <v>91</v>
      </c>
    </row>
    <row r="31" spans="1:10" x14ac:dyDescent="0.25">
      <c r="A31" s="1">
        <f t="shared" si="0"/>
        <v>30</v>
      </c>
      <c r="B31" s="2">
        <v>0.06</v>
      </c>
      <c r="H31" s="23">
        <v>11141</v>
      </c>
      <c r="I31" s="23">
        <v>11505</v>
      </c>
      <c r="J31">
        <v>90</v>
      </c>
    </row>
    <row r="32" spans="1:10" x14ac:dyDescent="0.25">
      <c r="A32" s="1">
        <f t="shared" si="0"/>
        <v>31</v>
      </c>
      <c r="B32" s="2">
        <v>0.06</v>
      </c>
      <c r="H32" s="23">
        <v>11506</v>
      </c>
      <c r="I32" s="23">
        <v>11871</v>
      </c>
      <c r="J32">
        <v>89</v>
      </c>
    </row>
    <row r="33" spans="1:10" x14ac:dyDescent="0.25">
      <c r="A33" s="1">
        <f t="shared" si="0"/>
        <v>32</v>
      </c>
      <c r="B33" s="2">
        <v>0.06</v>
      </c>
      <c r="H33" s="23">
        <v>11872</v>
      </c>
      <c r="I33" s="23">
        <v>12236</v>
      </c>
      <c r="J33">
        <v>88</v>
      </c>
    </row>
    <row r="34" spans="1:10" x14ac:dyDescent="0.25">
      <c r="A34" s="1">
        <f t="shared" si="0"/>
        <v>33</v>
      </c>
      <c r="B34" s="2">
        <v>0.06</v>
      </c>
      <c r="H34" s="23">
        <v>12237</v>
      </c>
      <c r="I34" s="23">
        <v>12601</v>
      </c>
      <c r="J34">
        <v>87</v>
      </c>
    </row>
    <row r="35" spans="1:10" x14ac:dyDescent="0.25">
      <c r="A35" s="1">
        <f t="shared" si="0"/>
        <v>34</v>
      </c>
      <c r="B35" s="2">
        <v>0.06</v>
      </c>
      <c r="H35" s="23">
        <v>12602</v>
      </c>
      <c r="I35" s="23">
        <v>12966</v>
      </c>
      <c r="J35">
        <v>86</v>
      </c>
    </row>
    <row r="36" spans="1:10" x14ac:dyDescent="0.25">
      <c r="A36" s="1">
        <f t="shared" si="0"/>
        <v>35</v>
      </c>
      <c r="B36" s="2">
        <v>7.0000000000000007E-2</v>
      </c>
      <c r="H36" s="23">
        <v>12967</v>
      </c>
      <c r="I36" s="23">
        <v>13332</v>
      </c>
      <c r="J36">
        <v>85</v>
      </c>
    </row>
    <row r="37" spans="1:10" x14ac:dyDescent="0.25">
      <c r="A37" s="1">
        <f t="shared" si="0"/>
        <v>36</v>
      </c>
      <c r="B37" s="2">
        <v>7.0000000000000007E-2</v>
      </c>
      <c r="H37" s="23">
        <v>13333</v>
      </c>
      <c r="I37" s="23">
        <v>13697</v>
      </c>
      <c r="J37">
        <v>84</v>
      </c>
    </row>
    <row r="38" spans="1:10" x14ac:dyDescent="0.25">
      <c r="A38" s="1">
        <f t="shared" si="0"/>
        <v>37</v>
      </c>
      <c r="B38" s="2">
        <v>7.0000000000000007E-2</v>
      </c>
      <c r="H38" s="23">
        <v>13698</v>
      </c>
      <c r="I38" s="23">
        <v>14062</v>
      </c>
      <c r="J38">
        <v>83</v>
      </c>
    </row>
    <row r="39" spans="1:10" x14ac:dyDescent="0.25">
      <c r="A39" s="1">
        <f t="shared" si="0"/>
        <v>38</v>
      </c>
      <c r="B39" s="2">
        <v>7.0000000000000007E-2</v>
      </c>
      <c r="H39" s="23">
        <v>14063</v>
      </c>
      <c r="I39" s="23">
        <v>14427</v>
      </c>
      <c r="J39">
        <v>82</v>
      </c>
    </row>
    <row r="40" spans="1:10" x14ac:dyDescent="0.25">
      <c r="A40" s="1">
        <f t="shared" si="0"/>
        <v>39</v>
      </c>
      <c r="B40" s="2">
        <v>7.0000000000000007E-2</v>
      </c>
      <c r="H40" s="23">
        <v>14428</v>
      </c>
      <c r="I40" s="23">
        <v>14793</v>
      </c>
      <c r="J40">
        <v>81</v>
      </c>
    </row>
    <row r="41" spans="1:10" x14ac:dyDescent="0.25">
      <c r="A41" s="1">
        <f t="shared" si="0"/>
        <v>40</v>
      </c>
      <c r="B41" s="2">
        <v>0.09</v>
      </c>
      <c r="H41" s="23">
        <v>14794</v>
      </c>
      <c r="I41" s="23">
        <v>15158</v>
      </c>
      <c r="J41">
        <v>80</v>
      </c>
    </row>
    <row r="42" spans="1:10" x14ac:dyDescent="0.25">
      <c r="A42" s="1">
        <f t="shared" si="0"/>
        <v>41</v>
      </c>
      <c r="B42" s="2">
        <v>0.09</v>
      </c>
      <c r="H42" s="23">
        <v>15159</v>
      </c>
      <c r="I42" s="23">
        <v>15523</v>
      </c>
      <c r="J42">
        <v>79</v>
      </c>
    </row>
    <row r="43" spans="1:10" x14ac:dyDescent="0.25">
      <c r="A43" s="1">
        <f t="shared" si="0"/>
        <v>42</v>
      </c>
      <c r="B43" s="2">
        <v>0.09</v>
      </c>
      <c r="H43" s="23">
        <v>15524</v>
      </c>
      <c r="I43" s="23">
        <v>15888</v>
      </c>
      <c r="J43">
        <v>78</v>
      </c>
    </row>
    <row r="44" spans="1:10" x14ac:dyDescent="0.25">
      <c r="A44" s="1">
        <f t="shared" si="0"/>
        <v>43</v>
      </c>
      <c r="B44" s="2">
        <v>0.09</v>
      </c>
      <c r="H44" s="23">
        <v>15889</v>
      </c>
      <c r="I44" s="23">
        <v>16254</v>
      </c>
      <c r="J44">
        <v>77</v>
      </c>
    </row>
    <row r="45" spans="1:10" x14ac:dyDescent="0.25">
      <c r="A45" s="1">
        <f t="shared" si="0"/>
        <v>44</v>
      </c>
      <c r="B45" s="2">
        <v>0.09</v>
      </c>
      <c r="H45" s="23">
        <v>16255</v>
      </c>
      <c r="I45" s="23">
        <v>16619</v>
      </c>
      <c r="J45">
        <v>76</v>
      </c>
    </row>
    <row r="46" spans="1:10" x14ac:dyDescent="0.25">
      <c r="A46" s="1">
        <f t="shared" si="0"/>
        <v>45</v>
      </c>
      <c r="B46" s="2">
        <v>0.14000000000000001</v>
      </c>
      <c r="H46" s="23">
        <v>16620</v>
      </c>
      <c r="I46" s="23">
        <v>16984</v>
      </c>
      <c r="J46">
        <v>75</v>
      </c>
    </row>
    <row r="47" spans="1:10" x14ac:dyDescent="0.25">
      <c r="A47" s="1">
        <f t="shared" si="0"/>
        <v>46</v>
      </c>
      <c r="B47" s="2">
        <v>0.14000000000000001</v>
      </c>
      <c r="H47" s="23">
        <v>16985</v>
      </c>
      <c r="I47" s="23">
        <v>17349</v>
      </c>
      <c r="J47">
        <v>74</v>
      </c>
    </row>
    <row r="48" spans="1:10" x14ac:dyDescent="0.25">
      <c r="A48" s="1">
        <f t="shared" si="0"/>
        <v>47</v>
      </c>
      <c r="B48" s="2">
        <v>0.14000000000000001</v>
      </c>
      <c r="H48" s="23">
        <v>17350</v>
      </c>
      <c r="I48" s="23">
        <v>17715</v>
      </c>
      <c r="J48">
        <v>73</v>
      </c>
    </row>
    <row r="49" spans="1:10" x14ac:dyDescent="0.25">
      <c r="A49" s="1">
        <f t="shared" si="0"/>
        <v>48</v>
      </c>
      <c r="B49" s="2">
        <v>0.14000000000000001</v>
      </c>
      <c r="H49" s="23">
        <v>17716</v>
      </c>
      <c r="I49" s="23">
        <v>18080</v>
      </c>
      <c r="J49">
        <v>72</v>
      </c>
    </row>
    <row r="50" spans="1:10" x14ac:dyDescent="0.25">
      <c r="A50" s="1">
        <f t="shared" si="0"/>
        <v>49</v>
      </c>
      <c r="B50" s="2">
        <v>0.14000000000000001</v>
      </c>
      <c r="H50" s="23">
        <v>18081</v>
      </c>
      <c r="I50" s="23">
        <v>18445</v>
      </c>
      <c r="J50">
        <v>71</v>
      </c>
    </row>
    <row r="51" spans="1:10" x14ac:dyDescent="0.25">
      <c r="A51" s="1">
        <f t="shared" si="0"/>
        <v>50</v>
      </c>
      <c r="B51" s="2">
        <v>0.22</v>
      </c>
      <c r="H51" s="23">
        <v>18446</v>
      </c>
      <c r="I51" s="23">
        <v>18810</v>
      </c>
      <c r="J51">
        <v>70</v>
      </c>
    </row>
    <row r="52" spans="1:10" x14ac:dyDescent="0.25">
      <c r="A52" s="1">
        <f t="shared" si="0"/>
        <v>51</v>
      </c>
      <c r="B52" s="2">
        <v>0.22</v>
      </c>
      <c r="H52" s="23">
        <v>18811</v>
      </c>
      <c r="I52" s="23">
        <v>19176</v>
      </c>
      <c r="J52">
        <v>69</v>
      </c>
    </row>
    <row r="53" spans="1:10" x14ac:dyDescent="0.25">
      <c r="A53" s="1">
        <f t="shared" si="0"/>
        <v>52</v>
      </c>
      <c r="B53" s="2">
        <v>0.22</v>
      </c>
      <c r="H53" s="23">
        <v>19177</v>
      </c>
      <c r="I53" s="23">
        <v>19541</v>
      </c>
      <c r="J53">
        <v>68</v>
      </c>
    </row>
    <row r="54" spans="1:10" x14ac:dyDescent="0.25">
      <c r="A54" s="1">
        <f t="shared" si="0"/>
        <v>53</v>
      </c>
      <c r="B54" s="2">
        <v>0.22</v>
      </c>
      <c r="H54" s="23">
        <v>19542</v>
      </c>
      <c r="I54" s="23">
        <v>19906</v>
      </c>
      <c r="J54">
        <v>67</v>
      </c>
    </row>
    <row r="55" spans="1:10" x14ac:dyDescent="0.25">
      <c r="A55" s="1">
        <f t="shared" si="0"/>
        <v>54</v>
      </c>
      <c r="B55" s="2">
        <v>0.22</v>
      </c>
      <c r="H55" s="23">
        <v>19907</v>
      </c>
      <c r="I55" s="23">
        <v>20271</v>
      </c>
      <c r="J55">
        <v>66</v>
      </c>
    </row>
    <row r="56" spans="1:10" x14ac:dyDescent="0.25">
      <c r="A56" s="1">
        <f t="shared" si="0"/>
        <v>55</v>
      </c>
      <c r="B56" s="2">
        <v>0.41</v>
      </c>
      <c r="H56" s="23">
        <v>20272</v>
      </c>
      <c r="I56" s="23">
        <v>20637</v>
      </c>
      <c r="J56">
        <v>65</v>
      </c>
    </row>
    <row r="57" spans="1:10" x14ac:dyDescent="0.25">
      <c r="A57" s="1">
        <f t="shared" si="0"/>
        <v>56</v>
      </c>
      <c r="B57" s="2">
        <v>0.41</v>
      </c>
      <c r="H57" s="23">
        <v>20638</v>
      </c>
      <c r="I57" s="23">
        <v>21002</v>
      </c>
      <c r="J57">
        <v>64</v>
      </c>
    </row>
    <row r="58" spans="1:10" x14ac:dyDescent="0.25">
      <c r="A58" s="1">
        <f t="shared" si="0"/>
        <v>57</v>
      </c>
      <c r="B58" s="2">
        <v>0.41</v>
      </c>
      <c r="H58" s="23">
        <v>21003</v>
      </c>
      <c r="I58" s="23">
        <v>21367</v>
      </c>
      <c r="J58">
        <v>63</v>
      </c>
    </row>
    <row r="59" spans="1:10" x14ac:dyDescent="0.25">
      <c r="A59" s="1">
        <f t="shared" si="0"/>
        <v>58</v>
      </c>
      <c r="B59" s="2">
        <v>0.41</v>
      </c>
      <c r="H59" s="23">
        <v>21368</v>
      </c>
      <c r="I59" s="23">
        <v>21732</v>
      </c>
      <c r="J59">
        <v>62</v>
      </c>
    </row>
    <row r="60" spans="1:10" x14ac:dyDescent="0.25">
      <c r="A60" s="1">
        <f t="shared" si="0"/>
        <v>59</v>
      </c>
      <c r="B60" s="2">
        <v>0.41</v>
      </c>
      <c r="H60" s="23">
        <v>21733</v>
      </c>
      <c r="I60" s="23">
        <v>22098</v>
      </c>
      <c r="J60">
        <v>61</v>
      </c>
    </row>
    <row r="61" spans="1:10" x14ac:dyDescent="0.25">
      <c r="A61" s="1">
        <f t="shared" si="0"/>
        <v>60</v>
      </c>
      <c r="B61" s="2">
        <v>0.64</v>
      </c>
      <c r="H61" s="23">
        <v>22099</v>
      </c>
      <c r="I61" s="23">
        <v>22463</v>
      </c>
      <c r="J61">
        <v>60</v>
      </c>
    </row>
    <row r="62" spans="1:10" x14ac:dyDescent="0.25">
      <c r="A62" s="1">
        <f t="shared" si="0"/>
        <v>61</v>
      </c>
      <c r="B62" s="2">
        <v>0.64</v>
      </c>
      <c r="H62" s="23">
        <v>22464</v>
      </c>
      <c r="I62" s="23">
        <v>22828</v>
      </c>
      <c r="J62">
        <v>59</v>
      </c>
    </row>
    <row r="63" spans="1:10" x14ac:dyDescent="0.25">
      <c r="A63" s="1">
        <f t="shared" si="0"/>
        <v>62</v>
      </c>
      <c r="B63" s="2">
        <v>0.64</v>
      </c>
      <c r="H63" s="23">
        <v>22829</v>
      </c>
      <c r="I63" s="23">
        <v>23193</v>
      </c>
      <c r="J63">
        <v>58</v>
      </c>
    </row>
    <row r="64" spans="1:10" x14ac:dyDescent="0.25">
      <c r="A64" s="1">
        <f t="shared" si="0"/>
        <v>63</v>
      </c>
      <c r="B64" s="2">
        <v>0.64</v>
      </c>
      <c r="H64" s="23">
        <v>23194</v>
      </c>
      <c r="I64" s="23">
        <v>23559</v>
      </c>
      <c r="J64">
        <v>57</v>
      </c>
    </row>
    <row r="65" spans="1:10" x14ac:dyDescent="0.25">
      <c r="A65" s="1">
        <f t="shared" si="0"/>
        <v>64</v>
      </c>
      <c r="B65" s="2">
        <v>0.64</v>
      </c>
      <c r="H65" s="23">
        <v>23560</v>
      </c>
      <c r="I65" s="23">
        <v>23924</v>
      </c>
      <c r="J65">
        <v>56</v>
      </c>
    </row>
    <row r="66" spans="1:10" x14ac:dyDescent="0.25">
      <c r="A66" s="1">
        <f t="shared" si="0"/>
        <v>65</v>
      </c>
      <c r="B66" s="2">
        <v>1.23</v>
      </c>
      <c r="H66" s="23">
        <v>23925</v>
      </c>
      <c r="I66" s="23">
        <v>24289</v>
      </c>
      <c r="J66">
        <v>55</v>
      </c>
    </row>
    <row r="67" spans="1:10" x14ac:dyDescent="0.25">
      <c r="A67" s="1">
        <f t="shared" si="0"/>
        <v>66</v>
      </c>
      <c r="B67" s="2">
        <v>1.23</v>
      </c>
      <c r="H67" s="23">
        <v>24290</v>
      </c>
      <c r="I67" s="23">
        <v>24654</v>
      </c>
      <c r="J67">
        <v>54</v>
      </c>
    </row>
    <row r="68" spans="1:10" x14ac:dyDescent="0.25">
      <c r="A68" s="1">
        <f t="shared" si="0"/>
        <v>67</v>
      </c>
      <c r="B68" s="2">
        <v>1.23</v>
      </c>
      <c r="H68" s="23">
        <v>24655</v>
      </c>
      <c r="I68" s="23">
        <v>25020</v>
      </c>
      <c r="J68">
        <v>53</v>
      </c>
    </row>
    <row r="69" spans="1:10" x14ac:dyDescent="0.25">
      <c r="A69" s="1">
        <f t="shared" ref="A69:A101" si="1">A68+1</f>
        <v>68</v>
      </c>
      <c r="B69" s="2">
        <v>1.23</v>
      </c>
      <c r="H69" s="23">
        <v>25021</v>
      </c>
      <c r="I69" s="23">
        <v>25385</v>
      </c>
      <c r="J69">
        <v>52</v>
      </c>
    </row>
    <row r="70" spans="1:10" x14ac:dyDescent="0.25">
      <c r="A70" s="1">
        <f t="shared" si="1"/>
        <v>69</v>
      </c>
      <c r="B70" s="2">
        <v>1.23</v>
      </c>
      <c r="H70" s="23">
        <v>25386</v>
      </c>
      <c r="I70" s="23">
        <v>25750</v>
      </c>
      <c r="J70">
        <v>51</v>
      </c>
    </row>
    <row r="71" spans="1:10" x14ac:dyDescent="0.25">
      <c r="A71" s="1">
        <f t="shared" si="1"/>
        <v>70</v>
      </c>
      <c r="B71" s="2">
        <v>2</v>
      </c>
      <c r="H71" s="23">
        <v>25751</v>
      </c>
      <c r="I71" s="23">
        <v>26115</v>
      </c>
      <c r="J71">
        <v>50</v>
      </c>
    </row>
    <row r="72" spans="1:10" x14ac:dyDescent="0.25">
      <c r="A72" s="1">
        <f t="shared" si="1"/>
        <v>71</v>
      </c>
      <c r="B72" s="2">
        <v>2</v>
      </c>
      <c r="H72" s="23">
        <v>26116</v>
      </c>
      <c r="I72" s="23">
        <v>26481</v>
      </c>
      <c r="J72">
        <v>49</v>
      </c>
    </row>
    <row r="73" spans="1:10" x14ac:dyDescent="0.25">
      <c r="A73" s="1">
        <f t="shared" si="1"/>
        <v>72</v>
      </c>
      <c r="B73" s="2">
        <v>2</v>
      </c>
      <c r="H73" s="23">
        <v>26482</v>
      </c>
      <c r="I73" s="23">
        <v>26846</v>
      </c>
      <c r="J73">
        <v>48</v>
      </c>
    </row>
    <row r="74" spans="1:10" x14ac:dyDescent="0.25">
      <c r="A74" s="1">
        <f t="shared" si="1"/>
        <v>73</v>
      </c>
      <c r="B74" s="2">
        <v>2</v>
      </c>
      <c r="H74" s="23">
        <v>26847</v>
      </c>
      <c r="I74" s="23">
        <v>27211</v>
      </c>
      <c r="J74">
        <v>47</v>
      </c>
    </row>
    <row r="75" spans="1:10" x14ac:dyDescent="0.25">
      <c r="A75" s="1">
        <f t="shared" si="1"/>
        <v>74</v>
      </c>
      <c r="B75" s="2">
        <v>2</v>
      </c>
      <c r="H75" s="23">
        <v>27212</v>
      </c>
      <c r="I75" s="23">
        <v>27576</v>
      </c>
      <c r="J75">
        <v>46</v>
      </c>
    </row>
    <row r="76" spans="1:10" x14ac:dyDescent="0.25">
      <c r="A76" s="1">
        <f t="shared" si="1"/>
        <v>75</v>
      </c>
      <c r="B76" s="2">
        <v>2</v>
      </c>
      <c r="H76" s="23">
        <v>27577</v>
      </c>
      <c r="I76" s="23">
        <v>27942</v>
      </c>
      <c r="J76">
        <v>45</v>
      </c>
    </row>
    <row r="77" spans="1:10" x14ac:dyDescent="0.25">
      <c r="A77" s="1">
        <f t="shared" si="1"/>
        <v>76</v>
      </c>
      <c r="B77" s="2">
        <v>2</v>
      </c>
      <c r="H77" s="23">
        <v>27943</v>
      </c>
      <c r="I77" s="23">
        <v>28307</v>
      </c>
      <c r="J77">
        <v>44</v>
      </c>
    </row>
    <row r="78" spans="1:10" x14ac:dyDescent="0.25">
      <c r="A78" s="1">
        <f t="shared" si="1"/>
        <v>77</v>
      </c>
      <c r="B78" s="2">
        <v>2</v>
      </c>
      <c r="H78" s="23">
        <v>28308</v>
      </c>
      <c r="I78" s="23">
        <v>28672</v>
      </c>
      <c r="J78">
        <v>43</v>
      </c>
    </row>
    <row r="79" spans="1:10" x14ac:dyDescent="0.25">
      <c r="A79" s="1">
        <f t="shared" si="1"/>
        <v>78</v>
      </c>
      <c r="B79" s="2">
        <v>2</v>
      </c>
      <c r="H79" s="23">
        <v>28673</v>
      </c>
      <c r="I79" s="23">
        <v>29037</v>
      </c>
      <c r="J79">
        <v>42</v>
      </c>
    </row>
    <row r="80" spans="1:10" x14ac:dyDescent="0.25">
      <c r="A80" s="1">
        <f t="shared" si="1"/>
        <v>79</v>
      </c>
      <c r="B80" s="2">
        <v>2</v>
      </c>
      <c r="H80" s="23">
        <v>29038</v>
      </c>
      <c r="I80" s="23">
        <v>29403</v>
      </c>
      <c r="J80">
        <v>41</v>
      </c>
    </row>
    <row r="81" spans="1:10" x14ac:dyDescent="0.25">
      <c r="A81" s="1">
        <f t="shared" si="1"/>
        <v>80</v>
      </c>
      <c r="B81" s="2">
        <v>2</v>
      </c>
      <c r="H81" s="23">
        <v>29404</v>
      </c>
      <c r="I81" s="23">
        <v>29768</v>
      </c>
      <c r="J81">
        <v>40</v>
      </c>
    </row>
    <row r="82" spans="1:10" x14ac:dyDescent="0.25">
      <c r="A82" s="1">
        <f t="shared" si="1"/>
        <v>81</v>
      </c>
      <c r="B82" s="2">
        <v>2</v>
      </c>
      <c r="H82" s="23">
        <v>29769</v>
      </c>
      <c r="I82" s="23">
        <v>30133</v>
      </c>
      <c r="J82">
        <v>39</v>
      </c>
    </row>
    <row r="83" spans="1:10" x14ac:dyDescent="0.25">
      <c r="A83" s="1">
        <f t="shared" si="1"/>
        <v>82</v>
      </c>
      <c r="B83" s="2">
        <v>2</v>
      </c>
      <c r="H83" s="23">
        <v>30134</v>
      </c>
      <c r="I83" s="23">
        <v>30498</v>
      </c>
      <c r="J83">
        <v>38</v>
      </c>
    </row>
    <row r="84" spans="1:10" x14ac:dyDescent="0.25">
      <c r="A84" s="1">
        <f t="shared" si="1"/>
        <v>83</v>
      </c>
      <c r="B84" s="2">
        <v>2</v>
      </c>
      <c r="H84" s="23">
        <v>30499</v>
      </c>
      <c r="I84" s="23">
        <v>30864</v>
      </c>
      <c r="J84">
        <v>37</v>
      </c>
    </row>
    <row r="85" spans="1:10" x14ac:dyDescent="0.25">
      <c r="A85" s="1">
        <f t="shared" si="1"/>
        <v>84</v>
      </c>
      <c r="B85" s="2">
        <v>2</v>
      </c>
      <c r="H85" s="23">
        <v>30865</v>
      </c>
      <c r="I85" s="23">
        <v>31229</v>
      </c>
      <c r="J85">
        <v>36</v>
      </c>
    </row>
    <row r="86" spans="1:10" x14ac:dyDescent="0.25">
      <c r="A86" s="1">
        <f t="shared" si="1"/>
        <v>85</v>
      </c>
      <c r="B86" s="2">
        <v>2</v>
      </c>
      <c r="H86" s="23">
        <v>31230</v>
      </c>
      <c r="I86" s="23">
        <v>31594</v>
      </c>
      <c r="J86">
        <v>35</v>
      </c>
    </row>
    <row r="87" spans="1:10" x14ac:dyDescent="0.25">
      <c r="A87" s="1">
        <f t="shared" si="1"/>
        <v>86</v>
      </c>
      <c r="B87" s="2">
        <v>2</v>
      </c>
      <c r="H87" s="23">
        <v>31595</v>
      </c>
      <c r="I87" s="23">
        <v>31959</v>
      </c>
      <c r="J87">
        <v>34</v>
      </c>
    </row>
    <row r="88" spans="1:10" x14ac:dyDescent="0.25">
      <c r="A88" s="1">
        <f t="shared" si="1"/>
        <v>87</v>
      </c>
      <c r="B88" s="2">
        <v>2</v>
      </c>
      <c r="H88" s="23">
        <v>31960</v>
      </c>
      <c r="I88" s="23">
        <v>32325</v>
      </c>
      <c r="J88">
        <v>33</v>
      </c>
    </row>
    <row r="89" spans="1:10" x14ac:dyDescent="0.25">
      <c r="A89" s="1">
        <f t="shared" si="1"/>
        <v>88</v>
      </c>
      <c r="B89" s="2">
        <v>2</v>
      </c>
      <c r="H89" s="23">
        <v>32326</v>
      </c>
      <c r="I89" s="23">
        <v>32690</v>
      </c>
      <c r="J89">
        <v>32</v>
      </c>
    </row>
    <row r="90" spans="1:10" x14ac:dyDescent="0.25">
      <c r="A90" s="1">
        <f t="shared" si="1"/>
        <v>89</v>
      </c>
      <c r="B90" s="2">
        <v>2</v>
      </c>
      <c r="H90" s="23">
        <v>32691</v>
      </c>
      <c r="I90" s="23">
        <v>33055</v>
      </c>
      <c r="J90">
        <v>31</v>
      </c>
    </row>
    <row r="91" spans="1:10" x14ac:dyDescent="0.25">
      <c r="A91" s="1">
        <f t="shared" si="1"/>
        <v>90</v>
      </c>
      <c r="B91" s="2">
        <v>2</v>
      </c>
      <c r="H91" s="23">
        <v>33056</v>
      </c>
      <c r="I91" s="23">
        <v>33420</v>
      </c>
      <c r="J91">
        <v>30</v>
      </c>
    </row>
    <row r="92" spans="1:10" x14ac:dyDescent="0.25">
      <c r="A92" s="1">
        <f t="shared" si="1"/>
        <v>91</v>
      </c>
      <c r="B92" s="2">
        <v>2</v>
      </c>
      <c r="H92" s="23">
        <v>33421</v>
      </c>
      <c r="I92" s="23">
        <v>33786</v>
      </c>
      <c r="J92">
        <v>29</v>
      </c>
    </row>
    <row r="93" spans="1:10" x14ac:dyDescent="0.25">
      <c r="A93" s="1">
        <f t="shared" si="1"/>
        <v>92</v>
      </c>
      <c r="B93" s="2">
        <v>2</v>
      </c>
      <c r="H93" s="23">
        <v>33787</v>
      </c>
      <c r="I93" s="23">
        <v>34151</v>
      </c>
      <c r="J93">
        <v>28</v>
      </c>
    </row>
    <row r="94" spans="1:10" x14ac:dyDescent="0.25">
      <c r="A94" s="1">
        <f t="shared" si="1"/>
        <v>93</v>
      </c>
      <c r="B94" s="2">
        <v>2</v>
      </c>
      <c r="H94" s="23">
        <v>34152</v>
      </c>
      <c r="I94" s="23">
        <v>34516</v>
      </c>
      <c r="J94">
        <v>27</v>
      </c>
    </row>
    <row r="95" spans="1:10" x14ac:dyDescent="0.25">
      <c r="A95" s="1">
        <f t="shared" si="1"/>
        <v>94</v>
      </c>
      <c r="B95" s="2">
        <v>2</v>
      </c>
      <c r="H95" s="23">
        <v>34517</v>
      </c>
      <c r="I95" s="23">
        <v>34881</v>
      </c>
      <c r="J95">
        <v>26</v>
      </c>
    </row>
    <row r="96" spans="1:10" x14ac:dyDescent="0.25">
      <c r="A96" s="1">
        <f t="shared" si="1"/>
        <v>95</v>
      </c>
      <c r="B96" s="2">
        <v>2</v>
      </c>
      <c r="H96" s="23">
        <v>34882</v>
      </c>
      <c r="I96" s="23">
        <v>35247</v>
      </c>
      <c r="J96">
        <v>25</v>
      </c>
    </row>
    <row r="97" spans="1:10" x14ac:dyDescent="0.25">
      <c r="A97" s="1">
        <f t="shared" si="1"/>
        <v>96</v>
      </c>
      <c r="B97" s="2">
        <v>2</v>
      </c>
      <c r="H97" s="23">
        <v>35248</v>
      </c>
      <c r="I97" s="23">
        <v>35612</v>
      </c>
      <c r="J97">
        <v>24</v>
      </c>
    </row>
    <row r="98" spans="1:10" x14ac:dyDescent="0.25">
      <c r="A98" s="1">
        <f t="shared" si="1"/>
        <v>97</v>
      </c>
      <c r="B98" s="2">
        <v>2</v>
      </c>
      <c r="H98" s="23">
        <v>35613</v>
      </c>
      <c r="I98" s="23">
        <v>35977</v>
      </c>
      <c r="J98">
        <v>23</v>
      </c>
    </row>
    <row r="99" spans="1:10" x14ac:dyDescent="0.25">
      <c r="A99" s="1">
        <f t="shared" si="1"/>
        <v>98</v>
      </c>
      <c r="B99" s="2">
        <v>2</v>
      </c>
      <c r="H99" s="23">
        <v>35978</v>
      </c>
      <c r="I99" s="23">
        <v>36342</v>
      </c>
      <c r="J99">
        <v>22</v>
      </c>
    </row>
    <row r="100" spans="1:10" x14ac:dyDescent="0.25">
      <c r="A100" s="1">
        <f t="shared" si="1"/>
        <v>99</v>
      </c>
      <c r="B100" s="2">
        <v>2</v>
      </c>
      <c r="H100" s="23">
        <v>36343</v>
      </c>
      <c r="I100" s="23">
        <v>36708</v>
      </c>
      <c r="J100">
        <v>21</v>
      </c>
    </row>
    <row r="101" spans="1:10" x14ac:dyDescent="0.25">
      <c r="A101" s="1">
        <f t="shared" si="1"/>
        <v>100</v>
      </c>
      <c r="B101" s="2">
        <v>2</v>
      </c>
      <c r="H101" s="23">
        <v>36709</v>
      </c>
      <c r="I101" s="23">
        <v>37073</v>
      </c>
      <c r="J101">
        <v>20</v>
      </c>
    </row>
    <row r="102" spans="1:10" x14ac:dyDescent="0.25">
      <c r="H102" s="23">
        <v>37074</v>
      </c>
      <c r="I102" s="23">
        <v>37438</v>
      </c>
      <c r="J102">
        <v>19</v>
      </c>
    </row>
    <row r="103" spans="1:10" x14ac:dyDescent="0.25">
      <c r="H103" s="23">
        <v>37439</v>
      </c>
      <c r="I103" s="23">
        <v>37803</v>
      </c>
      <c r="J103">
        <v>18</v>
      </c>
    </row>
    <row r="104" spans="1:10" x14ac:dyDescent="0.25">
      <c r="H104" s="23">
        <v>37804</v>
      </c>
      <c r="I104" s="23">
        <v>38169</v>
      </c>
      <c r="J104">
        <v>17</v>
      </c>
    </row>
    <row r="105" spans="1:10" x14ac:dyDescent="0.25">
      <c r="H105" s="23">
        <v>38170</v>
      </c>
      <c r="I105" s="23">
        <v>38534</v>
      </c>
      <c r="J105">
        <v>16</v>
      </c>
    </row>
    <row r="106" spans="1:10" x14ac:dyDescent="0.25">
      <c r="H106" s="23">
        <v>38535</v>
      </c>
      <c r="I106" s="23">
        <v>38899</v>
      </c>
      <c r="J106">
        <v>15</v>
      </c>
    </row>
    <row r="107" spans="1:10" x14ac:dyDescent="0.25">
      <c r="H107" s="23">
        <v>38900</v>
      </c>
      <c r="I107" s="23">
        <v>39264</v>
      </c>
      <c r="J107">
        <v>14</v>
      </c>
    </row>
    <row r="108" spans="1:10" x14ac:dyDescent="0.25">
      <c r="H108" s="23">
        <v>39265</v>
      </c>
      <c r="I108" s="23">
        <v>39630</v>
      </c>
      <c r="J108">
        <v>13</v>
      </c>
    </row>
    <row r="109" spans="1:10" x14ac:dyDescent="0.25">
      <c r="H109" s="23">
        <v>39631</v>
      </c>
      <c r="I109" s="23">
        <v>39995</v>
      </c>
      <c r="J109">
        <v>12</v>
      </c>
    </row>
    <row r="110" spans="1:10" x14ac:dyDescent="0.25">
      <c r="H110" s="23">
        <v>39996</v>
      </c>
      <c r="I110" s="23">
        <v>40360</v>
      </c>
      <c r="J110">
        <v>11</v>
      </c>
    </row>
    <row r="111" spans="1:10" x14ac:dyDescent="0.25">
      <c r="H111" s="23">
        <v>40361</v>
      </c>
      <c r="I111" s="23">
        <v>40725</v>
      </c>
      <c r="J111">
        <v>10</v>
      </c>
    </row>
    <row r="112" spans="1:10" x14ac:dyDescent="0.25">
      <c r="H112" s="23">
        <v>40726</v>
      </c>
      <c r="I112" s="23">
        <v>41091</v>
      </c>
      <c r="J112">
        <v>9</v>
      </c>
    </row>
    <row r="113" spans="8:10" x14ac:dyDescent="0.25">
      <c r="H113" s="23">
        <v>41092</v>
      </c>
      <c r="I113" s="23">
        <v>41456</v>
      </c>
      <c r="J113">
        <v>8</v>
      </c>
    </row>
    <row r="114" spans="8:10" x14ac:dyDescent="0.25">
      <c r="H114" s="23">
        <v>41457</v>
      </c>
      <c r="I114" s="23">
        <v>41821</v>
      </c>
      <c r="J114">
        <v>7</v>
      </c>
    </row>
    <row r="115" spans="8:10" x14ac:dyDescent="0.25">
      <c r="H115" s="23">
        <v>41822</v>
      </c>
      <c r="I115" s="23">
        <v>42186</v>
      </c>
      <c r="J115">
        <v>6</v>
      </c>
    </row>
    <row r="116" spans="8:10" x14ac:dyDescent="0.25">
      <c r="H116" s="23">
        <v>42187</v>
      </c>
      <c r="I116" s="23">
        <v>42553</v>
      </c>
      <c r="J116">
        <v>5</v>
      </c>
    </row>
    <row r="117" spans="8:10" x14ac:dyDescent="0.25">
      <c r="H117" s="23">
        <v>42553</v>
      </c>
      <c r="I117" s="23">
        <v>42917</v>
      </c>
      <c r="J117">
        <v>4</v>
      </c>
    </row>
    <row r="118" spans="8:10" x14ac:dyDescent="0.25">
      <c r="H118" s="23">
        <v>42918</v>
      </c>
      <c r="I118" s="23">
        <v>43282</v>
      </c>
      <c r="J118">
        <v>3</v>
      </c>
    </row>
    <row r="119" spans="8:10" x14ac:dyDescent="0.25">
      <c r="H119" s="23">
        <v>43282</v>
      </c>
      <c r="I119" s="23">
        <v>43648</v>
      </c>
      <c r="J119">
        <v>2</v>
      </c>
    </row>
    <row r="120" spans="8:10" x14ac:dyDescent="0.25">
      <c r="H120" s="23">
        <v>43648</v>
      </c>
      <c r="I120" s="23">
        <v>44013</v>
      </c>
      <c r="J120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Rating xmlns="8a7603d1-432e-4495-8272-544a0378b8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A56C0107618247B2EBA29D517E71B7" ma:contentTypeVersion="16" ma:contentTypeDescription="Create a new document." ma:contentTypeScope="" ma:versionID="80aea2c06b3a961f3b7abd915b822276">
  <xsd:schema xmlns:xsd="http://www.w3.org/2001/XMLSchema" xmlns:xs="http://www.w3.org/2001/XMLSchema" xmlns:p="http://schemas.microsoft.com/office/2006/metadata/properties" xmlns:ns1="http://schemas.microsoft.com/sharepoint/v3" xmlns:ns2="8a7603d1-432e-4495-8272-544a0378b8bd" xmlns:ns3="68174f60-bd12-4847-9543-bfecaba36dfe" targetNamespace="http://schemas.microsoft.com/office/2006/metadata/properties" ma:root="true" ma:fieldsID="faa3eb62f0fe0487efe3da362c5b30d7" ns1:_="" ns2:_="" ns3:_="">
    <xsd:import namespace="http://schemas.microsoft.com/sharepoint/v3"/>
    <xsd:import namespace="8a7603d1-432e-4495-8272-544a0378b8bd"/>
    <xsd:import namespace="68174f60-bd12-4847-9543-bfecaba3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Rating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603d1-432e-4495-8272-544a0378b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Rating" ma:index="10" nillable="true" ma:displayName="Rating" ma:description="How cool is this?" ma:format="Dropdown" ma:internalName="Rating">
      <xsd:simpleType>
        <xsd:union memberTypes="dms:Text">
          <xsd:simpleType>
            <xsd:restriction base="dms:Choice">
              <xsd:enumeration value="Best Thing Ever"/>
              <xsd:enumeration value="Pretty Much Awesome"/>
              <xsd:enumeration value="Kinda Boring"/>
              <xsd:enumeration value="The Worst"/>
            </xsd:restriction>
          </xsd:simpleType>
        </xsd:un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74f60-bd12-4847-9543-bfecaba3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2DFC31-6E9C-4DC9-A8A1-4F96408420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433C7-45AC-4D7C-9DC2-2375BF9F7350}">
  <ds:schemaRefs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68174f60-bd12-4847-9543-bfecaba36dfe"/>
    <ds:schemaRef ds:uri="8a7603d1-432e-4495-8272-544a0378b8bd"/>
  </ds:schemaRefs>
</ds:datastoreItem>
</file>

<file path=customXml/itemProps3.xml><?xml version="1.0" encoding="utf-8"?>
<ds:datastoreItem xmlns:ds="http://schemas.openxmlformats.org/officeDocument/2006/customXml" ds:itemID="{2F17ED57-D2C8-4E6A-8798-43DEE8A40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7603d1-432e-4495-8272-544a0378b8bd"/>
    <ds:schemaRef ds:uri="68174f60-bd12-4847-9543-bfecaba3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SupplementalLifeCalculator</vt:lpstr>
      <vt:lpstr>RatesPerAge</vt:lpstr>
      <vt:lpstr>RatesPerAge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jwing</dc:creator>
  <cp:lastModifiedBy>wesd</cp:lastModifiedBy>
  <dcterms:created xsi:type="dcterms:W3CDTF">2013-03-20T18:28:27Z</dcterms:created>
  <dcterms:modified xsi:type="dcterms:W3CDTF">2021-03-30T15:41:52Z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0x010100E3A56C0107618247B2EBA29D517E71B7</vt:lpwstr>
  </property>
</Properties>
</file>