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holman\Downloads\"/>
    </mc:Choice>
  </mc:AlternateContent>
  <xr:revisionPtr revIDLastSave="0" documentId="13_ncr:1_{0D106D7D-70A9-4630-AB25-472849DBE92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ileage Reimbursement Page 1" sheetId="1" r:id="rId1"/>
    <sheet name="Mileage Reimbursement Page 2" sheetId="2" r:id="rId2"/>
    <sheet name="Mileage Reimbursement Page 3" sheetId="3" r:id="rId3"/>
    <sheet name="Mileage Procedures" sheetId="4" r:id="rId4"/>
    <sheet name="Mileage Char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Lce4HDekI0MJOosB/DY3fUNRqPqHZLINSZ2hSwyhK7E="/>
    </ext>
  </extLst>
</workbook>
</file>

<file path=xl/calcChain.xml><?xml version="1.0" encoding="utf-8"?>
<calcChain xmlns="http://schemas.openxmlformats.org/spreadsheetml/2006/main">
  <c r="W37" i="5" l="1"/>
  <c r="S37" i="5"/>
  <c r="AI21" i="5"/>
  <c r="AI11" i="5"/>
  <c r="G56" i="3" a="1"/>
  <c r="G56" i="3" s="1"/>
  <c r="G55" i="3" a="1"/>
  <c r="G55" i="3" s="1"/>
  <c r="G54" i="3" a="1"/>
  <c r="G54" i="3" s="1"/>
  <c r="G53" i="3" a="1"/>
  <c r="G53" i="3" s="1"/>
  <c r="H53" i="3" s="1"/>
  <c r="G52" i="3" a="1"/>
  <c r="G52" i="3" s="1"/>
  <c r="H52" i="3" s="1"/>
  <c r="G51" i="3" a="1"/>
  <c r="G51" i="3" s="1"/>
  <c r="H51" i="3" s="1"/>
  <c r="G50" i="3" a="1"/>
  <c r="G50" i="3" s="1"/>
  <c r="H50" i="3" s="1"/>
  <c r="G49" i="3" a="1"/>
  <c r="G49" i="3" s="1"/>
  <c r="H49" i="3" s="1"/>
  <c r="G48" i="3" a="1"/>
  <c r="G48" i="3" s="1"/>
  <c r="G47" i="3" a="1"/>
  <c r="G47" i="3" s="1"/>
  <c r="G46" i="3" a="1"/>
  <c r="G46" i="3" s="1"/>
  <c r="G45" i="3" a="1"/>
  <c r="G45" i="3" s="1"/>
  <c r="G44" i="3" a="1"/>
  <c r="G44" i="3" s="1"/>
  <c r="G43" i="3" a="1"/>
  <c r="G43" i="3" s="1"/>
  <c r="G42" i="3" a="1"/>
  <c r="G42" i="3" s="1"/>
  <c r="G41" i="3" a="1"/>
  <c r="G41" i="3" s="1"/>
  <c r="H41" i="3" s="1"/>
  <c r="G40" i="3" a="1"/>
  <c r="G40" i="3" s="1"/>
  <c r="H40" i="3" s="1"/>
  <c r="G39" i="3" a="1"/>
  <c r="G39" i="3" s="1"/>
  <c r="H39" i="3" s="1"/>
  <c r="G38" i="3" a="1"/>
  <c r="G38" i="3" s="1"/>
  <c r="H38" i="3" s="1"/>
  <c r="G37" i="3" a="1"/>
  <c r="G37" i="3" s="1"/>
  <c r="H37" i="3" s="1"/>
  <c r="G36" i="3" a="1"/>
  <c r="G36" i="3" s="1"/>
  <c r="G35" i="3" a="1"/>
  <c r="G35" i="3" s="1"/>
  <c r="G34" i="3" a="1"/>
  <c r="G34" i="3" s="1"/>
  <c r="G33" i="3" a="1"/>
  <c r="G33" i="3" s="1"/>
  <c r="G32" i="3" a="1"/>
  <c r="G32" i="3" s="1"/>
  <c r="G31" i="3" a="1"/>
  <c r="G31" i="3" s="1"/>
  <c r="G30" i="3" a="1"/>
  <c r="G30" i="3" s="1"/>
  <c r="G29" i="3" a="1"/>
  <c r="G29" i="3" s="1"/>
  <c r="H29" i="3" s="1"/>
  <c r="G28" i="3" a="1"/>
  <c r="G28" i="3" s="1"/>
  <c r="H28" i="3" s="1"/>
  <c r="G27" i="3" a="1"/>
  <c r="G27" i="3" s="1"/>
  <c r="H27" i="3" s="1"/>
  <c r="G26" i="3" a="1"/>
  <c r="G26" i="3" s="1"/>
  <c r="H26" i="3" s="1"/>
  <c r="G25" i="3" a="1"/>
  <c r="G25" i="3" s="1"/>
  <c r="H25" i="3" s="1"/>
  <c r="G24" i="3" a="1"/>
  <c r="G24" i="3" s="1"/>
  <c r="G23" i="3" a="1"/>
  <c r="G23" i="3" s="1"/>
  <c r="G22" i="3" a="1"/>
  <c r="G22" i="3" s="1"/>
  <c r="G21" i="3" a="1"/>
  <c r="G21" i="3" s="1"/>
  <c r="G20" i="3" a="1"/>
  <c r="G20" i="3" s="1"/>
  <c r="G19" i="3" a="1"/>
  <c r="G19" i="3" s="1"/>
  <c r="G18" i="3" a="1"/>
  <c r="G18" i="3" s="1"/>
  <c r="G17" i="3" a="1"/>
  <c r="G17" i="3" s="1"/>
  <c r="H17" i="3" s="1"/>
  <c r="G16" i="3" a="1"/>
  <c r="G16" i="3" s="1"/>
  <c r="H16" i="3" s="1"/>
  <c r="G15" i="3" a="1"/>
  <c r="G15" i="3" s="1"/>
  <c r="H15" i="3" s="1"/>
  <c r="G14" i="3" a="1"/>
  <c r="G14" i="3" s="1"/>
  <c r="H14" i="3" s="1"/>
  <c r="G13" i="3" a="1"/>
  <c r="G13" i="3" s="1"/>
  <c r="H13" i="3" s="1"/>
  <c r="G8" i="3"/>
  <c r="D8" i="3"/>
  <c r="D7" i="3"/>
  <c r="D6" i="3"/>
  <c r="G57" i="2" a="1"/>
  <c r="G57" i="2" s="1"/>
  <c r="H57" i="2" s="1"/>
  <c r="G56" i="2" a="1"/>
  <c r="G56" i="2" s="1"/>
  <c r="H56" i="2" s="1"/>
  <c r="G55" i="2" a="1"/>
  <c r="G55" i="2" s="1"/>
  <c r="H55" i="2" s="1"/>
  <c r="G54" i="2" a="1"/>
  <c r="G54" i="2" s="1"/>
  <c r="H54" i="2" s="1"/>
  <c r="G53" i="2" a="1"/>
  <c r="G53" i="2" s="1"/>
  <c r="H53" i="2" s="1"/>
  <c r="G52" i="2" a="1"/>
  <c r="G52" i="2" s="1"/>
  <c r="H52" i="2" s="1"/>
  <c r="G51" i="2" a="1"/>
  <c r="G51" i="2" s="1"/>
  <c r="H51" i="2" s="1"/>
  <c r="G50" i="2" a="1"/>
  <c r="G50" i="2" s="1"/>
  <c r="H50" i="2" s="1"/>
  <c r="G49" i="2" a="1"/>
  <c r="G49" i="2" s="1"/>
  <c r="H49" i="2" s="1"/>
  <c r="G48" i="2" a="1"/>
  <c r="G48" i="2" s="1"/>
  <c r="H48" i="2" s="1"/>
  <c r="G47" i="2" a="1"/>
  <c r="G47" i="2" s="1"/>
  <c r="H47" i="2" s="1"/>
  <c r="G46" i="2" a="1"/>
  <c r="G46" i="2" s="1"/>
  <c r="H46" i="2" s="1"/>
  <c r="G45" i="2" a="1"/>
  <c r="G45" i="2" s="1"/>
  <c r="H45" i="2" s="1"/>
  <c r="G44" i="2" a="1"/>
  <c r="G44" i="2" s="1"/>
  <c r="H44" i="2" s="1"/>
  <c r="G43" i="2" a="1"/>
  <c r="G43" i="2" s="1"/>
  <c r="H43" i="2" s="1"/>
  <c r="G42" i="2" a="1"/>
  <c r="G42" i="2" s="1"/>
  <c r="H42" i="2" s="1"/>
  <c r="G41" i="2" a="1"/>
  <c r="G41" i="2" s="1"/>
  <c r="H41" i="2" s="1"/>
  <c r="G40" i="2" a="1"/>
  <c r="G40" i="2" s="1"/>
  <c r="H40" i="2" s="1"/>
  <c r="G39" i="2" a="1"/>
  <c r="G39" i="2" s="1"/>
  <c r="H39" i="2" s="1"/>
  <c r="G38" i="2" a="1"/>
  <c r="G38" i="2" s="1"/>
  <c r="H38" i="2" s="1"/>
  <c r="G37" i="2" a="1"/>
  <c r="G37" i="2" s="1"/>
  <c r="H37" i="2" s="1"/>
  <c r="G36" i="2" a="1"/>
  <c r="G36" i="2" s="1"/>
  <c r="H36" i="2" s="1"/>
  <c r="G35" i="2" a="1"/>
  <c r="G35" i="2" s="1"/>
  <c r="H35" i="2" s="1"/>
  <c r="G34" i="2" a="1"/>
  <c r="G34" i="2" s="1"/>
  <c r="H34" i="2" s="1"/>
  <c r="G33" i="2" a="1"/>
  <c r="G33" i="2" s="1"/>
  <c r="H33" i="2" s="1"/>
  <c r="G32" i="2" a="1"/>
  <c r="G32" i="2" s="1"/>
  <c r="H32" i="2" s="1"/>
  <c r="G31" i="2" a="1"/>
  <c r="G31" i="2" s="1"/>
  <c r="H31" i="2" s="1"/>
  <c r="G30" i="2" a="1"/>
  <c r="G30" i="2" s="1"/>
  <c r="H30" i="2" s="1"/>
  <c r="G29" i="2" a="1"/>
  <c r="G29" i="2" s="1"/>
  <c r="H29" i="2" s="1"/>
  <c r="G28" i="2" a="1"/>
  <c r="G28" i="2" s="1"/>
  <c r="H28" i="2" s="1"/>
  <c r="G27" i="2" a="1"/>
  <c r="G27" i="2" s="1"/>
  <c r="H27" i="2" s="1"/>
  <c r="G26" i="2" a="1"/>
  <c r="G26" i="2" s="1"/>
  <c r="H26" i="2" s="1"/>
  <c r="G25" i="2" a="1"/>
  <c r="G25" i="2" s="1"/>
  <c r="H25" i="2" s="1"/>
  <c r="G24" i="2" a="1"/>
  <c r="G24" i="2" s="1"/>
  <c r="H24" i="2" s="1"/>
  <c r="G23" i="2" a="1"/>
  <c r="G23" i="2" s="1"/>
  <c r="H23" i="2" s="1"/>
  <c r="G22" i="2" a="1"/>
  <c r="G22" i="2" s="1"/>
  <c r="H22" i="2" s="1"/>
  <c r="G21" i="2" a="1"/>
  <c r="G21" i="2" s="1"/>
  <c r="H21" i="2" s="1"/>
  <c r="G20" i="2" a="1"/>
  <c r="G20" i="2" s="1"/>
  <c r="H20" i="2" s="1"/>
  <c r="G19" i="2" a="1"/>
  <c r="G19" i="2" s="1"/>
  <c r="H19" i="2" s="1"/>
  <c r="G18" i="2" a="1"/>
  <c r="G18" i="2" s="1"/>
  <c r="H18" i="2" s="1"/>
  <c r="G17" i="2" a="1"/>
  <c r="G17" i="2" s="1"/>
  <c r="H17" i="2" s="1"/>
  <c r="G16" i="2" a="1"/>
  <c r="G16" i="2" s="1"/>
  <c r="H16" i="2" s="1"/>
  <c r="G15" i="2" a="1"/>
  <c r="G15" i="2" s="1"/>
  <c r="H15" i="2" s="1"/>
  <c r="G14" i="2" a="1"/>
  <c r="G14" i="2" s="1"/>
  <c r="H14" i="2" s="1"/>
  <c r="G13" i="2" a="1"/>
  <c r="G13" i="2" s="1"/>
  <c r="H13" i="2" s="1"/>
  <c r="G8" i="2"/>
  <c r="D8" i="2"/>
  <c r="D7" i="2"/>
  <c r="D6" i="2"/>
  <c r="H3" i="2"/>
  <c r="H3" i="3" s="1"/>
  <c r="G57" i="1" a="1"/>
  <c r="G57" i="1" s="1"/>
  <c r="H57" i="1" s="1"/>
  <c r="G56" i="1" a="1"/>
  <c r="G56" i="1" s="1"/>
  <c r="H56" i="1" s="1"/>
  <c r="G55" i="1" a="1"/>
  <c r="G55" i="1" s="1"/>
  <c r="H55" i="1" s="1"/>
  <c r="G54" i="1" a="1"/>
  <c r="G54" i="1" s="1"/>
  <c r="H54" i="1" s="1"/>
  <c r="G53" i="1" a="1"/>
  <c r="G53" i="1" s="1"/>
  <c r="H53" i="1" s="1"/>
  <c r="G52" i="1" a="1"/>
  <c r="G52" i="1" s="1"/>
  <c r="H52" i="1" s="1"/>
  <c r="G51" i="1" a="1"/>
  <c r="G51" i="1" s="1"/>
  <c r="H51" i="1" s="1"/>
  <c r="G50" i="1" a="1"/>
  <c r="G50" i="1" s="1"/>
  <c r="H50" i="1" s="1"/>
  <c r="G49" i="1" a="1"/>
  <c r="G49" i="1" s="1"/>
  <c r="H49" i="1" s="1"/>
  <c r="G48" i="1" a="1"/>
  <c r="G48" i="1" s="1"/>
  <c r="H48" i="1" s="1"/>
  <c r="G47" i="1" a="1"/>
  <c r="G47" i="1" s="1"/>
  <c r="H47" i="1" s="1"/>
  <c r="G46" i="1" a="1"/>
  <c r="G46" i="1" s="1"/>
  <c r="H46" i="1" s="1"/>
  <c r="G45" i="1" a="1"/>
  <c r="G45" i="1" s="1"/>
  <c r="H45" i="1" s="1"/>
  <c r="G44" i="1" a="1"/>
  <c r="G44" i="1" s="1"/>
  <c r="H44" i="1" s="1"/>
  <c r="G43" i="1" a="1"/>
  <c r="G43" i="1" s="1"/>
  <c r="H43" i="1" s="1"/>
  <c r="G42" i="1" a="1"/>
  <c r="G42" i="1" s="1"/>
  <c r="H42" i="1" s="1"/>
  <c r="G41" i="1" a="1"/>
  <c r="G41" i="1" s="1"/>
  <c r="H41" i="1" s="1"/>
  <c r="G40" i="1" a="1"/>
  <c r="G40" i="1" s="1"/>
  <c r="H40" i="1" s="1"/>
  <c r="G39" i="1" a="1"/>
  <c r="G39" i="1" s="1"/>
  <c r="H39" i="1" s="1"/>
  <c r="G38" i="1" a="1"/>
  <c r="G38" i="1" s="1"/>
  <c r="H38" i="1" s="1"/>
  <c r="G37" i="1" a="1"/>
  <c r="G37" i="1" s="1"/>
  <c r="H37" i="1" s="1"/>
  <c r="G36" i="1" a="1"/>
  <c r="G36" i="1" s="1"/>
  <c r="H36" i="1" s="1"/>
  <c r="G35" i="1" a="1"/>
  <c r="G35" i="1" s="1"/>
  <c r="H35" i="1" s="1"/>
  <c r="G34" i="1" a="1"/>
  <c r="G34" i="1" s="1"/>
  <c r="H34" i="1" s="1"/>
  <c r="G33" i="1" a="1"/>
  <c r="G33" i="1" s="1"/>
  <c r="H33" i="1" s="1"/>
  <c r="G32" i="1" a="1"/>
  <c r="G32" i="1" s="1"/>
  <c r="H32" i="1" s="1"/>
  <c r="G31" i="1" a="1"/>
  <c r="G31" i="1" s="1"/>
  <c r="H31" i="1" s="1"/>
  <c r="G30" i="1" a="1"/>
  <c r="G30" i="1" s="1"/>
  <c r="H30" i="1" s="1"/>
  <c r="G29" i="1" a="1"/>
  <c r="G29" i="1" s="1"/>
  <c r="H29" i="1" s="1"/>
  <c r="G28" i="1" a="1"/>
  <c r="G28" i="1" s="1"/>
  <c r="H28" i="1" s="1"/>
  <c r="G27" i="1" a="1"/>
  <c r="G27" i="1" s="1"/>
  <c r="H27" i="1" s="1"/>
  <c r="G26" i="1" a="1"/>
  <c r="G26" i="1" s="1"/>
  <c r="H26" i="1" s="1"/>
  <c r="G25" i="1" a="1"/>
  <c r="G25" i="1" s="1"/>
  <c r="H25" i="1" s="1"/>
  <c r="G24" i="1" a="1"/>
  <c r="G24" i="1" s="1"/>
  <c r="H24" i="1" s="1"/>
  <c r="G23" i="1" a="1"/>
  <c r="G23" i="1" s="1"/>
  <c r="H23" i="1" s="1"/>
  <c r="G22" i="1" a="1"/>
  <c r="G22" i="1" s="1"/>
  <c r="H22" i="1" s="1"/>
  <c r="G21" i="1" a="1"/>
  <c r="G21" i="1" s="1"/>
  <c r="H21" i="1" s="1"/>
  <c r="G20" i="1" a="1"/>
  <c r="G20" i="1" s="1"/>
  <c r="H20" i="1" s="1"/>
  <c r="G19" i="1" a="1"/>
  <c r="G19" i="1" s="1"/>
  <c r="H19" i="1" s="1"/>
  <c r="G18" i="1" a="1"/>
  <c r="G18" i="1" s="1"/>
  <c r="H18" i="1" s="1"/>
  <c r="G17" i="1" a="1"/>
  <c r="G17" i="1" s="1"/>
  <c r="H17" i="1" s="1"/>
  <c r="G16" i="1" a="1"/>
  <c r="G16" i="1" s="1"/>
  <c r="H16" i="1" s="1"/>
  <c r="G15" i="1" a="1"/>
  <c r="G15" i="1" s="1"/>
  <c r="H15" i="1" s="1"/>
  <c r="G14" i="1" a="1"/>
  <c r="G14" i="1" s="1"/>
  <c r="H14" i="1" s="1"/>
  <c r="G13" i="1" a="1"/>
  <c r="G13" i="1" s="1"/>
  <c r="H13" i="1" s="1"/>
  <c r="G12" i="1" a="1"/>
  <c r="G12" i="1" s="1"/>
  <c r="H18" i="3" l="1"/>
  <c r="H30" i="3"/>
  <c r="H42" i="3"/>
  <c r="H54" i="3"/>
  <c r="H19" i="3"/>
  <c r="H31" i="3"/>
  <c r="H43" i="3"/>
  <c r="H55" i="3"/>
  <c r="H20" i="3"/>
  <c r="H32" i="3"/>
  <c r="H44" i="3"/>
  <c r="H56" i="3"/>
  <c r="G58" i="1"/>
  <c r="G12" i="2" s="1"/>
  <c r="G58" i="2" s="1"/>
  <c r="G12" i="3" s="1"/>
  <c r="G57" i="3" s="1"/>
  <c r="H12" i="1"/>
  <c r="H58" i="1" s="1"/>
  <c r="H12" i="2" s="1"/>
  <c r="H58" i="2" s="1"/>
  <c r="H12" i="3" s="1"/>
  <c r="H57" i="3" s="1"/>
  <c r="H60" i="1" s="1"/>
  <c r="H21" i="3"/>
  <c r="H33" i="3"/>
  <c r="H45" i="3"/>
  <c r="H22" i="3"/>
  <c r="H34" i="3"/>
  <c r="H46" i="3"/>
  <c r="H23" i="3"/>
  <c r="H35" i="3"/>
  <c r="H47" i="3"/>
  <c r="H24" i="3"/>
  <c r="H36" i="3"/>
  <c r="H48" i="3"/>
</calcChain>
</file>

<file path=xl/sharedStrings.xml><?xml version="1.0" encoding="utf-8"?>
<sst xmlns="http://schemas.openxmlformats.org/spreadsheetml/2006/main" count="414" uniqueCount="107">
  <si>
    <t>Hazelwood School District Mileage Report</t>
  </si>
  <si>
    <t>Mileage Rate</t>
  </si>
  <si>
    <t>Please use this form for travel that occurred AFTER January 01, 2026.</t>
  </si>
  <si>
    <t>PLEASE SEE MILEAGE PROCEDURES ON MILEAGE PROCEDURES TAB OF THIS FORM FOR ADDITIONAL INFORMATION</t>
  </si>
  <si>
    <t>Name:</t>
  </si>
  <si>
    <t xml:space="preserve"> </t>
  </si>
  <si>
    <t>Employee #:</t>
  </si>
  <si>
    <t>Building/Dept:</t>
  </si>
  <si>
    <t>Month(s):</t>
  </si>
  <si>
    <t>Date</t>
  </si>
  <si>
    <t>Purpose</t>
  </si>
  <si>
    <t>Start Location</t>
  </si>
  <si>
    <t>End Location</t>
  </si>
  <si>
    <t>Total Miles</t>
  </si>
  <si>
    <t>Total Reimbursement</t>
  </si>
  <si>
    <t>Location</t>
  </si>
  <si>
    <t>Description</t>
  </si>
  <si>
    <t>Time</t>
  </si>
  <si>
    <t>Drive Classification (Business/Personal)</t>
  </si>
  <si>
    <t>ADM</t>
  </si>
  <si>
    <t>THE LEARNING CENTER</t>
  </si>
  <si>
    <t>CHS</t>
  </si>
  <si>
    <t>CENTRAL HIGH SCHOOL</t>
  </si>
  <si>
    <t>WHS</t>
  </si>
  <si>
    <t>WEST HIGH SCHOOL</t>
  </si>
  <si>
    <t>EHS</t>
  </si>
  <si>
    <t>EAST HIGH SCHOOL</t>
  </si>
  <si>
    <t>HOC</t>
  </si>
  <si>
    <t>OPPORTUNITY CENTER</t>
  </si>
  <si>
    <t>NWMS</t>
  </si>
  <si>
    <t>NORTHWEST MIDDLE</t>
  </si>
  <si>
    <t>WMS</t>
  </si>
  <si>
    <t>WEST MIDDLE</t>
  </si>
  <si>
    <t>EMS</t>
  </si>
  <si>
    <t>EAST MIDDLE</t>
  </si>
  <si>
    <t>SEMS</t>
  </si>
  <si>
    <t>SOUTHEAST MIDDLE</t>
  </si>
  <si>
    <t>CMS</t>
  </si>
  <si>
    <t>CENTRAL MIDDLE</t>
  </si>
  <si>
    <t>NMS</t>
  </si>
  <si>
    <t>NORTH MIDDLE</t>
  </si>
  <si>
    <t>ARM</t>
  </si>
  <si>
    <t>ARMSTRONG ELEM</t>
  </si>
  <si>
    <t>ARR</t>
  </si>
  <si>
    <t>ARROWPOINT ELEM.</t>
  </si>
  <si>
    <t>BAR</t>
  </si>
  <si>
    <t>BARRINGTON ELEM.</t>
  </si>
  <si>
    <t>BRO</t>
  </si>
  <si>
    <t>BROWN ELEM.</t>
  </si>
  <si>
    <t>COL</t>
  </si>
  <si>
    <t>COLD WATER ELEM.</t>
  </si>
  <si>
    <t>GAR</t>
  </si>
  <si>
    <t>GARRETT ELEM.</t>
  </si>
  <si>
    <t>GRA</t>
  </si>
  <si>
    <t>GRANNEMAN ELEM.</t>
  </si>
  <si>
    <t>JAM</t>
  </si>
  <si>
    <t>JAMESTOWN ELEM.</t>
  </si>
  <si>
    <t>JAN</t>
  </si>
  <si>
    <t>JANA ELEM.</t>
  </si>
  <si>
    <t>JUR</t>
  </si>
  <si>
    <t>JURY ELEM.</t>
  </si>
  <si>
    <t>KEE</t>
  </si>
  <si>
    <t>KEEVEN ELEM.</t>
  </si>
  <si>
    <t>LAR</t>
  </si>
  <si>
    <t>LARIMORE ELEM.</t>
  </si>
  <si>
    <t>LAW</t>
  </si>
  <si>
    <t>LAWSON ELEM.</t>
  </si>
  <si>
    <t>LUS</t>
  </si>
  <si>
    <t>LUSHER ELEM.</t>
  </si>
  <si>
    <t>MCC</t>
  </si>
  <si>
    <t>MCCURDY ELEM.</t>
  </si>
  <si>
    <t>MCN</t>
  </si>
  <si>
    <t>MCNAIR ELEM.</t>
  </si>
  <si>
    <t>RUS</t>
  </si>
  <si>
    <t>RUSSELL ELEM.</t>
  </si>
  <si>
    <t>FOC</t>
  </si>
  <si>
    <t>FAMILY OUTREACH CENTER</t>
  </si>
  <si>
    <t>TOW</t>
  </si>
  <si>
    <t>TOWNSEND ELEM.</t>
  </si>
  <si>
    <t>TWI</t>
  </si>
  <si>
    <t>TWILLMAN ELEM.</t>
  </si>
  <si>
    <t>WAL</t>
  </si>
  <si>
    <t>WALKER ELEM.</t>
  </si>
  <si>
    <t>ECEW</t>
  </si>
  <si>
    <t>EARLY CHILDHOOD WEST</t>
  </si>
  <si>
    <t>ECEE</t>
  </si>
  <si>
    <t>EARLY CHILDHOOD EAST</t>
  </si>
  <si>
    <t>TOTAL</t>
  </si>
  <si>
    <t>GRAND TOTAL FROM ALL PAGES</t>
  </si>
  <si>
    <t>Signature</t>
  </si>
  <si>
    <t>Supervisor Approval</t>
  </si>
  <si>
    <t xml:space="preserve">All individuals must submit mileage reimbrursements on a monthly basis, unless the amount is less than $20.00. In that case, the request should be carried over until the next </t>
  </si>
  <si>
    <t xml:space="preserve">month, or until the total exceeds $20.00 or if the request is 3 months old. The only exception will be for the month of June. June mileage must be cut-off by June 15th and </t>
  </si>
  <si>
    <t xml:space="preserve"> submitted by June 20th to be paid from the current fiscal year. Mileage older than 3 months will not be reimbursed.  </t>
  </si>
  <si>
    <t>Mileage should be submitted for the entire month claimed for reimbursement.</t>
  </si>
  <si>
    <t>Purchase requests should still be entered for mileage, with this form being sent to Accounts Payable for processing.</t>
  </si>
  <si>
    <t>A mileage chart detailing the mileage between Hazelwood School District buildings is available on the Hazelwood</t>
  </si>
  <si>
    <t>Hazelwood School District Mileage Report Page 2</t>
  </si>
  <si>
    <t>PLEASE SEE MILEAGE PROCEDURES ON SECOND TAB OF THIS FORM FOR ADDITIONAL INFORMATION</t>
  </si>
  <si>
    <t>FROM PAGE 1 OF MILEAGE SHEET</t>
  </si>
  <si>
    <t>TOTAL PAGE 1 AND PAGE 2</t>
  </si>
  <si>
    <t>Hazelwood School District Mileage Report Page 3</t>
  </si>
  <si>
    <t>TOTAL FROM PAGE PAGE 1 AND 2 OF MILEAGE SHEETS</t>
  </si>
  <si>
    <t>TOTAL PAGE 1, PAGE 2, AND PAGE 3</t>
  </si>
  <si>
    <t>Mileage Chart</t>
  </si>
  <si>
    <t>FOR</t>
  </si>
  <si>
    <t>Business Office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</si>
</sst>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  <numFmt numFmtId="165" formatCode="[$-409]h:mm\ AM/PM"/>
    <numFmt numFmtId="166" formatCode="0.0"/>
    <numFmt numFmtId="167" formatCode="_(&quot;$&quot;* #,##0.00_);_(&quot;$&quot;* \(#,##0.00\);_(&quot;$&quot;* &quot;-&quot;???_);_(@_)"/>
  </numFmts>
  <fonts count="18">
    <font>
      <sz val="11"/>
      <color theme="1"/>
      <name val="Calibri"/>
      <scheme val="minor"/>
    </font>
    <font>
      <b/>
      <sz val="16"/>
      <color rgb="FF000000"/>
      <name val="Calibri"/>
    </font>
    <font>
      <sz val="16"/>
      <color rgb="FF000000"/>
      <name val="Calibri"/>
    </font>
    <font>
      <b/>
      <sz val="22"/>
      <color theme="1"/>
      <name val="Calibri"/>
    </font>
    <font>
      <sz val="11"/>
      <name val="Calibri"/>
    </font>
    <font>
      <b/>
      <sz val="16"/>
      <color rgb="FFFF0000"/>
      <name val="Calibri"/>
    </font>
    <font>
      <b/>
      <sz val="24"/>
      <color theme="1"/>
      <name val="Calibri"/>
    </font>
    <font>
      <sz val="11"/>
      <color theme="1"/>
      <name val="Calibri"/>
    </font>
    <font>
      <b/>
      <sz val="16"/>
      <color theme="1"/>
      <name val="Calibri"/>
    </font>
    <font>
      <b/>
      <sz val="16"/>
      <color rgb="FFFFFFFF"/>
      <name val="Calibri"/>
    </font>
    <font>
      <sz val="16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2"/>
      <color theme="1"/>
      <name val="Calibri"/>
    </font>
    <font>
      <sz val="15"/>
      <color theme="1"/>
      <name val="Calibri"/>
    </font>
    <font>
      <b/>
      <sz val="16"/>
      <color rgb="FF000000"/>
      <name val="Numb"/>
    </font>
    <font>
      <b/>
      <sz val="16"/>
      <color theme="1"/>
      <name val="Arial"/>
    </font>
    <font>
      <b/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ECECEC"/>
        <bgColor rgb="FFECECEC"/>
      </patternFill>
    </fill>
    <fill>
      <patternFill patternType="solid">
        <fgColor rgb="FF8EAADB"/>
        <bgColor rgb="FF8EAADB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2" borderId="2" xfId="0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5" fillId="0" borderId="0" xfId="0" applyNumberFormat="1" applyFont="1" applyAlignment="1">
      <alignment horizontal="left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7" fillId="0" borderId="0" xfId="0" applyFont="1"/>
    <xf numFmtId="0" fontId="1" fillId="0" borderId="6" xfId="0" applyFont="1" applyBorder="1" applyAlignment="1">
      <alignment horizontal="left"/>
    </xf>
    <xf numFmtId="0" fontId="8" fillId="4" borderId="2" xfId="0" applyFont="1" applyFill="1" applyBorder="1" applyAlignment="1">
      <alignment horizontal="center" wrapText="1"/>
    </xf>
    <xf numFmtId="0" fontId="8" fillId="4" borderId="9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4" borderId="2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 wrapText="1"/>
    </xf>
    <xf numFmtId="14" fontId="10" fillId="0" borderId="10" xfId="0" applyNumberFormat="1" applyFont="1" applyBorder="1" applyAlignment="1">
      <alignment horizontal="left" vertical="top"/>
    </xf>
    <xf numFmtId="165" fontId="10" fillId="0" borderId="11" xfId="0" applyNumberFormat="1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 wrapText="1"/>
    </xf>
    <xf numFmtId="43" fontId="10" fillId="0" borderId="12" xfId="0" applyNumberFormat="1" applyFont="1" applyBorder="1" applyAlignment="1">
      <alignment horizontal="right" vertical="top"/>
    </xf>
    <xf numFmtId="44" fontId="10" fillId="0" borderId="13" xfId="0" applyNumberFormat="1" applyFont="1" applyBorder="1" applyAlignment="1">
      <alignment horizontal="left" vertical="top"/>
    </xf>
    <xf numFmtId="166" fontId="7" fillId="0" borderId="14" xfId="0" applyNumberFormat="1" applyFont="1" applyBorder="1"/>
    <xf numFmtId="0" fontId="7" fillId="0" borderId="15" xfId="0" quotePrefix="1" applyFont="1" applyBorder="1" applyAlignment="1">
      <alignment horizontal="center"/>
    </xf>
    <xf numFmtId="165" fontId="10" fillId="0" borderId="12" xfId="0" applyNumberFormat="1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 wrapText="1"/>
    </xf>
    <xf numFmtId="0" fontId="7" fillId="0" borderId="14" xfId="0" quotePrefix="1" applyFont="1" applyBorder="1" applyAlignment="1">
      <alignment horizontal="center"/>
    </xf>
    <xf numFmtId="165" fontId="10" fillId="0" borderId="12" xfId="0" applyNumberFormat="1" applyFont="1" applyBorder="1" applyAlignment="1">
      <alignment horizontal="left" vertical="top" wrapText="1"/>
    </xf>
    <xf numFmtId="166" fontId="7" fillId="0" borderId="16" xfId="0" applyNumberFormat="1" applyFont="1" applyBorder="1"/>
    <xf numFmtId="14" fontId="10" fillId="0" borderId="17" xfId="0" applyNumberFormat="1" applyFont="1" applyBorder="1" applyAlignment="1">
      <alignment horizontal="left" vertical="top"/>
    </xf>
    <xf numFmtId="14" fontId="10" fillId="0" borderId="18" xfId="0" applyNumberFormat="1" applyFont="1" applyBorder="1" applyAlignment="1">
      <alignment horizontal="left" vertical="top"/>
    </xf>
    <xf numFmtId="14" fontId="10" fillId="0" borderId="12" xfId="0" applyNumberFormat="1" applyFont="1" applyBorder="1" applyAlignment="1">
      <alignment horizontal="left" vertical="top"/>
    </xf>
    <xf numFmtId="14" fontId="10" fillId="0" borderId="19" xfId="0" applyNumberFormat="1" applyFont="1" applyBorder="1" applyAlignment="1">
      <alignment horizontal="left" vertical="top"/>
    </xf>
    <xf numFmtId="14" fontId="10" fillId="0" borderId="20" xfId="0" applyNumberFormat="1" applyFont="1" applyBorder="1" applyAlignment="1">
      <alignment horizontal="left" vertical="top"/>
    </xf>
    <xf numFmtId="165" fontId="10" fillId="0" borderId="21" xfId="0" applyNumberFormat="1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 wrapText="1"/>
    </xf>
    <xf numFmtId="0" fontId="8" fillId="5" borderId="22" xfId="0" applyFont="1" applyFill="1" applyBorder="1" applyAlignment="1">
      <alignment horizontal="left" vertical="top"/>
    </xf>
    <xf numFmtId="0" fontId="10" fillId="5" borderId="23" xfId="0" applyFont="1" applyFill="1" applyBorder="1" applyAlignment="1">
      <alignment horizontal="left" vertical="top"/>
    </xf>
    <xf numFmtId="2" fontId="8" fillId="5" borderId="24" xfId="0" applyNumberFormat="1" applyFont="1" applyFill="1" applyBorder="1" applyAlignment="1">
      <alignment horizontal="right" vertical="top"/>
    </xf>
    <xf numFmtId="44" fontId="8" fillId="5" borderId="25" xfId="0" applyNumberFormat="1" applyFont="1" applyFill="1" applyBorder="1" applyAlignment="1">
      <alignment horizontal="left" vertical="top"/>
    </xf>
    <xf numFmtId="0" fontId="11" fillId="0" borderId="0" xfId="0" applyFont="1"/>
    <xf numFmtId="44" fontId="11" fillId="0" borderId="26" xfId="0" applyNumberFormat="1" applyFont="1" applyBorder="1"/>
    <xf numFmtId="14" fontId="7" fillId="0" borderId="6" xfId="0" applyNumberFormat="1" applyFont="1" applyBorder="1"/>
    <xf numFmtId="0" fontId="12" fillId="0" borderId="0" xfId="0" applyFont="1" applyAlignment="1">
      <alignment vertical="top"/>
    </xf>
    <xf numFmtId="0" fontId="12" fillId="0" borderId="0" xfId="0" applyFont="1"/>
    <xf numFmtId="43" fontId="7" fillId="0" borderId="0" xfId="0" applyNumberFormat="1" applyFont="1"/>
    <xf numFmtId="0" fontId="13" fillId="0" borderId="0" xfId="0" applyFont="1"/>
    <xf numFmtId="0" fontId="14" fillId="0" borderId="0" xfId="0" applyFont="1"/>
    <xf numFmtId="0" fontId="10" fillId="0" borderId="0" xfId="0" applyFont="1"/>
    <xf numFmtId="49" fontId="15" fillId="0" borderId="6" xfId="0" applyNumberFormat="1" applyFont="1" applyBorder="1" applyAlignment="1">
      <alignment horizontal="left"/>
    </xf>
    <xf numFmtId="0" fontId="9" fillId="4" borderId="27" xfId="0" applyFont="1" applyFill="1" applyBorder="1" applyAlignment="1">
      <alignment horizontal="center" wrapText="1"/>
    </xf>
    <xf numFmtId="0" fontId="9" fillId="4" borderId="28" xfId="0" applyFont="1" applyFill="1" applyBorder="1" applyAlignment="1">
      <alignment horizontal="center" wrapText="1"/>
    </xf>
    <xf numFmtId="0" fontId="9" fillId="4" borderId="29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 wrapText="1"/>
    </xf>
    <xf numFmtId="2" fontId="8" fillId="5" borderId="9" xfId="0" applyNumberFormat="1" applyFont="1" applyFill="1" applyBorder="1" applyAlignment="1">
      <alignment horizontal="center" wrapText="1"/>
    </xf>
    <xf numFmtId="167" fontId="8" fillId="5" borderId="3" xfId="0" applyNumberFormat="1" applyFont="1" applyFill="1" applyBorder="1" applyAlignment="1">
      <alignment horizontal="center" wrapText="1"/>
    </xf>
    <xf numFmtId="14" fontId="10" fillId="0" borderId="30" xfId="0" applyNumberFormat="1" applyFont="1" applyBorder="1" applyAlignment="1">
      <alignment horizontal="left" vertical="top"/>
    </xf>
    <xf numFmtId="43" fontId="10" fillId="0" borderId="11" xfId="0" applyNumberFormat="1" applyFont="1" applyBorder="1" applyAlignment="1">
      <alignment horizontal="right" vertical="top"/>
    </xf>
    <xf numFmtId="14" fontId="10" fillId="5" borderId="2" xfId="0" applyNumberFormat="1" applyFont="1" applyFill="1" applyBorder="1" applyAlignment="1">
      <alignment horizontal="left" vertical="top"/>
    </xf>
    <xf numFmtId="165" fontId="10" fillId="5" borderId="9" xfId="0" applyNumberFormat="1" applyFont="1" applyFill="1" applyBorder="1" applyAlignment="1">
      <alignment horizontal="left" vertical="top"/>
    </xf>
    <xf numFmtId="0" fontId="10" fillId="5" borderId="9" xfId="0" applyFont="1" applyFill="1" applyBorder="1" applyAlignment="1">
      <alignment horizontal="left" vertical="top"/>
    </xf>
    <xf numFmtId="0" fontId="8" fillId="5" borderId="9" xfId="0" applyFont="1" applyFill="1" applyBorder="1" applyAlignment="1">
      <alignment horizontal="left" vertical="top"/>
    </xf>
    <xf numFmtId="0" fontId="10" fillId="5" borderId="9" xfId="0" applyFont="1" applyFill="1" applyBorder="1" applyAlignment="1">
      <alignment horizontal="left" vertical="top" wrapText="1"/>
    </xf>
    <xf numFmtId="43" fontId="10" fillId="5" borderId="9" xfId="0" applyNumberFormat="1" applyFont="1" applyFill="1" applyBorder="1" applyAlignment="1">
      <alignment horizontal="right" vertical="top"/>
    </xf>
    <xf numFmtId="44" fontId="10" fillId="5" borderId="3" xfId="0" applyNumberFormat="1" applyFont="1" applyFill="1" applyBorder="1" applyAlignment="1">
      <alignment horizontal="left" vertical="top"/>
    </xf>
    <xf numFmtId="166" fontId="7" fillId="0" borderId="31" xfId="0" applyNumberFormat="1" applyFont="1" applyBorder="1"/>
    <xf numFmtId="0" fontId="17" fillId="0" borderId="0" xfId="0" applyFont="1"/>
    <xf numFmtId="166" fontId="7" fillId="0" borderId="15" xfId="0" applyNumberFormat="1" applyFont="1" applyBorder="1" applyAlignment="1">
      <alignment horizontal="center"/>
    </xf>
    <xf numFmtId="166" fontId="7" fillId="0" borderId="32" xfId="0" applyNumberFormat="1" applyFont="1" applyBorder="1" applyAlignment="1">
      <alignment horizontal="center"/>
    </xf>
    <xf numFmtId="166" fontId="7" fillId="0" borderId="9" xfId="0" applyNumberFormat="1" applyFont="1" applyBorder="1" applyAlignment="1">
      <alignment horizontal="center"/>
    </xf>
    <xf numFmtId="166" fontId="7" fillId="0" borderId="33" xfId="0" applyNumberFormat="1" applyFont="1" applyBorder="1" applyAlignment="1">
      <alignment horizontal="center"/>
    </xf>
    <xf numFmtId="166" fontId="7" fillId="0" borderId="26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166" fontId="7" fillId="6" borderId="34" xfId="0" applyNumberFormat="1" applyFont="1" applyFill="1" applyBorder="1"/>
    <xf numFmtId="166" fontId="7" fillId="6" borderId="35" xfId="0" applyNumberFormat="1" applyFont="1" applyFill="1" applyBorder="1"/>
    <xf numFmtId="166" fontId="7" fillId="6" borderId="36" xfId="0" applyNumberFormat="1" applyFont="1" applyFill="1" applyBorder="1" applyAlignment="1">
      <alignment horizontal="right"/>
    </xf>
    <xf numFmtId="166" fontId="7" fillId="6" borderId="37" xfId="0" applyNumberFormat="1" applyFont="1" applyFill="1" applyBorder="1" applyAlignment="1">
      <alignment horizontal="right"/>
    </xf>
    <xf numFmtId="0" fontId="7" fillId="0" borderId="14" xfId="0" applyFont="1" applyBorder="1" applyAlignment="1">
      <alignment horizontal="center"/>
    </xf>
    <xf numFmtId="166" fontId="7" fillId="6" borderId="10" xfId="0" applyNumberFormat="1" applyFont="1" applyFill="1" applyBorder="1"/>
    <xf numFmtId="166" fontId="7" fillId="6" borderId="12" xfId="0" applyNumberFormat="1" applyFont="1" applyFill="1" applyBorder="1"/>
    <xf numFmtId="166" fontId="7" fillId="6" borderId="38" xfId="0" applyNumberFormat="1" applyFont="1" applyFill="1" applyBorder="1" applyAlignment="1">
      <alignment horizontal="right"/>
    </xf>
    <xf numFmtId="166" fontId="7" fillId="6" borderId="39" xfId="0" applyNumberFormat="1" applyFont="1" applyFill="1" applyBorder="1" applyAlignment="1">
      <alignment horizontal="right"/>
    </xf>
    <xf numFmtId="166" fontId="7" fillId="0" borderId="12" xfId="0" applyNumberFormat="1" applyFont="1" applyBorder="1"/>
    <xf numFmtId="166" fontId="7" fillId="6" borderId="38" xfId="0" applyNumberFormat="1" applyFont="1" applyFill="1" applyBorder="1"/>
    <xf numFmtId="166" fontId="7" fillId="6" borderId="20" xfId="0" applyNumberFormat="1" applyFont="1" applyFill="1" applyBorder="1"/>
    <xf numFmtId="166" fontId="7" fillId="6" borderId="40" xfId="0" applyNumberFormat="1" applyFont="1" applyFill="1" applyBorder="1"/>
    <xf numFmtId="166" fontId="7" fillId="6" borderId="41" xfId="0" applyNumberFormat="1" applyFont="1" applyFill="1" applyBorder="1"/>
    <xf numFmtId="166" fontId="7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/>
    <xf numFmtId="0" fontId="4" fillId="0" borderId="1" xfId="0" applyFont="1" applyBorder="1"/>
    <xf numFmtId="0" fontId="1" fillId="0" borderId="4" xfId="0" applyFont="1" applyBorder="1" applyAlignment="1">
      <alignment horizontal="left" wrapText="1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6" xfId="0" applyFont="1" applyBorder="1" applyAlignment="1">
      <alignment horizontal="center"/>
    </xf>
    <xf numFmtId="0" fontId="4" fillId="0" borderId="6" xfId="0" applyFont="1" applyBorder="1"/>
    <xf numFmtId="0" fontId="7" fillId="0" borderId="6" xfId="0" applyFont="1" applyBorder="1" applyAlignment="1">
      <alignment horizontal="center"/>
    </xf>
    <xf numFmtId="0" fontId="16" fillId="0" borderId="0" xfId="0" applyFont="1" applyAlignment="1">
      <alignment horizontal="center"/>
    </xf>
  </cellXfs>
  <cellStyles count="1">
    <cellStyle name="Normal" xfId="0" builtinId="0"/>
  </cellStyles>
  <dxfs count="9">
    <dxf>
      <fill>
        <patternFill patternType="solid">
          <fgColor theme="0"/>
          <bgColor theme="0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theme="6"/>
          <bgColor theme="6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theme="6"/>
          <bgColor theme="6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theme="6"/>
          <bgColor theme="6"/>
        </patternFill>
      </fill>
    </dxf>
  </dxfs>
  <tableStyles count="3">
    <tableStyle name="Mileage Reimbursement Page 1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Mileage Reimbursement Page 2-style" pivot="0" count="3" xr9:uid="{00000000-0011-0000-FFFF-FFFF01000000}">
      <tableStyleElement type="headerRow" dxfId="5"/>
      <tableStyleElement type="firstRowStripe" dxfId="4"/>
      <tableStyleElement type="secondRowStripe" dxfId="3"/>
    </tableStyle>
    <tableStyle name="Mileage Reimbursement Page 3-style" pivot="0" count="3" xr9:uid="{00000000-0011-0000-FFFF-FFFF02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86025" cy="12954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486025" cy="1295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81575" cy="8191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47775" cy="105727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428625</xdr:colOff>
      <xdr:row>8</xdr:row>
      <xdr:rowOff>114300</xdr:rowOff>
    </xdr:from>
    <xdr:ext cx="1000125" cy="1428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850700" y="3718088"/>
          <a:ext cx="990600" cy="1238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accent6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419100</xdr:colOff>
      <xdr:row>8</xdr:row>
      <xdr:rowOff>104775</xdr:rowOff>
    </xdr:from>
    <xdr:ext cx="1019175" cy="1524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4841175" y="3708563"/>
          <a:ext cx="100965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January 1, 2023 is 65.5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5743575" cy="8077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1:H58">
  <tableColumns count="8">
    <tableColumn id="1" xr3:uid="{00000000-0010-0000-0000-000001000000}" name="Date"/>
    <tableColumn id="2" xr3:uid="{00000000-0010-0000-0000-000002000000}" name="Time"/>
    <tableColumn id="3" xr3:uid="{00000000-0010-0000-0000-000003000000}" name="Drive Classification (Business/Personal)"/>
    <tableColumn id="4" xr3:uid="{00000000-0010-0000-0000-000004000000}" name="Purpose"/>
    <tableColumn id="5" xr3:uid="{00000000-0010-0000-0000-000005000000}" name="Start Location"/>
    <tableColumn id="6" xr3:uid="{00000000-0010-0000-0000-000006000000}" name="End Location"/>
    <tableColumn id="7" xr3:uid="{00000000-0010-0000-0000-000007000000}" name="Total Miles"/>
    <tableColumn id="8" xr3:uid="{00000000-0010-0000-0000-000008000000}" name="Total Reimbursement"/>
  </tableColumns>
  <tableStyleInfo name="Mileage Reimbursement Page 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1:H58">
  <tableColumns count="8">
    <tableColumn id="1" xr3:uid="{00000000-0010-0000-0100-000001000000}" name="Date"/>
    <tableColumn id="2" xr3:uid="{00000000-0010-0000-0100-000002000000}" name="Time"/>
    <tableColumn id="3" xr3:uid="{00000000-0010-0000-0100-000003000000}" name="Drive Classification (Business/Personal)"/>
    <tableColumn id="4" xr3:uid="{00000000-0010-0000-0100-000004000000}" name="Purpose"/>
    <tableColumn id="5" xr3:uid="{00000000-0010-0000-0100-000005000000}" name="Start Location"/>
    <tableColumn id="6" xr3:uid="{00000000-0010-0000-0100-000006000000}" name="End Location"/>
    <tableColumn id="7" xr3:uid="{00000000-0010-0000-0100-000007000000}" name="Total Miles"/>
    <tableColumn id="8" xr3:uid="{00000000-0010-0000-0100-000008000000}" name="Total Reimbursement"/>
  </tableColumns>
  <tableStyleInfo name="Mileage Reimbursement Page 2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1:H57">
  <tableColumns count="8">
    <tableColumn id="1" xr3:uid="{00000000-0010-0000-0200-000001000000}" name="Date"/>
    <tableColumn id="2" xr3:uid="{00000000-0010-0000-0200-000002000000}" name="Time"/>
    <tableColumn id="3" xr3:uid="{00000000-0010-0000-0200-000003000000}" name="Drive Classification (Business/Personal)"/>
    <tableColumn id="4" xr3:uid="{00000000-0010-0000-0200-000004000000}" name="Purpose"/>
    <tableColumn id="5" xr3:uid="{00000000-0010-0000-0200-000005000000}" name="Start Location"/>
    <tableColumn id="6" xr3:uid="{00000000-0010-0000-0200-000006000000}" name="End Location"/>
    <tableColumn id="7" xr3:uid="{00000000-0010-0000-0200-000007000000}" name="Total Miles"/>
    <tableColumn id="8" xr3:uid="{00000000-0010-0000-0200-000008000000}" name="Total Reimbursement"/>
  </tableColumns>
  <tableStyleInfo name="Mileage Reimbursement Page 3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workbookViewId="0">
      <selection activeCell="A12" sqref="A12"/>
    </sheetView>
  </sheetViews>
  <sheetFormatPr defaultColWidth="14.44140625" defaultRowHeight="15" customHeight="1"/>
  <cols>
    <col min="1" max="1" width="20.44140625" customWidth="1"/>
    <col min="2" max="2" width="17.109375" hidden="1" customWidth="1"/>
    <col min="3" max="3" width="30.6640625" hidden="1" customWidth="1"/>
    <col min="4" max="4" width="72.88671875" customWidth="1"/>
    <col min="5" max="5" width="20.6640625" customWidth="1"/>
    <col min="6" max="6" width="21.6640625" customWidth="1"/>
    <col min="7" max="7" width="19.44140625" customWidth="1"/>
    <col min="8" max="8" width="27.44140625" customWidth="1"/>
    <col min="9" max="11" width="8.88671875" customWidth="1"/>
    <col min="12" max="12" width="9.6640625" customWidth="1"/>
    <col min="13" max="13" width="31.88671875" customWidth="1"/>
    <col min="14" max="26" width="8.88671875" customWidth="1"/>
  </cols>
  <sheetData>
    <row r="1" spans="1:13" ht="21">
      <c r="A1" s="1"/>
      <c r="B1" s="1"/>
      <c r="C1" s="1"/>
      <c r="D1" s="1"/>
      <c r="E1" s="1"/>
      <c r="F1" s="1"/>
      <c r="G1" s="1"/>
      <c r="H1" s="1"/>
    </row>
    <row r="2" spans="1:13" ht="21">
      <c r="A2" s="1"/>
      <c r="B2" s="1"/>
      <c r="C2" s="1"/>
      <c r="D2" s="1"/>
      <c r="E2" s="1"/>
      <c r="F2" s="1"/>
      <c r="G2" s="1"/>
      <c r="H2" s="1"/>
    </row>
    <row r="3" spans="1:13" ht="28.8">
      <c r="A3" s="2"/>
      <c r="B3" s="1"/>
      <c r="C3" s="3"/>
      <c r="D3" s="95" t="s">
        <v>0</v>
      </c>
      <c r="E3" s="96"/>
      <c r="F3" s="97"/>
      <c r="G3" s="4" t="s">
        <v>1</v>
      </c>
      <c r="H3" s="5">
        <v>0.72499999999999998</v>
      </c>
    </row>
    <row r="4" spans="1:13" ht="22.8" customHeight="1">
      <c r="A4" s="2"/>
      <c r="B4" s="1"/>
      <c r="C4" s="3"/>
      <c r="D4" s="6"/>
      <c r="E4" s="3"/>
      <c r="F4" s="3"/>
      <c r="G4" s="7"/>
      <c r="H4" s="8"/>
    </row>
    <row r="5" spans="1:13" ht="68.400000000000006" customHeight="1">
      <c r="A5" s="2"/>
      <c r="B5" s="1"/>
      <c r="C5" s="3"/>
      <c r="D5" s="9" t="s">
        <v>2</v>
      </c>
      <c r="E5" s="3"/>
      <c r="F5" s="3"/>
      <c r="G5" s="98" t="s">
        <v>3</v>
      </c>
      <c r="H5" s="99"/>
    </row>
    <row r="6" spans="1:13" ht="21">
      <c r="A6" s="10" t="s">
        <v>4</v>
      </c>
      <c r="B6" s="11"/>
      <c r="C6" s="3"/>
      <c r="D6" s="12" t="s">
        <v>5</v>
      </c>
      <c r="E6" s="3"/>
      <c r="F6" s="3"/>
      <c r="G6" s="100"/>
      <c r="H6" s="101"/>
    </row>
    <row r="7" spans="1:13" ht="21">
      <c r="A7" s="10" t="s">
        <v>6</v>
      </c>
      <c r="B7" s="1"/>
      <c r="C7" s="3"/>
      <c r="D7" s="12" t="s">
        <v>5</v>
      </c>
      <c r="E7" s="3"/>
      <c r="F7" s="3"/>
      <c r="G7" s="7"/>
      <c r="H7" s="8"/>
    </row>
    <row r="8" spans="1:13" ht="21">
      <c r="A8" s="10" t="s">
        <v>7</v>
      </c>
      <c r="B8" s="11"/>
      <c r="C8" s="1"/>
      <c r="D8" s="12" t="s">
        <v>5</v>
      </c>
      <c r="E8" s="3"/>
      <c r="F8" s="10" t="s">
        <v>8</v>
      </c>
      <c r="G8" s="102" t="s">
        <v>5</v>
      </c>
      <c r="H8" s="103"/>
    </row>
    <row r="9" spans="1:13" ht="21">
      <c r="A9" s="10"/>
      <c r="B9" s="11"/>
      <c r="C9" s="1"/>
      <c r="D9" s="2"/>
      <c r="E9" s="3"/>
      <c r="F9" s="10"/>
      <c r="G9" s="7"/>
      <c r="H9" s="7"/>
    </row>
    <row r="10" spans="1:13" ht="42">
      <c r="A10" s="13" t="s">
        <v>9</v>
      </c>
      <c r="B10" s="14"/>
      <c r="C10" s="14"/>
      <c r="D10" s="14" t="s">
        <v>10</v>
      </c>
      <c r="E10" s="14" t="s">
        <v>11</v>
      </c>
      <c r="F10" s="14" t="s">
        <v>12</v>
      </c>
      <c r="G10" s="14" t="s">
        <v>13</v>
      </c>
      <c r="H10" s="15" t="s">
        <v>14</v>
      </c>
      <c r="L10" s="16" t="s">
        <v>15</v>
      </c>
      <c r="M10" s="16" t="s">
        <v>16</v>
      </c>
    </row>
    <row r="11" spans="1:13" ht="42" hidden="1">
      <c r="A11" s="17" t="s">
        <v>9</v>
      </c>
      <c r="B11" s="18" t="s">
        <v>17</v>
      </c>
      <c r="C11" s="18" t="s">
        <v>18</v>
      </c>
      <c r="D11" s="18" t="s">
        <v>10</v>
      </c>
      <c r="E11" s="18" t="s">
        <v>11</v>
      </c>
      <c r="F11" s="18" t="s">
        <v>12</v>
      </c>
      <c r="G11" s="18" t="s">
        <v>13</v>
      </c>
      <c r="H11" s="19" t="s">
        <v>14</v>
      </c>
    </row>
    <row r="12" spans="1:13" ht="21">
      <c r="A12" s="20"/>
      <c r="B12" s="21"/>
      <c r="C12" s="22"/>
      <c r="D12" s="22"/>
      <c r="E12" s="23"/>
      <c r="F12" s="23"/>
      <c r="G12" s="24" t="str">
        <f t="array" ref="G12">IF(ISERROR(INDEX('Mileage Chart'!$A$3:$AI$37,VLOOKUP(E12,'Mileage Chart'!$AK$3:$AL$36,2,FALSE),VLOOKUP(F12,'Mileage Chart'!$AK$3:$AL$36,2,FALSE))),"",INDEX('Mileage Chart'!$A$3:$AI$37,VLOOKUP(E12,'Mileage Chart'!$AK$3:$AL$36,2,FALSE),VLOOKUP(F12,'Mileage Chart'!$AK$3:$AL$36,2,FALSE)))</f>
        <v/>
      </c>
      <c r="H12" s="25">
        <f>+IFERROR('Mileage Reimbursement Page 1'!$G12*$H$3,0)</f>
        <v>0</v>
      </c>
      <c r="L12" s="26" t="s">
        <v>19</v>
      </c>
      <c r="M12" s="27" t="s">
        <v>20</v>
      </c>
    </row>
    <row r="13" spans="1:13" ht="21">
      <c r="A13" s="20"/>
      <c r="B13" s="28"/>
      <c r="C13" s="29"/>
      <c r="D13" s="30"/>
      <c r="E13" s="30"/>
      <c r="F13" s="30"/>
      <c r="G13" s="24" t="str">
        <f t="array" ref="G13">IF(ISERROR(INDEX('Mileage Chart'!$A$3:$AI$37,VLOOKUP(E13,'Mileage Chart'!$AK$3:$AL$36,2,FALSE),VLOOKUP(F13,'Mileage Chart'!$AK$3:$AL$36,2,FALSE))),"",INDEX('Mileage Chart'!$A$3:$AI$37,VLOOKUP(E13,'Mileage Chart'!$AK$3:$AL$36,2,FALSE),VLOOKUP(F13,'Mileage Chart'!$AK$3:$AL$36,2,FALSE)))</f>
        <v/>
      </c>
      <c r="H13" s="25">
        <f>+IFERROR('Mileage Reimbursement Page 1'!$G13*$H$3,0)</f>
        <v>0</v>
      </c>
      <c r="L13" s="26" t="s">
        <v>21</v>
      </c>
      <c r="M13" s="31" t="s">
        <v>22</v>
      </c>
    </row>
    <row r="14" spans="1:13" ht="21">
      <c r="A14" s="20"/>
      <c r="B14" s="28"/>
      <c r="C14" s="29"/>
      <c r="D14" s="30"/>
      <c r="E14" s="30"/>
      <c r="F14" s="30"/>
      <c r="G14" s="24" t="str">
        <f t="array" ref="G14">IF(ISERROR(INDEX('Mileage Chart'!$A$3:$AI$37,VLOOKUP(E14,'Mileage Chart'!$AK$3:$AL$36,2,FALSE),VLOOKUP(F14,'Mileage Chart'!$AK$3:$AL$36,2,FALSE))),"",INDEX('Mileage Chart'!$A$3:$AI$37,VLOOKUP(E14,'Mileage Chart'!$AK$3:$AL$36,2,FALSE),VLOOKUP(F14,'Mileage Chart'!$AK$3:$AL$36,2,FALSE)))</f>
        <v/>
      </c>
      <c r="H14" s="25">
        <f>+IFERROR('Mileage Reimbursement Page 1'!$G14*$H$3,0)</f>
        <v>0</v>
      </c>
      <c r="L14" s="26" t="s">
        <v>23</v>
      </c>
      <c r="M14" s="31" t="s">
        <v>24</v>
      </c>
    </row>
    <row r="15" spans="1:13" ht="21">
      <c r="A15" s="20"/>
      <c r="B15" s="28"/>
      <c r="C15" s="29"/>
      <c r="D15" s="30"/>
      <c r="E15" s="30"/>
      <c r="F15" s="30"/>
      <c r="G15" s="24" t="str">
        <f t="array" ref="G15">IF(ISERROR(INDEX('Mileage Chart'!$A$3:$AI$37,VLOOKUP(E15,'Mileage Chart'!$AK$3:$AL$36,2,FALSE),VLOOKUP(F15,'Mileage Chart'!$AK$3:$AL$36,2,FALSE))),"",INDEX('Mileage Chart'!$A$3:$AI$37,VLOOKUP(E15,'Mileage Chart'!$AK$3:$AL$36,2,FALSE),VLOOKUP(F15,'Mileage Chart'!$AK$3:$AL$36,2,FALSE)))</f>
        <v/>
      </c>
      <c r="H15" s="25">
        <f>+IFERROR('Mileage Reimbursement Page 1'!$G15*$H$3,0)</f>
        <v>0</v>
      </c>
      <c r="L15" s="26" t="s">
        <v>25</v>
      </c>
      <c r="M15" s="31" t="s">
        <v>26</v>
      </c>
    </row>
    <row r="16" spans="1:13" ht="21">
      <c r="A16" s="20"/>
      <c r="B16" s="28"/>
      <c r="C16" s="29"/>
      <c r="D16" s="30"/>
      <c r="E16" s="30"/>
      <c r="F16" s="30"/>
      <c r="G16" s="24" t="str">
        <f t="array" ref="G16">IF(ISERROR(INDEX('Mileage Chart'!$A$3:$AI$37,VLOOKUP(E16,'Mileage Chart'!$AK$3:$AL$36,2,FALSE),VLOOKUP(F16,'Mileage Chart'!$AK$3:$AL$36,2,FALSE))),"",INDEX('Mileage Chart'!$A$3:$AI$37,VLOOKUP(E16,'Mileage Chart'!$AK$3:$AL$36,2,FALSE),VLOOKUP(F16,'Mileage Chart'!$AK$3:$AL$36,2,FALSE)))</f>
        <v/>
      </c>
      <c r="H16" s="25">
        <f>+IFERROR('Mileage Reimbursement Page 1'!$G16*$H$3,0)</f>
        <v>0</v>
      </c>
      <c r="L16" s="26" t="s">
        <v>27</v>
      </c>
      <c r="M16" s="31" t="s">
        <v>28</v>
      </c>
    </row>
    <row r="17" spans="1:13" ht="21">
      <c r="A17" s="20"/>
      <c r="B17" s="28"/>
      <c r="C17" s="29"/>
      <c r="D17" s="30"/>
      <c r="E17" s="30"/>
      <c r="F17" s="30"/>
      <c r="G17" s="24" t="str">
        <f t="array" ref="G17">IF(ISERROR(INDEX('Mileage Chart'!$A$3:$AI$37,VLOOKUP(E17,'Mileage Chart'!$AK$3:$AL$36,2,FALSE),VLOOKUP(F17,'Mileage Chart'!$AK$3:$AL$36,2,FALSE))),"",INDEX('Mileage Chart'!$A$3:$AI$37,VLOOKUP(E17,'Mileage Chart'!$AK$3:$AL$36,2,FALSE),VLOOKUP(F17,'Mileage Chart'!$AK$3:$AL$36,2,FALSE)))</f>
        <v/>
      </c>
      <c r="H17" s="25">
        <f>+IFERROR('Mileage Reimbursement Page 1'!$G17*$H$3,0)</f>
        <v>0</v>
      </c>
      <c r="L17" s="26" t="s">
        <v>29</v>
      </c>
      <c r="M17" s="31" t="s">
        <v>30</v>
      </c>
    </row>
    <row r="18" spans="1:13" ht="21">
      <c r="A18" s="20"/>
      <c r="B18" s="28"/>
      <c r="C18" s="29"/>
      <c r="D18" s="30"/>
      <c r="E18" s="30"/>
      <c r="F18" s="30"/>
      <c r="G18" s="24" t="str">
        <f t="array" ref="G18">IF(ISERROR(INDEX('Mileage Chart'!$A$3:$AI$37,VLOOKUP(E18,'Mileage Chart'!$AK$3:$AL$36,2,FALSE),VLOOKUP(F18,'Mileage Chart'!$AK$3:$AL$36,2,FALSE))),"",INDEX('Mileage Chart'!$A$3:$AI$37,VLOOKUP(E18,'Mileage Chart'!$AK$3:$AL$36,2,FALSE),VLOOKUP(F18,'Mileage Chart'!$AK$3:$AL$36,2,FALSE)))</f>
        <v/>
      </c>
      <c r="H18" s="25">
        <f>+IFERROR('Mileage Reimbursement Page 1'!$G18*$H$3,0)</f>
        <v>0</v>
      </c>
      <c r="L18" s="26" t="s">
        <v>31</v>
      </c>
      <c r="M18" s="31" t="s">
        <v>32</v>
      </c>
    </row>
    <row r="19" spans="1:13" ht="21">
      <c r="A19" s="20"/>
      <c r="B19" s="28"/>
      <c r="C19" s="29"/>
      <c r="D19" s="30"/>
      <c r="E19" s="30"/>
      <c r="F19" s="30"/>
      <c r="G19" s="24" t="str">
        <f t="array" ref="G19">IF(ISERROR(INDEX('Mileage Chart'!$A$3:$AI$37,VLOOKUP(E19,'Mileage Chart'!$AK$3:$AL$36,2,FALSE),VLOOKUP(F19,'Mileage Chart'!$AK$3:$AL$36,2,FALSE))),"",INDEX('Mileage Chart'!$A$3:$AI$37,VLOOKUP(E19,'Mileage Chart'!$AK$3:$AL$36,2,FALSE),VLOOKUP(F19,'Mileage Chart'!$AK$3:$AL$36,2,FALSE)))</f>
        <v/>
      </c>
      <c r="H19" s="25">
        <f>+IFERROR('Mileage Reimbursement Page 1'!$G19*$H$3,0)</f>
        <v>0</v>
      </c>
      <c r="L19" s="26" t="s">
        <v>33</v>
      </c>
      <c r="M19" s="31" t="s">
        <v>34</v>
      </c>
    </row>
    <row r="20" spans="1:13" ht="21">
      <c r="A20" s="20"/>
      <c r="B20" s="28"/>
      <c r="C20" s="29"/>
      <c r="D20" s="30"/>
      <c r="E20" s="30"/>
      <c r="F20" s="30"/>
      <c r="G20" s="24" t="str">
        <f t="array" ref="G20">IF(ISERROR(INDEX('Mileage Chart'!$A$3:$AI$37,VLOOKUP(E20,'Mileage Chart'!$AK$3:$AL$36,2,FALSE),VLOOKUP(F20,'Mileage Chart'!$AK$3:$AL$36,2,FALSE))),"",INDEX('Mileage Chart'!$A$3:$AI$37,VLOOKUP(E20,'Mileage Chart'!$AK$3:$AL$36,2,FALSE),VLOOKUP(F20,'Mileage Chart'!$AK$3:$AL$36,2,FALSE)))</f>
        <v/>
      </c>
      <c r="H20" s="25">
        <f>+IFERROR('Mileage Reimbursement Page 1'!$G20*$H$3,0)</f>
        <v>0</v>
      </c>
      <c r="L20" s="26" t="s">
        <v>35</v>
      </c>
      <c r="M20" s="31" t="s">
        <v>36</v>
      </c>
    </row>
    <row r="21" spans="1:13" ht="15.75" customHeight="1">
      <c r="A21" s="20"/>
      <c r="B21" s="28"/>
      <c r="C21" s="29"/>
      <c r="D21" s="30"/>
      <c r="E21" s="30"/>
      <c r="F21" s="30"/>
      <c r="G21" s="24" t="str">
        <f t="array" ref="G21">IF(ISERROR(INDEX('Mileage Chart'!$A$3:$AI$37,VLOOKUP(E21,'Mileage Chart'!$AK$3:$AL$36,2,FALSE),VLOOKUP(F21,'Mileage Chart'!$AK$3:$AL$36,2,FALSE))),"",INDEX('Mileage Chart'!$A$3:$AI$37,VLOOKUP(E21,'Mileage Chart'!$AK$3:$AL$36,2,FALSE),VLOOKUP(F21,'Mileage Chart'!$AK$3:$AL$36,2,FALSE)))</f>
        <v/>
      </c>
      <c r="H21" s="25">
        <f>+IFERROR('Mileage Reimbursement Page 1'!$G21*$H$3,0)</f>
        <v>0</v>
      </c>
      <c r="L21" s="26" t="s">
        <v>37</v>
      </c>
      <c r="M21" s="31" t="s">
        <v>38</v>
      </c>
    </row>
    <row r="22" spans="1:13" ht="15.75" customHeight="1">
      <c r="A22" s="20"/>
      <c r="B22" s="28"/>
      <c r="C22" s="29"/>
      <c r="D22" s="30"/>
      <c r="E22" s="30"/>
      <c r="F22" s="30"/>
      <c r="G22" s="24" t="str">
        <f t="array" ref="G22">IF(ISERROR(INDEX('Mileage Chart'!$A$3:$AI$37,VLOOKUP(E22,'Mileage Chart'!$AK$3:$AL$36,2,FALSE),VLOOKUP(F22,'Mileage Chart'!$AK$3:$AL$36,2,FALSE))),"",INDEX('Mileage Chart'!$A$3:$AI$37,VLOOKUP(E22,'Mileage Chart'!$AK$3:$AL$36,2,FALSE),VLOOKUP(F22,'Mileage Chart'!$AK$3:$AL$36,2,FALSE)))</f>
        <v/>
      </c>
      <c r="H22" s="25">
        <f>+IFERROR('Mileage Reimbursement Page 1'!$G22*$H$3,0)</f>
        <v>0</v>
      </c>
      <c r="L22" s="26" t="s">
        <v>39</v>
      </c>
      <c r="M22" s="31" t="s">
        <v>40</v>
      </c>
    </row>
    <row r="23" spans="1:13" ht="15.75" customHeight="1">
      <c r="A23" s="20"/>
      <c r="B23" s="28"/>
      <c r="C23" s="29"/>
      <c r="D23" s="30"/>
      <c r="E23" s="30"/>
      <c r="F23" s="30"/>
      <c r="G23" s="24" t="str">
        <f t="array" ref="G23">IF(ISERROR(INDEX('Mileage Chart'!$A$3:$AI$37,VLOOKUP(E23,'Mileage Chart'!$AK$3:$AL$36,2,FALSE),VLOOKUP(F23,'Mileage Chart'!$AK$3:$AL$36,2,FALSE))),"",INDEX('Mileage Chart'!$A$3:$AI$37,VLOOKUP(E23,'Mileage Chart'!$AK$3:$AL$36,2,FALSE),VLOOKUP(F23,'Mileage Chart'!$AK$3:$AL$36,2,FALSE)))</f>
        <v/>
      </c>
      <c r="H23" s="25">
        <f>+IFERROR('Mileage Reimbursement Page 1'!$G23*$H$3,0)</f>
        <v>0</v>
      </c>
      <c r="L23" s="26" t="s">
        <v>41</v>
      </c>
      <c r="M23" s="31" t="s">
        <v>42</v>
      </c>
    </row>
    <row r="24" spans="1:13" ht="15.75" customHeight="1">
      <c r="A24" s="20"/>
      <c r="B24" s="28"/>
      <c r="C24" s="29"/>
      <c r="D24" s="30"/>
      <c r="E24" s="30"/>
      <c r="F24" s="30"/>
      <c r="G24" s="24" t="str">
        <f t="array" ref="G24">IF(ISERROR(INDEX('Mileage Chart'!$A$3:$AI$37,VLOOKUP(E24,'Mileage Chart'!$AK$3:$AL$36,2,FALSE),VLOOKUP(F24,'Mileage Chart'!$AK$3:$AL$36,2,FALSE))),"",INDEX('Mileage Chart'!$A$3:$AI$37,VLOOKUP(E24,'Mileage Chart'!$AK$3:$AL$36,2,FALSE),VLOOKUP(F24,'Mileage Chart'!$AK$3:$AL$36,2,FALSE)))</f>
        <v/>
      </c>
      <c r="H24" s="25">
        <f>+IFERROR('Mileage Reimbursement Page 1'!$G24*$H$3,0)</f>
        <v>0</v>
      </c>
      <c r="L24" s="26" t="s">
        <v>43</v>
      </c>
      <c r="M24" s="31" t="s">
        <v>44</v>
      </c>
    </row>
    <row r="25" spans="1:13" ht="15.75" customHeight="1">
      <c r="A25" s="20"/>
      <c r="B25" s="28"/>
      <c r="C25" s="29"/>
      <c r="D25" s="30"/>
      <c r="E25" s="30"/>
      <c r="F25" s="30"/>
      <c r="G25" s="24" t="str">
        <f t="array" ref="G25">IF(ISERROR(INDEX('Mileage Chart'!$A$3:$AI$37,VLOOKUP(E25,'Mileage Chart'!$AK$3:$AL$36,2,FALSE),VLOOKUP(F25,'Mileage Chart'!$AK$3:$AL$36,2,FALSE))),"",INDEX('Mileage Chart'!$A$3:$AI$37,VLOOKUP(E25,'Mileage Chart'!$AK$3:$AL$36,2,FALSE),VLOOKUP(F25,'Mileage Chart'!$AK$3:$AL$36,2,FALSE)))</f>
        <v/>
      </c>
      <c r="H25" s="25">
        <f>+IFERROR('Mileage Reimbursement Page 1'!$G25*$H$3,0)</f>
        <v>0</v>
      </c>
      <c r="L25" s="26" t="s">
        <v>45</v>
      </c>
      <c r="M25" s="31" t="s">
        <v>46</v>
      </c>
    </row>
    <row r="26" spans="1:13" ht="15.75" customHeight="1">
      <c r="A26" s="20"/>
      <c r="B26" s="28"/>
      <c r="C26" s="29"/>
      <c r="D26" s="30"/>
      <c r="E26" s="30"/>
      <c r="F26" s="30"/>
      <c r="G26" s="24" t="str">
        <f t="array" ref="G26">IF(ISERROR(INDEX('Mileage Chart'!$A$3:$AI$37,VLOOKUP(E26,'Mileage Chart'!$AK$3:$AL$36,2,FALSE),VLOOKUP(F26,'Mileage Chart'!$AK$3:$AL$36,2,FALSE))),"",INDEX('Mileage Chart'!$A$3:$AI$37,VLOOKUP(E26,'Mileage Chart'!$AK$3:$AL$36,2,FALSE),VLOOKUP(F26,'Mileage Chart'!$AK$3:$AL$36,2,FALSE)))</f>
        <v/>
      </c>
      <c r="H26" s="25">
        <f>+IFERROR('Mileage Reimbursement Page 1'!$G26*$H$3,0)</f>
        <v>0</v>
      </c>
      <c r="L26" s="26" t="s">
        <v>47</v>
      </c>
      <c r="M26" s="31" t="s">
        <v>48</v>
      </c>
    </row>
    <row r="27" spans="1:13" ht="15.75" customHeight="1">
      <c r="A27" s="20"/>
      <c r="B27" s="28"/>
      <c r="C27" s="29"/>
      <c r="D27" s="30"/>
      <c r="E27" s="30"/>
      <c r="F27" s="30"/>
      <c r="G27" s="24" t="str">
        <f t="array" ref="G27">IF(ISERROR(INDEX('Mileage Chart'!$A$3:$AI$37,VLOOKUP(E27,'Mileage Chart'!$AK$3:$AL$36,2,FALSE),VLOOKUP(F27,'Mileage Chart'!$AK$3:$AL$36,2,FALSE))),"",INDEX('Mileage Chart'!$A$3:$AI$37,VLOOKUP(E27,'Mileage Chart'!$AK$3:$AL$36,2,FALSE),VLOOKUP(F27,'Mileage Chart'!$AK$3:$AL$36,2,FALSE)))</f>
        <v/>
      </c>
      <c r="H27" s="25">
        <f>+IFERROR('Mileage Reimbursement Page 1'!$G27*$H$3,0)</f>
        <v>0</v>
      </c>
      <c r="L27" s="26" t="s">
        <v>49</v>
      </c>
      <c r="M27" s="31" t="s">
        <v>50</v>
      </c>
    </row>
    <row r="28" spans="1:13" ht="15.75" customHeight="1">
      <c r="A28" s="20"/>
      <c r="B28" s="28"/>
      <c r="C28" s="29"/>
      <c r="D28" s="30"/>
      <c r="E28" s="30"/>
      <c r="F28" s="30"/>
      <c r="G28" s="24" t="str">
        <f t="array" ref="G28">IF(ISERROR(INDEX('Mileage Chart'!$A$3:$AI$37,VLOOKUP(E28,'Mileage Chart'!$AK$3:$AL$36,2,FALSE),VLOOKUP(F28,'Mileage Chart'!$AK$3:$AL$36,2,FALSE))),"",INDEX('Mileage Chart'!$A$3:$AI$37,VLOOKUP(E28,'Mileage Chart'!$AK$3:$AL$36,2,FALSE),VLOOKUP(F28,'Mileage Chart'!$AK$3:$AL$36,2,FALSE)))</f>
        <v/>
      </c>
      <c r="H28" s="25">
        <f>+IFERROR('Mileage Reimbursement Page 1'!$G28*$H$3,0)</f>
        <v>0</v>
      </c>
      <c r="L28" s="26" t="s">
        <v>51</v>
      </c>
      <c r="M28" s="31" t="s">
        <v>52</v>
      </c>
    </row>
    <row r="29" spans="1:13" ht="15.75" customHeight="1">
      <c r="A29" s="20"/>
      <c r="B29" s="28"/>
      <c r="C29" s="29"/>
      <c r="D29" s="30"/>
      <c r="E29" s="30"/>
      <c r="F29" s="30"/>
      <c r="G29" s="24" t="str">
        <f t="array" ref="G29">IF(ISERROR(INDEX('Mileage Chart'!$A$3:$AI$37,VLOOKUP(E29,'Mileage Chart'!$AK$3:$AL$36,2,FALSE),VLOOKUP(F29,'Mileage Chart'!$AK$3:$AL$36,2,FALSE))),"",INDEX('Mileage Chart'!$A$3:$AI$37,VLOOKUP(E29,'Mileage Chart'!$AK$3:$AL$36,2,FALSE),VLOOKUP(F29,'Mileage Chart'!$AK$3:$AL$36,2,FALSE)))</f>
        <v/>
      </c>
      <c r="H29" s="25">
        <f>+IFERROR('Mileage Reimbursement Page 1'!$G29*$H$3,0)</f>
        <v>0</v>
      </c>
      <c r="L29" s="26" t="s">
        <v>53</v>
      </c>
      <c r="M29" s="31" t="s">
        <v>54</v>
      </c>
    </row>
    <row r="30" spans="1:13" ht="15.75" customHeight="1">
      <c r="A30" s="20"/>
      <c r="B30" s="28"/>
      <c r="C30" s="29"/>
      <c r="D30" s="30"/>
      <c r="E30" s="30"/>
      <c r="F30" s="30"/>
      <c r="G30" s="24" t="str">
        <f t="array" ref="G30">IF(ISERROR(INDEX('Mileage Chart'!$A$3:$AI$37,VLOOKUP(E30,'Mileage Chart'!$AK$3:$AL$36,2,FALSE),VLOOKUP(F30,'Mileage Chart'!$AK$3:$AL$36,2,FALSE))),"",INDEX('Mileage Chart'!$A$3:$AI$37,VLOOKUP(E30,'Mileage Chart'!$AK$3:$AL$36,2,FALSE),VLOOKUP(F30,'Mileage Chart'!$AK$3:$AL$36,2,FALSE)))</f>
        <v/>
      </c>
      <c r="H30" s="25">
        <f>+IFERROR('Mileage Reimbursement Page 1'!$G30*$H$3,0)</f>
        <v>0</v>
      </c>
      <c r="L30" s="26" t="s">
        <v>55</v>
      </c>
      <c r="M30" s="31" t="s">
        <v>56</v>
      </c>
    </row>
    <row r="31" spans="1:13" ht="15.75" customHeight="1">
      <c r="A31" s="20"/>
      <c r="B31" s="28"/>
      <c r="C31" s="29"/>
      <c r="D31" s="30"/>
      <c r="E31" s="30"/>
      <c r="F31" s="30"/>
      <c r="G31" s="24" t="str">
        <f t="array" ref="G31">IF(ISERROR(INDEX('Mileage Chart'!$A$3:$AI$37,VLOOKUP(E31,'Mileage Chart'!$AK$3:$AL$36,2,FALSE),VLOOKUP(F31,'Mileage Chart'!$AK$3:$AL$36,2,FALSE))),"",INDEX('Mileage Chart'!$A$3:$AI$37,VLOOKUP(E31,'Mileage Chart'!$AK$3:$AL$36,2,FALSE),VLOOKUP(F31,'Mileage Chart'!$AK$3:$AL$36,2,FALSE)))</f>
        <v/>
      </c>
      <c r="H31" s="25">
        <f>+IFERROR('Mileage Reimbursement Page 1'!$G31*$H$3,0)</f>
        <v>0</v>
      </c>
      <c r="L31" s="26" t="s">
        <v>57</v>
      </c>
      <c r="M31" s="31" t="s">
        <v>58</v>
      </c>
    </row>
    <row r="32" spans="1:13" ht="15.75" customHeight="1">
      <c r="A32" s="20"/>
      <c r="B32" s="32"/>
      <c r="C32" s="30"/>
      <c r="D32" s="30"/>
      <c r="E32" s="30"/>
      <c r="F32" s="30"/>
      <c r="G32" s="24" t="str">
        <f t="array" ref="G32">IF(ISERROR(INDEX('Mileage Chart'!$A$3:$AI$37,VLOOKUP(E32,'Mileage Chart'!$AK$3:$AL$36,2,FALSE),VLOOKUP(F32,'Mileage Chart'!$AK$3:$AL$36,2,FALSE))),"",INDEX('Mileage Chart'!$A$3:$AI$37,VLOOKUP(E32,'Mileage Chart'!$AK$3:$AL$36,2,FALSE),VLOOKUP(F32,'Mileage Chart'!$AK$3:$AL$36,2,FALSE)))</f>
        <v/>
      </c>
      <c r="H32" s="25">
        <f>+IFERROR('Mileage Reimbursement Page 1'!$G32*$H$3,0)</f>
        <v>0</v>
      </c>
      <c r="L32" s="26" t="s">
        <v>59</v>
      </c>
      <c r="M32" s="31" t="s">
        <v>60</v>
      </c>
    </row>
    <row r="33" spans="1:13" ht="15.75" customHeight="1">
      <c r="A33" s="20"/>
      <c r="B33" s="28"/>
      <c r="C33" s="29"/>
      <c r="D33" s="30"/>
      <c r="E33" s="30"/>
      <c r="F33" s="30"/>
      <c r="G33" s="24" t="str">
        <f t="array" ref="G33">IF(ISERROR(INDEX('Mileage Chart'!$A$3:$AI$37,VLOOKUP(E33,'Mileage Chart'!$AK$3:$AL$36,2,FALSE),VLOOKUP(F33,'Mileage Chart'!$AK$3:$AL$36,2,FALSE))),"",INDEX('Mileage Chart'!$A$3:$AI$37,VLOOKUP(E33,'Mileage Chart'!$AK$3:$AL$36,2,FALSE),VLOOKUP(F33,'Mileage Chart'!$AK$3:$AL$36,2,FALSE)))</f>
        <v/>
      </c>
      <c r="H33" s="25">
        <f>+IFERROR('Mileage Reimbursement Page 1'!$G33*$H$3,0)</f>
        <v>0</v>
      </c>
      <c r="L33" s="26" t="s">
        <v>61</v>
      </c>
      <c r="M33" s="31" t="s">
        <v>62</v>
      </c>
    </row>
    <row r="34" spans="1:13" ht="15.75" customHeight="1">
      <c r="A34" s="20"/>
      <c r="B34" s="28"/>
      <c r="C34" s="29"/>
      <c r="D34" s="30"/>
      <c r="E34" s="30"/>
      <c r="F34" s="30"/>
      <c r="G34" s="24" t="str">
        <f t="array" ref="G34">IF(ISERROR(INDEX('Mileage Chart'!$A$3:$AI$37,VLOOKUP(E34,'Mileage Chart'!$AK$3:$AL$36,2,FALSE),VLOOKUP(F34,'Mileage Chart'!$AK$3:$AL$36,2,FALSE))),"",INDEX('Mileage Chart'!$A$3:$AI$37,VLOOKUP(E34,'Mileage Chart'!$AK$3:$AL$36,2,FALSE),VLOOKUP(F34,'Mileage Chart'!$AK$3:$AL$36,2,FALSE)))</f>
        <v/>
      </c>
      <c r="H34" s="25">
        <f>+IFERROR('Mileage Reimbursement Page 1'!$G34*$H$3,0)</f>
        <v>0</v>
      </c>
      <c r="L34" s="26" t="s">
        <v>63</v>
      </c>
      <c r="M34" s="31" t="s">
        <v>64</v>
      </c>
    </row>
    <row r="35" spans="1:13" ht="15.75" customHeight="1">
      <c r="A35" s="20"/>
      <c r="B35" s="28"/>
      <c r="C35" s="29"/>
      <c r="D35" s="30"/>
      <c r="E35" s="30"/>
      <c r="F35" s="30"/>
      <c r="G35" s="24" t="str">
        <f t="array" ref="G35">IF(ISERROR(INDEX('Mileage Chart'!$A$3:$AI$37,VLOOKUP(E35,'Mileage Chart'!$AK$3:$AL$36,2,FALSE),VLOOKUP(F35,'Mileage Chart'!$AK$3:$AL$36,2,FALSE))),"",INDEX('Mileage Chart'!$A$3:$AI$37,VLOOKUP(E35,'Mileage Chart'!$AK$3:$AL$36,2,FALSE),VLOOKUP(F35,'Mileage Chart'!$AK$3:$AL$36,2,FALSE)))</f>
        <v/>
      </c>
      <c r="H35" s="25">
        <f>+IFERROR('Mileage Reimbursement Page 1'!$G35*$H$3,0)</f>
        <v>0</v>
      </c>
      <c r="L35" s="26" t="s">
        <v>65</v>
      </c>
      <c r="M35" s="31" t="s">
        <v>66</v>
      </c>
    </row>
    <row r="36" spans="1:13" ht="15.75" customHeight="1">
      <c r="A36" s="20"/>
      <c r="B36" s="28"/>
      <c r="C36" s="29"/>
      <c r="D36" s="30"/>
      <c r="E36" s="30"/>
      <c r="F36" s="30"/>
      <c r="G36" s="24" t="str">
        <f t="array" ref="G36">IF(ISERROR(INDEX('Mileage Chart'!$A$3:$AI$37,VLOOKUP(E36,'Mileage Chart'!$AK$3:$AL$36,2,FALSE),VLOOKUP(F36,'Mileage Chart'!$AK$3:$AL$36,2,FALSE))),"",INDEX('Mileage Chart'!$A$3:$AI$37,VLOOKUP(E36,'Mileage Chart'!$AK$3:$AL$36,2,FALSE),VLOOKUP(F36,'Mileage Chart'!$AK$3:$AL$36,2,FALSE)))</f>
        <v/>
      </c>
      <c r="H36" s="25">
        <f>+IFERROR('Mileage Reimbursement Page 1'!$G36*$H$3,0)</f>
        <v>0</v>
      </c>
      <c r="L36" s="26" t="s">
        <v>67</v>
      </c>
      <c r="M36" s="31" t="s">
        <v>68</v>
      </c>
    </row>
    <row r="37" spans="1:13" ht="15.75" customHeight="1">
      <c r="A37" s="20"/>
      <c r="B37" s="28"/>
      <c r="C37" s="29"/>
      <c r="D37" s="30"/>
      <c r="E37" s="30"/>
      <c r="F37" s="30"/>
      <c r="G37" s="24" t="str">
        <f t="array" ref="G37">IF(ISERROR(INDEX('Mileage Chart'!$A$3:$AI$37,VLOOKUP(E37,'Mileage Chart'!$AK$3:$AL$36,2,FALSE),VLOOKUP(F37,'Mileage Chart'!$AK$3:$AL$36,2,FALSE))),"",INDEX('Mileage Chart'!$A$3:$AI$37,VLOOKUP(E37,'Mileage Chart'!$AK$3:$AL$36,2,FALSE),VLOOKUP(F37,'Mileage Chart'!$AK$3:$AL$36,2,FALSE)))</f>
        <v/>
      </c>
      <c r="H37" s="25">
        <f>+IFERROR('Mileage Reimbursement Page 1'!$G37*$H$3,0)</f>
        <v>0</v>
      </c>
      <c r="L37" s="26" t="s">
        <v>69</v>
      </c>
      <c r="M37" s="31" t="s">
        <v>70</v>
      </c>
    </row>
    <row r="38" spans="1:13" ht="15.75" customHeight="1">
      <c r="A38" s="20"/>
      <c r="B38" s="28"/>
      <c r="C38" s="29"/>
      <c r="D38" s="30"/>
      <c r="E38" s="30"/>
      <c r="F38" s="30"/>
      <c r="G38" s="24" t="str">
        <f t="array" ref="G38">IF(ISERROR(INDEX('Mileage Chart'!$A$3:$AI$37,VLOOKUP(E38,'Mileage Chart'!$AK$3:$AL$36,2,FALSE),VLOOKUP(F38,'Mileage Chart'!$AK$3:$AL$36,2,FALSE))),"",INDEX('Mileage Chart'!$A$3:$AI$37,VLOOKUP(E38,'Mileage Chart'!$AK$3:$AL$36,2,FALSE),VLOOKUP(F38,'Mileage Chart'!$AK$3:$AL$36,2,FALSE)))</f>
        <v/>
      </c>
      <c r="H38" s="25">
        <f>+IFERROR('Mileage Reimbursement Page 1'!$G38*$H$3,0)</f>
        <v>0</v>
      </c>
      <c r="L38" s="26" t="s">
        <v>71</v>
      </c>
      <c r="M38" s="31" t="s">
        <v>72</v>
      </c>
    </row>
    <row r="39" spans="1:13" ht="15.75" customHeight="1">
      <c r="A39" s="20"/>
      <c r="B39" s="28"/>
      <c r="C39" s="29"/>
      <c r="D39" s="30"/>
      <c r="E39" s="30"/>
      <c r="F39" s="30"/>
      <c r="G39" s="24" t="str">
        <f t="array" ref="G39">IF(ISERROR(INDEX('Mileage Chart'!$A$3:$AI$37,VLOOKUP(E39,'Mileage Chart'!$AK$3:$AL$36,2,FALSE),VLOOKUP(F39,'Mileage Chart'!$AK$3:$AL$36,2,FALSE))),"",INDEX('Mileage Chart'!$A$3:$AI$37,VLOOKUP(E39,'Mileage Chart'!$AK$3:$AL$36,2,FALSE),VLOOKUP(F39,'Mileage Chart'!$AK$3:$AL$36,2,FALSE)))</f>
        <v/>
      </c>
      <c r="H39" s="25">
        <f>+IFERROR('Mileage Reimbursement Page 1'!$G39*$H$3,0)</f>
        <v>0</v>
      </c>
      <c r="L39" s="26" t="s">
        <v>73</v>
      </c>
      <c r="M39" s="31" t="s">
        <v>74</v>
      </c>
    </row>
    <row r="40" spans="1:13" ht="15.75" customHeight="1">
      <c r="A40" s="20"/>
      <c r="B40" s="28"/>
      <c r="C40" s="29"/>
      <c r="D40" s="30"/>
      <c r="E40" s="30"/>
      <c r="F40" s="30"/>
      <c r="G40" s="24" t="str">
        <f t="array" ref="G40">IF(ISERROR(INDEX('Mileage Chart'!$A$3:$AI$37,VLOOKUP(E40,'Mileage Chart'!$AK$3:$AL$36,2,FALSE),VLOOKUP(F40,'Mileage Chart'!$AK$3:$AL$36,2,FALSE))),"",INDEX('Mileage Chart'!$A$3:$AI$37,VLOOKUP(E40,'Mileage Chart'!$AK$3:$AL$36,2,FALSE),VLOOKUP(F40,'Mileage Chart'!$AK$3:$AL$36,2,FALSE)))</f>
        <v/>
      </c>
      <c r="H40" s="25">
        <f>+IFERROR('Mileage Reimbursement Page 1'!$G40*$H$3,0)</f>
        <v>0</v>
      </c>
      <c r="L40" s="26" t="s">
        <v>75</v>
      </c>
      <c r="M40" s="31" t="s">
        <v>76</v>
      </c>
    </row>
    <row r="41" spans="1:13" ht="15.75" customHeight="1">
      <c r="A41" s="20"/>
      <c r="B41" s="28"/>
      <c r="C41" s="29"/>
      <c r="D41" s="30"/>
      <c r="E41" s="30"/>
      <c r="F41" s="30"/>
      <c r="G41" s="24" t="str">
        <f t="array" ref="G41">IF(ISERROR(INDEX('Mileage Chart'!$A$3:$AI$37,VLOOKUP(E41,'Mileage Chart'!$AK$3:$AL$36,2,FALSE),VLOOKUP(F41,'Mileage Chart'!$AK$3:$AL$36,2,FALSE))),"",INDEX('Mileage Chart'!$A$3:$AI$37,VLOOKUP(E41,'Mileage Chart'!$AK$3:$AL$36,2,FALSE),VLOOKUP(F41,'Mileage Chart'!$AK$3:$AL$36,2,FALSE)))</f>
        <v/>
      </c>
      <c r="H41" s="25">
        <f>+IFERROR('Mileage Reimbursement Page 1'!$G41*$H$3,0)</f>
        <v>0</v>
      </c>
      <c r="L41" s="26" t="s">
        <v>77</v>
      </c>
      <c r="M41" s="31" t="s">
        <v>78</v>
      </c>
    </row>
    <row r="42" spans="1:13" ht="15.75" customHeight="1">
      <c r="A42" s="20"/>
      <c r="B42" s="28"/>
      <c r="C42" s="29"/>
      <c r="D42" s="30"/>
      <c r="E42" s="30"/>
      <c r="F42" s="30"/>
      <c r="G42" s="24" t="str">
        <f t="array" ref="G42">IF(ISERROR(INDEX('Mileage Chart'!$A$3:$AI$37,VLOOKUP(E42,'Mileage Chart'!$AK$3:$AL$36,2,FALSE),VLOOKUP(F42,'Mileage Chart'!$AK$3:$AL$36,2,FALSE))),"",INDEX('Mileage Chart'!$A$3:$AI$37,VLOOKUP(E42,'Mileage Chart'!$AK$3:$AL$36,2,FALSE),VLOOKUP(F42,'Mileage Chart'!$AK$3:$AL$36,2,FALSE)))</f>
        <v/>
      </c>
      <c r="H42" s="25">
        <f>+IFERROR('Mileage Reimbursement Page 1'!$G42*$H$3,0)</f>
        <v>0</v>
      </c>
      <c r="L42" s="26" t="s">
        <v>79</v>
      </c>
      <c r="M42" s="31" t="s">
        <v>80</v>
      </c>
    </row>
    <row r="43" spans="1:13" ht="15.75" customHeight="1">
      <c r="A43" s="20"/>
      <c r="B43" s="28"/>
      <c r="C43" s="29"/>
      <c r="D43" s="30"/>
      <c r="E43" s="30"/>
      <c r="F43" s="30"/>
      <c r="G43" s="24" t="str">
        <f t="array" ref="G43">IF(ISERROR(INDEX('Mileage Chart'!$A$3:$AI$37,VLOOKUP(E43,'Mileage Chart'!$AK$3:$AL$36,2,FALSE),VLOOKUP(F43,'Mileage Chart'!$AK$3:$AL$36,2,FALSE))),"",INDEX('Mileage Chart'!$A$3:$AI$37,VLOOKUP(E43,'Mileage Chart'!$AK$3:$AL$36,2,FALSE),VLOOKUP(F43,'Mileage Chart'!$AK$3:$AL$36,2,FALSE)))</f>
        <v/>
      </c>
      <c r="H43" s="25">
        <f>+IFERROR('Mileage Reimbursement Page 1'!$G43*$H$3,0)</f>
        <v>0</v>
      </c>
      <c r="L43" s="26" t="s">
        <v>81</v>
      </c>
      <c r="M43" s="31" t="s">
        <v>82</v>
      </c>
    </row>
    <row r="44" spans="1:13" ht="15.75" customHeight="1">
      <c r="A44" s="20"/>
      <c r="B44" s="28"/>
      <c r="C44" s="29"/>
      <c r="D44" s="30"/>
      <c r="E44" s="30"/>
      <c r="F44" s="30"/>
      <c r="G44" s="24" t="str">
        <f t="array" ref="G44">IF(ISERROR(INDEX('Mileage Chart'!$A$3:$AI$37,VLOOKUP(E44,'Mileage Chart'!$AK$3:$AL$36,2,FALSE),VLOOKUP(F44,'Mileage Chart'!$AK$3:$AL$36,2,FALSE))),"",INDEX('Mileage Chart'!$A$3:$AI$37,VLOOKUP(E44,'Mileage Chart'!$AK$3:$AL$36,2,FALSE),VLOOKUP(F44,'Mileage Chart'!$AK$3:$AL$36,2,FALSE)))</f>
        <v/>
      </c>
      <c r="H44" s="25">
        <f>+IFERROR('Mileage Reimbursement Page 1'!$G44*$H$3,0)</f>
        <v>0</v>
      </c>
      <c r="L44" s="26" t="s">
        <v>83</v>
      </c>
      <c r="M44" s="31" t="s">
        <v>84</v>
      </c>
    </row>
    <row r="45" spans="1:13" ht="15.75" customHeight="1">
      <c r="A45" s="20"/>
      <c r="B45" s="28"/>
      <c r="C45" s="29"/>
      <c r="D45" s="30"/>
      <c r="E45" s="30"/>
      <c r="F45" s="30"/>
      <c r="G45" s="24" t="str">
        <f t="array" ref="G45">IF(ISERROR(INDEX('Mileage Chart'!$A$3:$AI$37,VLOOKUP(E45,'Mileage Chart'!$AK$3:$AL$36,2,FALSE),VLOOKUP(F45,'Mileage Chart'!$AK$3:$AL$36,2,FALSE))),"",INDEX('Mileage Chart'!$A$3:$AI$37,VLOOKUP(E45,'Mileage Chart'!$AK$3:$AL$36,2,FALSE),VLOOKUP(F45,'Mileage Chart'!$AK$3:$AL$36,2,FALSE)))</f>
        <v/>
      </c>
      <c r="H45" s="25">
        <f>+IFERROR('Mileage Reimbursement Page 1'!$G45*$H$3,0)</f>
        <v>0</v>
      </c>
      <c r="L45" s="33" t="s">
        <v>85</v>
      </c>
      <c r="M45" s="31" t="s">
        <v>86</v>
      </c>
    </row>
    <row r="46" spans="1:13" ht="15.75" customHeight="1">
      <c r="A46" s="20"/>
      <c r="B46" s="28"/>
      <c r="C46" s="29"/>
      <c r="D46" s="30"/>
      <c r="E46" s="30"/>
      <c r="F46" s="30"/>
      <c r="G46" s="24" t="str">
        <f t="array" ref="G46">IF(ISERROR(INDEX('Mileage Chart'!$A$3:$AI$37,VLOOKUP(E46,'Mileage Chart'!$AK$3:$AL$36,2,FALSE),VLOOKUP(F46,'Mileage Chart'!$AK$3:$AL$36,2,FALSE))),"",INDEX('Mileage Chart'!$A$3:$AI$37,VLOOKUP(E46,'Mileage Chart'!$AK$3:$AL$36,2,FALSE),VLOOKUP(F46,'Mileage Chart'!$AK$3:$AL$36,2,FALSE)))</f>
        <v/>
      </c>
      <c r="H46" s="25">
        <f>+IFERROR('Mileage Reimbursement Page 1'!$G46*$H$3,0)</f>
        <v>0</v>
      </c>
    </row>
    <row r="47" spans="1:13" ht="15.75" customHeight="1">
      <c r="A47" s="20"/>
      <c r="B47" s="28"/>
      <c r="C47" s="29"/>
      <c r="D47" s="30"/>
      <c r="E47" s="30"/>
      <c r="F47" s="30"/>
      <c r="G47" s="24" t="str">
        <f t="array" ref="G47">IF(ISERROR(INDEX('Mileage Chart'!$A$3:$AI$37,VLOOKUP(E47,'Mileage Chart'!$AK$3:$AL$36,2,FALSE),VLOOKUP(F47,'Mileage Chart'!$AK$3:$AL$36,2,FALSE))),"",INDEX('Mileage Chart'!$A$3:$AI$37,VLOOKUP(E47,'Mileage Chart'!$AK$3:$AL$36,2,FALSE),VLOOKUP(F47,'Mileage Chart'!$AK$3:$AL$36,2,FALSE)))</f>
        <v/>
      </c>
      <c r="H47" s="25">
        <f>+IFERROR('Mileage Reimbursement Page 1'!$G47*$H$3,0)</f>
        <v>0</v>
      </c>
    </row>
    <row r="48" spans="1:13" ht="15.75" customHeight="1">
      <c r="A48" s="34"/>
      <c r="B48" s="28"/>
      <c r="C48" s="29"/>
      <c r="D48" s="30"/>
      <c r="E48" s="30"/>
      <c r="F48" s="30"/>
      <c r="G48" s="24" t="str">
        <f t="array" ref="G48">IF(ISERROR(INDEX('Mileage Chart'!$A$3:$AI$37,VLOOKUP(E48,'Mileage Chart'!$AK$3:$AL$36,2,FALSE),VLOOKUP(F48,'Mileage Chart'!$AK$3:$AL$36,2,FALSE))),"",INDEX('Mileage Chart'!$A$3:$AI$37,VLOOKUP(E48,'Mileage Chart'!$AK$3:$AL$36,2,FALSE),VLOOKUP(F48,'Mileage Chart'!$AK$3:$AL$36,2,FALSE)))</f>
        <v/>
      </c>
      <c r="H48" s="25">
        <f>+IFERROR('Mileage Reimbursement Page 1'!$G48*$H$3,0)</f>
        <v>0</v>
      </c>
    </row>
    <row r="49" spans="1:8" ht="15.75" customHeight="1">
      <c r="A49" s="35"/>
      <c r="B49" s="28"/>
      <c r="C49" s="29"/>
      <c r="D49" s="30"/>
      <c r="E49" s="30"/>
      <c r="F49" s="30"/>
      <c r="G49" s="24" t="str">
        <f t="array" ref="G49">IF(ISERROR(INDEX('Mileage Chart'!$A$3:$AI$37,VLOOKUP(E49,'Mileage Chart'!$AK$3:$AL$36,2,FALSE),VLOOKUP(F49,'Mileage Chart'!$AK$3:$AL$36,2,FALSE))),"",INDEX('Mileage Chart'!$A$3:$AI$37,VLOOKUP(E49,'Mileage Chart'!$AK$3:$AL$36,2,FALSE),VLOOKUP(F49,'Mileage Chart'!$AK$3:$AL$36,2,FALSE)))</f>
        <v/>
      </c>
      <c r="H49" s="25">
        <f>+IFERROR('Mileage Reimbursement Page 1'!$G49*$H$3,0)</f>
        <v>0</v>
      </c>
    </row>
    <row r="50" spans="1:8" ht="15.75" customHeight="1">
      <c r="A50" s="35"/>
      <c r="B50" s="28"/>
      <c r="C50" s="29"/>
      <c r="D50" s="30"/>
      <c r="E50" s="30"/>
      <c r="F50" s="30"/>
      <c r="G50" s="24" t="str">
        <f t="array" ref="G50">IF(ISERROR(INDEX('Mileage Chart'!$A$3:$AI$37,VLOOKUP(E50,'Mileage Chart'!$AK$3:$AL$36,2,FALSE),VLOOKUP(F50,'Mileage Chart'!$AK$3:$AL$36,2,FALSE))),"",INDEX('Mileage Chart'!$A$3:$AI$37,VLOOKUP(E50,'Mileage Chart'!$AK$3:$AL$36,2,FALSE),VLOOKUP(F50,'Mileage Chart'!$AK$3:$AL$36,2,FALSE)))</f>
        <v/>
      </c>
      <c r="H50" s="25">
        <f>+IFERROR('Mileage Reimbursement Page 1'!$G50*$H$3,0)</f>
        <v>0</v>
      </c>
    </row>
    <row r="51" spans="1:8" ht="15.75" customHeight="1">
      <c r="A51" s="35"/>
      <c r="B51" s="28"/>
      <c r="C51" s="29"/>
      <c r="D51" s="30"/>
      <c r="E51" s="30"/>
      <c r="F51" s="30"/>
      <c r="G51" s="24" t="str">
        <f t="array" ref="G51">IF(ISERROR(INDEX('Mileage Chart'!$A$3:$AI$37,VLOOKUP(E51,'Mileage Chart'!$AK$3:$AL$36,2,FALSE),VLOOKUP(F51,'Mileage Chart'!$AK$3:$AL$36,2,FALSE))),"",INDEX('Mileage Chart'!$A$3:$AI$37,VLOOKUP(E51,'Mileage Chart'!$AK$3:$AL$36,2,FALSE),VLOOKUP(F51,'Mileage Chart'!$AK$3:$AL$36,2,FALSE)))</f>
        <v/>
      </c>
      <c r="H51" s="25">
        <f>+IFERROR('Mileage Reimbursement Page 1'!$G51*$H$3,0)</f>
        <v>0</v>
      </c>
    </row>
    <row r="52" spans="1:8" ht="15.75" customHeight="1">
      <c r="A52" s="35"/>
      <c r="B52" s="28"/>
      <c r="C52" s="29"/>
      <c r="D52" s="30"/>
      <c r="E52" s="30"/>
      <c r="F52" s="30"/>
      <c r="G52" s="24" t="str">
        <f t="array" ref="G52">IF(ISERROR(INDEX('Mileage Chart'!$A$3:$AI$37,VLOOKUP(E52,'Mileage Chart'!$AK$3:$AL$36,2,FALSE),VLOOKUP(F52,'Mileage Chart'!$AK$3:$AL$36,2,FALSE))),"",INDEX('Mileage Chart'!$A$3:$AI$37,VLOOKUP(E52,'Mileage Chart'!$AK$3:$AL$36,2,FALSE),VLOOKUP(F52,'Mileage Chart'!$AK$3:$AL$36,2,FALSE)))</f>
        <v/>
      </c>
      <c r="H52" s="25">
        <f>+IFERROR('Mileage Reimbursement Page 1'!$G52*$H$3,0)</f>
        <v>0</v>
      </c>
    </row>
    <row r="53" spans="1:8" ht="15.75" customHeight="1">
      <c r="A53" s="35"/>
      <c r="B53" s="28"/>
      <c r="C53" s="29"/>
      <c r="D53" s="30"/>
      <c r="E53" s="30"/>
      <c r="F53" s="30"/>
      <c r="G53" s="24" t="str">
        <f t="array" ref="G53">IF(ISERROR(INDEX('Mileage Chart'!$A$3:$AI$37,VLOOKUP(E53,'Mileage Chart'!$AK$3:$AL$36,2,FALSE),VLOOKUP(F53,'Mileage Chart'!$AK$3:$AL$36,2,FALSE))),"",INDEX('Mileage Chart'!$A$3:$AI$37,VLOOKUP(E53,'Mileage Chart'!$AK$3:$AL$36,2,FALSE),VLOOKUP(F53,'Mileage Chart'!$AK$3:$AL$36,2,FALSE)))</f>
        <v/>
      </c>
      <c r="H53" s="25">
        <f>+IFERROR('Mileage Reimbursement Page 1'!$G53*$H$3,0)</f>
        <v>0</v>
      </c>
    </row>
    <row r="54" spans="1:8" ht="15.75" customHeight="1">
      <c r="A54" s="35"/>
      <c r="B54" s="28"/>
      <c r="C54" s="29"/>
      <c r="D54" s="30"/>
      <c r="E54" s="30"/>
      <c r="F54" s="30"/>
      <c r="G54" s="24" t="str">
        <f t="array" ref="G54">IF(ISERROR(INDEX('Mileage Chart'!$A$3:$AI$37,VLOOKUP(E54,'Mileage Chart'!$AK$3:$AL$36,2,FALSE),VLOOKUP(F54,'Mileage Chart'!$AK$3:$AL$36,2,FALSE))),"",INDEX('Mileage Chart'!$A$3:$AI$37,VLOOKUP(E54,'Mileage Chart'!$AK$3:$AL$36,2,FALSE),VLOOKUP(F54,'Mileage Chart'!$AK$3:$AL$36,2,FALSE)))</f>
        <v/>
      </c>
      <c r="H54" s="25">
        <f>+IFERROR('Mileage Reimbursement Page 1'!$G54*$H$3,0)</f>
        <v>0</v>
      </c>
    </row>
    <row r="55" spans="1:8" ht="15.75" customHeight="1">
      <c r="A55" s="36"/>
      <c r="B55" s="28"/>
      <c r="C55" s="29"/>
      <c r="D55" s="30"/>
      <c r="E55" s="30"/>
      <c r="F55" s="30"/>
      <c r="G55" s="24" t="str">
        <f t="array" ref="G55">IF(ISERROR(INDEX('Mileage Chart'!$A$3:$AI$37,VLOOKUP(E55,'Mileage Chart'!$AK$3:$AL$36,2,FALSE),VLOOKUP(F55,'Mileage Chart'!$AK$3:$AL$36,2,FALSE))),"",INDEX('Mileage Chart'!$A$3:$AI$37,VLOOKUP(E55,'Mileage Chart'!$AK$3:$AL$36,2,FALSE),VLOOKUP(F55,'Mileage Chart'!$AK$3:$AL$36,2,FALSE)))</f>
        <v/>
      </c>
      <c r="H55" s="25">
        <f>+IFERROR('Mileage Reimbursement Page 1'!$G55*$H$3,0)</f>
        <v>0</v>
      </c>
    </row>
    <row r="56" spans="1:8" ht="15.75" customHeight="1">
      <c r="A56" s="37"/>
      <c r="B56" s="28"/>
      <c r="C56" s="29"/>
      <c r="D56" s="30"/>
      <c r="E56" s="30"/>
      <c r="F56" s="30"/>
      <c r="G56" s="24" t="str">
        <f t="array" ref="G56">IF(ISERROR(INDEX('Mileage Chart'!$A$3:$AI$37,VLOOKUP(E56,'Mileage Chart'!$AK$3:$AL$36,2,FALSE),VLOOKUP(F56,'Mileage Chart'!$AK$3:$AL$36,2,FALSE))),"",INDEX('Mileage Chart'!$A$3:$AI$37,VLOOKUP(E56,'Mileage Chart'!$AK$3:$AL$36,2,FALSE),VLOOKUP(F56,'Mileage Chart'!$AK$3:$AL$36,2,FALSE)))</f>
        <v/>
      </c>
      <c r="H56" s="25">
        <f>+IFERROR('Mileage Reimbursement Page 1'!$G56*$H$3,0)</f>
        <v>0</v>
      </c>
    </row>
    <row r="57" spans="1:8" ht="15.75" customHeight="1">
      <c r="A57" s="38"/>
      <c r="B57" s="39"/>
      <c r="C57" s="40"/>
      <c r="D57" s="41"/>
      <c r="E57" s="41"/>
      <c r="F57" s="41"/>
      <c r="G57" s="24" t="str">
        <f t="array" ref="G57">IF(ISERROR(INDEX('Mileage Chart'!$A$3:$AI$37,VLOOKUP(E57,'Mileage Chart'!$AK$3:$AL$36,2,FALSE),VLOOKUP(F57,'Mileage Chart'!$AK$3:$AL$36,2,FALSE))),"",INDEX('Mileage Chart'!$A$3:$AI$37,VLOOKUP(E57,'Mileage Chart'!$AK$3:$AL$36,2,FALSE),VLOOKUP(F57,'Mileage Chart'!$AK$3:$AL$36,2,FALSE)))</f>
        <v/>
      </c>
      <c r="H57" s="25">
        <f>+IFERROR('Mileage Reimbursement Page 1'!$G57*$H$3,0)</f>
        <v>0</v>
      </c>
    </row>
    <row r="58" spans="1:8" ht="15.75" customHeight="1">
      <c r="A58" s="42" t="s">
        <v>87</v>
      </c>
      <c r="B58" s="43"/>
      <c r="C58" s="43"/>
      <c r="D58" s="43"/>
      <c r="E58" s="43"/>
      <c r="F58" s="43"/>
      <c r="G58" s="44">
        <f t="shared" ref="G58:H58" si="0">SUBTOTAL(109,G12:G57)</f>
        <v>0</v>
      </c>
      <c r="H58" s="45">
        <f t="shared" si="0"/>
        <v>0</v>
      </c>
    </row>
    <row r="59" spans="1:8" ht="15.75" customHeight="1"/>
    <row r="60" spans="1:8" ht="15.75" customHeight="1">
      <c r="A60" s="11"/>
      <c r="B60" s="11"/>
      <c r="C60" s="11"/>
      <c r="D60" s="11"/>
      <c r="E60" s="11"/>
      <c r="F60" s="46" t="s">
        <v>88</v>
      </c>
      <c r="H60" s="47">
        <f>+'Mileage Reimbursement Page 3'!H57</f>
        <v>0</v>
      </c>
    </row>
    <row r="61" spans="1:8" ht="15.75" customHeight="1">
      <c r="A61" s="11"/>
      <c r="B61" s="11"/>
      <c r="C61" s="11"/>
      <c r="D61" s="11"/>
      <c r="E61" s="11"/>
      <c r="F61" s="11"/>
    </row>
    <row r="62" spans="1:8" ht="15.75" customHeight="1">
      <c r="A62" s="104"/>
      <c r="B62" s="103"/>
      <c r="C62" s="103"/>
      <c r="D62" s="103"/>
      <c r="E62" s="11"/>
      <c r="F62" s="48"/>
    </row>
    <row r="63" spans="1:8" ht="15.75" customHeight="1">
      <c r="A63" s="49" t="s">
        <v>89</v>
      </c>
      <c r="F63" s="50" t="s">
        <v>9</v>
      </c>
    </row>
    <row r="64" spans="1:8" ht="15.75" customHeight="1">
      <c r="A64" s="49"/>
      <c r="F64" s="50"/>
    </row>
    <row r="65" spans="1:6" ht="15.75" customHeight="1">
      <c r="A65" s="49"/>
      <c r="B65" s="11"/>
      <c r="C65" s="11"/>
      <c r="D65" s="11"/>
      <c r="E65" s="11"/>
      <c r="F65" s="50"/>
    </row>
    <row r="66" spans="1:6" ht="15.75" customHeight="1">
      <c r="A66" s="11"/>
      <c r="B66" s="11"/>
      <c r="C66" s="11"/>
      <c r="D66" s="11"/>
      <c r="E66" s="11"/>
      <c r="F66" s="51"/>
    </row>
    <row r="67" spans="1:6" ht="15.75" customHeight="1">
      <c r="A67" s="104"/>
      <c r="B67" s="103"/>
      <c r="C67" s="103"/>
      <c r="D67" s="103"/>
      <c r="E67" s="11"/>
      <c r="F67" s="48"/>
    </row>
    <row r="68" spans="1:6" ht="15.75" customHeight="1">
      <c r="A68" s="49" t="s">
        <v>90</v>
      </c>
      <c r="F68" s="50" t="s">
        <v>9</v>
      </c>
    </row>
    <row r="69" spans="1:6" ht="15.75" customHeight="1">
      <c r="A69" s="52"/>
    </row>
    <row r="70" spans="1:6" ht="15.75" customHeight="1">
      <c r="A70" s="53" t="s">
        <v>91</v>
      </c>
    </row>
    <row r="71" spans="1:6" ht="15.75" customHeight="1">
      <c r="A71" s="53" t="s">
        <v>92</v>
      </c>
    </row>
    <row r="72" spans="1:6" ht="15.75" customHeight="1">
      <c r="A72" s="53" t="s">
        <v>93</v>
      </c>
    </row>
    <row r="73" spans="1:6" ht="15.75" customHeight="1">
      <c r="A73" s="53"/>
    </row>
    <row r="74" spans="1:6" ht="15.75" customHeight="1">
      <c r="A74" s="53" t="s">
        <v>94</v>
      </c>
    </row>
    <row r="75" spans="1:6" ht="15.75" customHeight="1">
      <c r="A75" s="53"/>
    </row>
    <row r="76" spans="1:6" ht="15.75" customHeight="1">
      <c r="A76" s="53" t="s">
        <v>95</v>
      </c>
    </row>
    <row r="77" spans="1:6" ht="15.75" customHeight="1">
      <c r="A77" s="53"/>
    </row>
    <row r="78" spans="1:6" ht="15.75" customHeight="1">
      <c r="A78" s="53" t="s">
        <v>96</v>
      </c>
    </row>
    <row r="79" spans="1:6" ht="15.75" customHeight="1">
      <c r="A79" s="53"/>
    </row>
    <row r="80" spans="1:6" ht="15.75" customHeight="1">
      <c r="A80" s="53"/>
    </row>
    <row r="81" spans="1:1" ht="15.75" customHeight="1">
      <c r="A81" s="54"/>
    </row>
    <row r="82" spans="1:1" ht="15.75" customHeight="1"/>
    <row r="83" spans="1:1" ht="15.75" customHeight="1"/>
    <row r="84" spans="1:1" ht="15.75" customHeight="1"/>
    <row r="85" spans="1:1" ht="15.75" customHeight="1"/>
    <row r="86" spans="1:1" ht="15.75" customHeight="1"/>
    <row r="87" spans="1:1" ht="15.75" customHeight="1"/>
    <row r="88" spans="1:1" ht="15.75" customHeight="1"/>
    <row r="89" spans="1:1" ht="15.75" customHeight="1"/>
    <row r="90" spans="1:1" ht="15.75" customHeight="1"/>
    <row r="91" spans="1:1" ht="15.75" customHeight="1"/>
    <row r="92" spans="1:1" ht="15.75" customHeight="1"/>
    <row r="93" spans="1:1" ht="15.75" customHeight="1"/>
    <row r="94" spans="1:1" ht="15.75" customHeight="1"/>
    <row r="95" spans="1:1" ht="15.75" customHeight="1"/>
    <row r="96" spans="1:1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otectedRanges>
    <protectedRange algorithmName="SHA-512" hashValue="OUCASahOL7PVXnhRgq1Uk9HKXl75nErhZjpcAVoEBbd45Mg6VkKecaJ+57DQESOqjbZvh0Nhr6SLxJB2AHqP+Q==" saltValue="BVfpMBLaJlMwqyZQBv8+Iw==" spinCount="100000" sqref="H3" name="Range1"/>
  </protectedRanges>
  <mergeCells count="5">
    <mergeCell ref="D3:F3"/>
    <mergeCell ref="G5:H6"/>
    <mergeCell ref="G8:H8"/>
    <mergeCell ref="A62:D62"/>
    <mergeCell ref="A67:D67"/>
  </mergeCells>
  <pageMargins left="0.7" right="0.7" top="0.75" bottom="0.75" header="0" footer="0"/>
  <pageSetup scale="44" orientation="portrait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00"/>
  <sheetViews>
    <sheetView workbookViewId="0"/>
  </sheetViews>
  <sheetFormatPr defaultColWidth="14.44140625" defaultRowHeight="15" customHeight="1"/>
  <cols>
    <col min="1" max="1" width="20.44140625" customWidth="1"/>
    <col min="2" max="2" width="17.109375" hidden="1" customWidth="1"/>
    <col min="3" max="3" width="30.6640625" hidden="1" customWidth="1"/>
    <col min="4" max="4" width="72.88671875" customWidth="1"/>
    <col min="5" max="5" width="20.6640625" customWidth="1"/>
    <col min="6" max="6" width="21.6640625" customWidth="1"/>
    <col min="7" max="7" width="19.44140625" customWidth="1"/>
    <col min="8" max="8" width="27.44140625" customWidth="1"/>
    <col min="9" max="11" width="8.88671875" customWidth="1"/>
    <col min="12" max="12" width="9.6640625" customWidth="1"/>
    <col min="13" max="13" width="31.88671875" customWidth="1"/>
    <col min="14" max="26" width="8.88671875" customWidth="1"/>
  </cols>
  <sheetData>
    <row r="1" spans="1:13" ht="21">
      <c r="A1" s="1"/>
      <c r="B1" s="1"/>
      <c r="C1" s="1"/>
      <c r="D1" s="1"/>
      <c r="E1" s="1"/>
      <c r="F1" s="1"/>
      <c r="G1" s="1"/>
      <c r="H1" s="1"/>
    </row>
    <row r="2" spans="1:13" ht="21">
      <c r="A2" s="1"/>
      <c r="B2" s="1"/>
      <c r="C2" s="1"/>
      <c r="D2" s="1"/>
      <c r="E2" s="1"/>
      <c r="F2" s="1"/>
      <c r="G2" s="1"/>
      <c r="H2" s="1"/>
    </row>
    <row r="3" spans="1:13" ht="28.8">
      <c r="A3" s="2"/>
      <c r="B3" s="1"/>
      <c r="C3" s="3"/>
      <c r="D3" s="95" t="s">
        <v>97</v>
      </c>
      <c r="E3" s="96"/>
      <c r="F3" s="97"/>
      <c r="G3" s="4" t="s">
        <v>1</v>
      </c>
      <c r="H3" s="5">
        <f>+'Mileage Reimbursement Page 1'!H3</f>
        <v>0.72499999999999998</v>
      </c>
    </row>
    <row r="4" spans="1:13" ht="31.2">
      <c r="A4" s="2"/>
      <c r="B4" s="1"/>
      <c r="C4" s="3"/>
      <c r="D4" s="6"/>
      <c r="E4" s="3"/>
      <c r="F4" s="3"/>
      <c r="G4" s="7"/>
      <c r="H4" s="8"/>
    </row>
    <row r="5" spans="1:13" ht="60" customHeight="1">
      <c r="A5" s="2"/>
      <c r="B5" s="1"/>
      <c r="C5" s="3"/>
      <c r="D5" s="6"/>
      <c r="E5" s="3"/>
      <c r="F5" s="3"/>
      <c r="G5" s="98" t="s">
        <v>98</v>
      </c>
      <c r="H5" s="99"/>
    </row>
    <row r="6" spans="1:13" ht="21">
      <c r="A6" s="10" t="s">
        <v>4</v>
      </c>
      <c r="C6" s="3"/>
      <c r="D6" s="55" t="str">
        <f>+'Mileage Reimbursement Page 1'!D6</f>
        <v xml:space="preserve"> </v>
      </c>
      <c r="E6" s="3"/>
      <c r="F6" s="3"/>
      <c r="G6" s="100"/>
      <c r="H6" s="101"/>
    </row>
    <row r="7" spans="1:13" ht="21">
      <c r="A7" s="10" t="s">
        <v>6</v>
      </c>
      <c r="B7" s="1"/>
      <c r="C7" s="3"/>
      <c r="D7" s="55" t="str">
        <f>+'Mileage Reimbursement Page 1'!D7</f>
        <v xml:space="preserve"> </v>
      </c>
      <c r="E7" s="3"/>
      <c r="F7" s="3"/>
      <c r="G7" s="7"/>
      <c r="H7" s="8"/>
    </row>
    <row r="8" spans="1:13" ht="21">
      <c r="A8" s="10" t="s">
        <v>7</v>
      </c>
      <c r="C8" s="1"/>
      <c r="D8" s="55" t="str">
        <f>+'Mileage Reimbursement Page 1'!D8</f>
        <v xml:space="preserve"> </v>
      </c>
      <c r="E8" s="3"/>
      <c r="F8" s="10" t="s">
        <v>8</v>
      </c>
      <c r="G8" s="102" t="str">
        <f>+'Mileage Reimbursement Page 1'!G8:H8</f>
        <v xml:space="preserve"> </v>
      </c>
      <c r="H8" s="103"/>
    </row>
    <row r="9" spans="1:13" ht="21">
      <c r="A9" s="10"/>
      <c r="C9" s="1"/>
      <c r="D9" s="2"/>
      <c r="E9" s="3"/>
      <c r="F9" s="10"/>
      <c r="G9" s="7"/>
      <c r="H9" s="7"/>
    </row>
    <row r="10" spans="1:13" ht="42">
      <c r="A10" s="13" t="s">
        <v>9</v>
      </c>
      <c r="B10" s="14"/>
      <c r="C10" s="14"/>
      <c r="D10" s="14" t="s">
        <v>10</v>
      </c>
      <c r="E10" s="14" t="s">
        <v>11</v>
      </c>
      <c r="F10" s="14" t="s">
        <v>12</v>
      </c>
      <c r="G10" s="14" t="s">
        <v>13</v>
      </c>
      <c r="H10" s="15" t="s">
        <v>14</v>
      </c>
      <c r="L10" s="16" t="s">
        <v>15</v>
      </c>
      <c r="M10" s="16" t="s">
        <v>16</v>
      </c>
    </row>
    <row r="11" spans="1:13" ht="42" hidden="1">
      <c r="A11" s="56" t="s">
        <v>9</v>
      </c>
      <c r="B11" s="57" t="s">
        <v>17</v>
      </c>
      <c r="C11" s="57" t="s">
        <v>18</v>
      </c>
      <c r="D11" s="57" t="s">
        <v>10</v>
      </c>
      <c r="E11" s="57" t="s">
        <v>11</v>
      </c>
      <c r="F11" s="57" t="s">
        <v>12</v>
      </c>
      <c r="G11" s="57" t="s">
        <v>13</v>
      </c>
      <c r="H11" s="58" t="s">
        <v>14</v>
      </c>
    </row>
    <row r="12" spans="1:13" ht="21">
      <c r="A12" s="59"/>
      <c r="B12" s="60"/>
      <c r="C12" s="60"/>
      <c r="D12" s="60" t="s">
        <v>99</v>
      </c>
      <c r="E12" s="60"/>
      <c r="F12" s="60"/>
      <c r="G12" s="61">
        <f>+'Mileage Reimbursement Page 1'!G58</f>
        <v>0</v>
      </c>
      <c r="H12" s="62">
        <f>+'Mileage Reimbursement Page 1'!H58</f>
        <v>0</v>
      </c>
    </row>
    <row r="13" spans="1:13" ht="21">
      <c r="A13" s="63"/>
      <c r="B13" s="21"/>
      <c r="C13" s="22"/>
      <c r="D13" s="22"/>
      <c r="E13" s="23"/>
      <c r="F13" s="23"/>
      <c r="G13" s="64" t="str">
        <f t="array" ref="G13">IF(ISERROR(INDEX('Mileage Chart'!$A$3:$AI$37,VLOOKUP(E13,'Mileage Chart'!$AK$3:$AL$36,2,FALSE),VLOOKUP(F13,'Mileage Chart'!$AK$3:$AL$36,2,FALSE))),"",INDEX('Mileage Chart'!$A$3:$AI$37,VLOOKUP(E13,'Mileage Chart'!$AK$3:$AL$36,2,FALSE),VLOOKUP(F13,'Mileage Chart'!$AK$3:$AL$36,2,FALSE)))</f>
        <v/>
      </c>
      <c r="H13" s="25">
        <f>+IFERROR('Mileage Reimbursement Page 2'!$G13*$H$3,0)</f>
        <v>0</v>
      </c>
      <c r="L13" s="26" t="s">
        <v>19</v>
      </c>
      <c r="M13" s="27" t="s">
        <v>20</v>
      </c>
    </row>
    <row r="14" spans="1:13" ht="21">
      <c r="A14" s="20"/>
      <c r="B14" s="28"/>
      <c r="C14" s="29"/>
      <c r="D14" s="30"/>
      <c r="E14" s="30"/>
      <c r="F14" s="30"/>
      <c r="G14" s="24" t="str">
        <f t="array" ref="G14">IF(ISERROR(INDEX('Mileage Chart'!$A$3:$AI$37,VLOOKUP(E14,'Mileage Chart'!$AK$3:$AL$36,2,FALSE),VLOOKUP(F14,'Mileage Chart'!$AK$3:$AL$36,2,FALSE))),"",INDEX('Mileage Chart'!$A$3:$AI$37,VLOOKUP(E14,'Mileage Chart'!$AK$3:$AL$36,2,FALSE),VLOOKUP(F14,'Mileage Chart'!$AK$3:$AL$36,2,FALSE)))</f>
        <v/>
      </c>
      <c r="H14" s="25">
        <f>+IFERROR('Mileage Reimbursement Page 2'!$G14*$H$3,0)</f>
        <v>0</v>
      </c>
      <c r="L14" s="26" t="s">
        <v>21</v>
      </c>
      <c r="M14" s="31" t="s">
        <v>22</v>
      </c>
    </row>
    <row r="15" spans="1:13" ht="21">
      <c r="A15" s="20"/>
      <c r="B15" s="28"/>
      <c r="C15" s="29"/>
      <c r="D15" s="30"/>
      <c r="E15" s="30"/>
      <c r="F15" s="30"/>
      <c r="G15" s="24" t="str">
        <f t="array" ref="G15">IF(ISERROR(INDEX('Mileage Chart'!$A$3:$AI$37,VLOOKUP(E15,'Mileage Chart'!$AK$3:$AL$36,2,FALSE),VLOOKUP(F15,'Mileage Chart'!$AK$3:$AL$36,2,FALSE))),"",INDEX('Mileage Chart'!$A$3:$AI$37,VLOOKUP(E15,'Mileage Chart'!$AK$3:$AL$36,2,FALSE),VLOOKUP(F15,'Mileage Chart'!$AK$3:$AL$36,2,FALSE)))</f>
        <v/>
      </c>
      <c r="H15" s="25">
        <f>+IFERROR('Mileage Reimbursement Page 2'!$G15*$H$3,0)</f>
        <v>0</v>
      </c>
      <c r="L15" s="26" t="s">
        <v>23</v>
      </c>
      <c r="M15" s="31" t="s">
        <v>24</v>
      </c>
    </row>
    <row r="16" spans="1:13" ht="21">
      <c r="A16" s="20"/>
      <c r="B16" s="28"/>
      <c r="C16" s="29"/>
      <c r="D16" s="30"/>
      <c r="E16" s="30"/>
      <c r="F16" s="30"/>
      <c r="G16" s="24" t="str">
        <f t="array" ref="G16">IF(ISERROR(INDEX('Mileage Chart'!$A$3:$AI$37,VLOOKUP(E16,'Mileage Chart'!$AK$3:$AL$36,2,FALSE),VLOOKUP(F16,'Mileage Chart'!$AK$3:$AL$36,2,FALSE))),"",INDEX('Mileage Chart'!$A$3:$AI$37,VLOOKUP(E16,'Mileage Chart'!$AK$3:$AL$36,2,FALSE),VLOOKUP(F16,'Mileage Chart'!$AK$3:$AL$36,2,FALSE)))</f>
        <v/>
      </c>
      <c r="H16" s="25">
        <f>+IFERROR('Mileage Reimbursement Page 2'!$G16*$H$3,0)</f>
        <v>0</v>
      </c>
      <c r="L16" s="26" t="s">
        <v>25</v>
      </c>
      <c r="M16" s="31" t="s">
        <v>26</v>
      </c>
    </row>
    <row r="17" spans="1:13" ht="21">
      <c r="A17" s="20"/>
      <c r="B17" s="28"/>
      <c r="C17" s="29"/>
      <c r="D17" s="30"/>
      <c r="E17" s="30"/>
      <c r="F17" s="30"/>
      <c r="G17" s="24" t="str">
        <f t="array" ref="G17">IF(ISERROR(INDEX('Mileage Chart'!$A$3:$AI$37,VLOOKUP(E17,'Mileage Chart'!$AK$3:$AL$36,2,FALSE),VLOOKUP(F17,'Mileage Chart'!$AK$3:$AL$36,2,FALSE))),"",INDEX('Mileage Chart'!$A$3:$AI$37,VLOOKUP(E17,'Mileage Chart'!$AK$3:$AL$36,2,FALSE),VLOOKUP(F17,'Mileage Chart'!$AK$3:$AL$36,2,FALSE)))</f>
        <v/>
      </c>
      <c r="H17" s="25">
        <f>+IFERROR('Mileage Reimbursement Page 2'!$G17*$H$3,0)</f>
        <v>0</v>
      </c>
      <c r="L17" s="26" t="s">
        <v>29</v>
      </c>
      <c r="M17" s="31" t="s">
        <v>30</v>
      </c>
    </row>
    <row r="18" spans="1:13" ht="21">
      <c r="A18" s="20"/>
      <c r="B18" s="28"/>
      <c r="C18" s="29"/>
      <c r="D18" s="30"/>
      <c r="E18" s="30"/>
      <c r="F18" s="30"/>
      <c r="G18" s="24" t="str">
        <f t="array" ref="G18">IF(ISERROR(INDEX('Mileage Chart'!$A$3:$AI$37,VLOOKUP(E18,'Mileage Chart'!$AK$3:$AL$36,2,FALSE),VLOOKUP(F18,'Mileage Chart'!$AK$3:$AL$36,2,FALSE))),"",INDEX('Mileage Chart'!$A$3:$AI$37,VLOOKUP(E18,'Mileage Chart'!$AK$3:$AL$36,2,FALSE),VLOOKUP(F18,'Mileage Chart'!$AK$3:$AL$36,2,FALSE)))</f>
        <v/>
      </c>
      <c r="H18" s="25">
        <f>+IFERROR('Mileage Reimbursement Page 2'!$G18*$H$3,0)</f>
        <v>0</v>
      </c>
      <c r="L18" s="26" t="s">
        <v>31</v>
      </c>
      <c r="M18" s="31" t="s">
        <v>32</v>
      </c>
    </row>
    <row r="19" spans="1:13" ht="21">
      <c r="A19" s="20"/>
      <c r="B19" s="28"/>
      <c r="C19" s="29"/>
      <c r="D19" s="30"/>
      <c r="E19" s="30"/>
      <c r="F19" s="30"/>
      <c r="G19" s="24" t="str">
        <f t="array" ref="G19">IF(ISERROR(INDEX('Mileage Chart'!$A$3:$AI$37,VLOOKUP(E19,'Mileage Chart'!$AK$3:$AL$36,2,FALSE),VLOOKUP(F19,'Mileage Chart'!$AK$3:$AL$36,2,FALSE))),"",INDEX('Mileage Chart'!$A$3:$AI$37,VLOOKUP(E19,'Mileage Chart'!$AK$3:$AL$36,2,FALSE),VLOOKUP(F19,'Mileage Chart'!$AK$3:$AL$36,2,FALSE)))</f>
        <v/>
      </c>
      <c r="H19" s="25">
        <f>+IFERROR('Mileage Reimbursement Page 2'!$G19*$H$3,0)</f>
        <v>0</v>
      </c>
      <c r="L19" s="26" t="s">
        <v>33</v>
      </c>
      <c r="M19" s="31" t="s">
        <v>34</v>
      </c>
    </row>
    <row r="20" spans="1:13" ht="21">
      <c r="A20" s="20"/>
      <c r="B20" s="28"/>
      <c r="C20" s="29"/>
      <c r="D20" s="30"/>
      <c r="E20" s="30"/>
      <c r="F20" s="30"/>
      <c r="G20" s="24" t="str">
        <f t="array" ref="G20">IF(ISERROR(INDEX('Mileage Chart'!$A$3:$AI$37,VLOOKUP(E20,'Mileage Chart'!$AK$3:$AL$36,2,FALSE),VLOOKUP(F20,'Mileage Chart'!$AK$3:$AL$36,2,FALSE))),"",INDEX('Mileage Chart'!$A$3:$AI$37,VLOOKUP(E20,'Mileage Chart'!$AK$3:$AL$36,2,FALSE),VLOOKUP(F20,'Mileage Chart'!$AK$3:$AL$36,2,FALSE)))</f>
        <v/>
      </c>
      <c r="H20" s="25">
        <f>+IFERROR('Mileage Reimbursement Page 2'!$G20*$H$3,0)</f>
        <v>0</v>
      </c>
      <c r="L20" s="26" t="s">
        <v>35</v>
      </c>
      <c r="M20" s="31" t="s">
        <v>36</v>
      </c>
    </row>
    <row r="21" spans="1:13" ht="15.75" customHeight="1">
      <c r="A21" s="20"/>
      <c r="B21" s="28"/>
      <c r="C21" s="29"/>
      <c r="D21" s="30"/>
      <c r="E21" s="30"/>
      <c r="F21" s="30"/>
      <c r="G21" s="24" t="str">
        <f t="array" ref="G21">IF(ISERROR(INDEX('Mileage Chart'!$A$3:$AI$37,VLOOKUP(E21,'Mileage Chart'!$AK$3:$AL$36,2,FALSE),VLOOKUP(F21,'Mileage Chart'!$AK$3:$AL$36,2,FALSE))),"",INDEX('Mileage Chart'!$A$3:$AI$37,VLOOKUP(E21,'Mileage Chart'!$AK$3:$AL$36,2,FALSE),VLOOKUP(F21,'Mileage Chart'!$AK$3:$AL$36,2,FALSE)))</f>
        <v/>
      </c>
      <c r="H21" s="25">
        <f>+IFERROR('Mileage Reimbursement Page 2'!$G21*$H$3,0)</f>
        <v>0</v>
      </c>
      <c r="L21" s="26" t="s">
        <v>37</v>
      </c>
      <c r="M21" s="31" t="s">
        <v>38</v>
      </c>
    </row>
    <row r="22" spans="1:13" ht="15.75" customHeight="1">
      <c r="A22" s="20"/>
      <c r="B22" s="28"/>
      <c r="C22" s="29"/>
      <c r="D22" s="30"/>
      <c r="E22" s="30"/>
      <c r="F22" s="30"/>
      <c r="G22" s="24" t="str">
        <f t="array" ref="G22">IF(ISERROR(INDEX('Mileage Chart'!$A$3:$AI$37,VLOOKUP(E22,'Mileage Chart'!$AK$3:$AL$36,2,FALSE),VLOOKUP(F22,'Mileage Chart'!$AK$3:$AL$36,2,FALSE))),"",INDEX('Mileage Chart'!$A$3:$AI$37,VLOOKUP(E22,'Mileage Chart'!$AK$3:$AL$36,2,FALSE),VLOOKUP(F22,'Mileage Chart'!$AK$3:$AL$36,2,FALSE)))</f>
        <v/>
      </c>
      <c r="H22" s="25">
        <f>+IFERROR('Mileage Reimbursement Page 2'!$G22*$H$3,0)</f>
        <v>0</v>
      </c>
      <c r="L22" s="26" t="s">
        <v>39</v>
      </c>
      <c r="M22" s="31" t="s">
        <v>40</v>
      </c>
    </row>
    <row r="23" spans="1:13" ht="15.75" customHeight="1">
      <c r="A23" s="20"/>
      <c r="B23" s="28"/>
      <c r="C23" s="29"/>
      <c r="D23" s="30"/>
      <c r="E23" s="30"/>
      <c r="F23" s="30"/>
      <c r="G23" s="24" t="str">
        <f t="array" ref="G23">IF(ISERROR(INDEX('Mileage Chart'!$A$3:$AI$37,VLOOKUP(E23,'Mileage Chart'!$AK$3:$AL$36,2,FALSE),VLOOKUP(F23,'Mileage Chart'!$AK$3:$AL$36,2,FALSE))),"",INDEX('Mileage Chart'!$A$3:$AI$37,VLOOKUP(E23,'Mileage Chart'!$AK$3:$AL$36,2,FALSE),VLOOKUP(F23,'Mileage Chart'!$AK$3:$AL$36,2,FALSE)))</f>
        <v/>
      </c>
      <c r="H23" s="25">
        <f>+IFERROR('Mileage Reimbursement Page 2'!$G23*$H$3,0)</f>
        <v>0</v>
      </c>
      <c r="L23" s="26" t="s">
        <v>41</v>
      </c>
      <c r="M23" s="31" t="s">
        <v>42</v>
      </c>
    </row>
    <row r="24" spans="1:13" ht="15.75" customHeight="1">
      <c r="A24" s="20"/>
      <c r="B24" s="28"/>
      <c r="C24" s="29"/>
      <c r="D24" s="30"/>
      <c r="E24" s="30"/>
      <c r="F24" s="30"/>
      <c r="G24" s="24" t="str">
        <f t="array" ref="G24">IF(ISERROR(INDEX('Mileage Chart'!$A$3:$AI$37,VLOOKUP(E24,'Mileage Chart'!$AK$3:$AL$36,2,FALSE),VLOOKUP(F24,'Mileage Chart'!$AK$3:$AL$36,2,FALSE))),"",INDEX('Mileage Chart'!$A$3:$AI$37,VLOOKUP(E24,'Mileage Chart'!$AK$3:$AL$36,2,FALSE),VLOOKUP(F24,'Mileage Chart'!$AK$3:$AL$36,2,FALSE)))</f>
        <v/>
      </c>
      <c r="H24" s="25">
        <f>+IFERROR('Mileage Reimbursement Page 2'!$G24*$H$3,0)</f>
        <v>0</v>
      </c>
      <c r="L24" s="26" t="s">
        <v>43</v>
      </c>
      <c r="M24" s="31" t="s">
        <v>44</v>
      </c>
    </row>
    <row r="25" spans="1:13" ht="15.75" customHeight="1">
      <c r="A25" s="20"/>
      <c r="B25" s="28"/>
      <c r="C25" s="29"/>
      <c r="D25" s="30"/>
      <c r="E25" s="30"/>
      <c r="F25" s="30"/>
      <c r="G25" s="24" t="str">
        <f t="array" ref="G25">IF(ISERROR(INDEX('Mileage Chart'!$A$3:$AI$37,VLOOKUP(E25,'Mileage Chart'!$AK$3:$AL$36,2,FALSE),VLOOKUP(F25,'Mileage Chart'!$AK$3:$AL$36,2,FALSE))),"",INDEX('Mileage Chart'!$A$3:$AI$37,VLOOKUP(E25,'Mileage Chart'!$AK$3:$AL$36,2,FALSE),VLOOKUP(F25,'Mileage Chart'!$AK$3:$AL$36,2,FALSE)))</f>
        <v/>
      </c>
      <c r="H25" s="25">
        <f>+IFERROR('Mileage Reimbursement Page 2'!$G25*$H$3,0)</f>
        <v>0</v>
      </c>
      <c r="L25" s="26" t="s">
        <v>45</v>
      </c>
      <c r="M25" s="31" t="s">
        <v>46</v>
      </c>
    </row>
    <row r="26" spans="1:13" ht="15.75" customHeight="1">
      <c r="A26" s="20"/>
      <c r="B26" s="28"/>
      <c r="C26" s="29"/>
      <c r="D26" s="30"/>
      <c r="E26" s="30"/>
      <c r="F26" s="30"/>
      <c r="G26" s="24" t="str">
        <f t="array" ref="G26">IF(ISERROR(INDEX('Mileage Chart'!$A$3:$AI$37,VLOOKUP(E26,'Mileage Chart'!$AK$3:$AL$36,2,FALSE),VLOOKUP(F26,'Mileage Chart'!$AK$3:$AL$36,2,FALSE))),"",INDEX('Mileage Chart'!$A$3:$AI$37,VLOOKUP(E26,'Mileage Chart'!$AK$3:$AL$36,2,FALSE),VLOOKUP(F26,'Mileage Chart'!$AK$3:$AL$36,2,FALSE)))</f>
        <v/>
      </c>
      <c r="H26" s="25">
        <f>+IFERROR('Mileage Reimbursement Page 2'!$G26*$H$3,0)</f>
        <v>0</v>
      </c>
      <c r="L26" s="26" t="s">
        <v>47</v>
      </c>
      <c r="M26" s="31" t="s">
        <v>48</v>
      </c>
    </row>
    <row r="27" spans="1:13" ht="15.75" customHeight="1">
      <c r="A27" s="20"/>
      <c r="B27" s="28"/>
      <c r="C27" s="29"/>
      <c r="D27" s="30"/>
      <c r="E27" s="30"/>
      <c r="F27" s="30"/>
      <c r="G27" s="24" t="str">
        <f t="array" ref="G27">IF(ISERROR(INDEX('Mileage Chart'!$A$3:$AI$37,VLOOKUP(E27,'Mileage Chart'!$AK$3:$AL$36,2,FALSE),VLOOKUP(F27,'Mileage Chart'!$AK$3:$AL$36,2,FALSE))),"",INDEX('Mileage Chart'!$A$3:$AI$37,VLOOKUP(E27,'Mileage Chart'!$AK$3:$AL$36,2,FALSE),VLOOKUP(F27,'Mileage Chart'!$AK$3:$AL$36,2,FALSE)))</f>
        <v/>
      </c>
      <c r="H27" s="25">
        <f>+IFERROR('Mileage Reimbursement Page 2'!$G27*$H$3,0)</f>
        <v>0</v>
      </c>
      <c r="L27" s="26" t="s">
        <v>49</v>
      </c>
      <c r="M27" s="31" t="s">
        <v>50</v>
      </c>
    </row>
    <row r="28" spans="1:13" ht="15.75" customHeight="1">
      <c r="A28" s="20"/>
      <c r="B28" s="28"/>
      <c r="C28" s="29"/>
      <c r="D28" s="30"/>
      <c r="E28" s="30"/>
      <c r="F28" s="30"/>
      <c r="G28" s="24" t="str">
        <f t="array" ref="G28">IF(ISERROR(INDEX('Mileage Chart'!$A$3:$AI$37,VLOOKUP(E28,'Mileage Chart'!$AK$3:$AL$36,2,FALSE),VLOOKUP(F28,'Mileage Chart'!$AK$3:$AL$36,2,FALSE))),"",INDEX('Mileage Chart'!$A$3:$AI$37,VLOOKUP(E28,'Mileage Chart'!$AK$3:$AL$36,2,FALSE),VLOOKUP(F28,'Mileage Chart'!$AK$3:$AL$36,2,FALSE)))</f>
        <v/>
      </c>
      <c r="H28" s="25">
        <f>+IFERROR('Mileage Reimbursement Page 2'!$G28*$H$3,0)</f>
        <v>0</v>
      </c>
      <c r="L28" s="26" t="s">
        <v>51</v>
      </c>
      <c r="M28" s="31" t="s">
        <v>52</v>
      </c>
    </row>
    <row r="29" spans="1:13" ht="15.75" customHeight="1">
      <c r="A29" s="20"/>
      <c r="B29" s="28"/>
      <c r="C29" s="29"/>
      <c r="D29" s="30"/>
      <c r="E29" s="30"/>
      <c r="F29" s="30"/>
      <c r="G29" s="24" t="str">
        <f t="array" ref="G29">IF(ISERROR(INDEX('Mileage Chart'!$A$3:$AI$37,VLOOKUP(E29,'Mileage Chart'!$AK$3:$AL$36,2,FALSE),VLOOKUP(F29,'Mileage Chart'!$AK$3:$AL$36,2,FALSE))),"",INDEX('Mileage Chart'!$A$3:$AI$37,VLOOKUP(E29,'Mileage Chart'!$AK$3:$AL$36,2,FALSE),VLOOKUP(F29,'Mileage Chart'!$AK$3:$AL$36,2,FALSE)))</f>
        <v/>
      </c>
      <c r="H29" s="25">
        <f>+IFERROR('Mileage Reimbursement Page 2'!$G29*$H$3,0)</f>
        <v>0</v>
      </c>
      <c r="L29" s="26" t="s">
        <v>53</v>
      </c>
      <c r="M29" s="31" t="s">
        <v>54</v>
      </c>
    </row>
    <row r="30" spans="1:13" ht="15.75" customHeight="1">
      <c r="A30" s="20"/>
      <c r="B30" s="28"/>
      <c r="C30" s="29"/>
      <c r="D30" s="30"/>
      <c r="E30" s="30"/>
      <c r="F30" s="30"/>
      <c r="G30" s="24" t="str">
        <f t="array" ref="G30">IF(ISERROR(INDEX('Mileage Chart'!$A$3:$AI$37,VLOOKUP(E30,'Mileage Chart'!$AK$3:$AL$36,2,FALSE),VLOOKUP(F30,'Mileage Chart'!$AK$3:$AL$36,2,FALSE))),"",INDEX('Mileage Chart'!$A$3:$AI$37,VLOOKUP(E30,'Mileage Chart'!$AK$3:$AL$36,2,FALSE),VLOOKUP(F30,'Mileage Chart'!$AK$3:$AL$36,2,FALSE)))</f>
        <v/>
      </c>
      <c r="H30" s="25">
        <f>+IFERROR('Mileage Reimbursement Page 2'!$G30*$H$3,0)</f>
        <v>0</v>
      </c>
      <c r="L30" s="26" t="s">
        <v>55</v>
      </c>
      <c r="M30" s="31" t="s">
        <v>56</v>
      </c>
    </row>
    <row r="31" spans="1:13" ht="15.75" customHeight="1">
      <c r="A31" s="20"/>
      <c r="B31" s="28"/>
      <c r="C31" s="29"/>
      <c r="D31" s="30"/>
      <c r="E31" s="30"/>
      <c r="F31" s="30"/>
      <c r="G31" s="24" t="str">
        <f t="array" ref="G31">IF(ISERROR(INDEX('Mileage Chart'!$A$3:$AI$37,VLOOKUP(E31,'Mileage Chart'!$AK$3:$AL$36,2,FALSE),VLOOKUP(F31,'Mileage Chart'!$AK$3:$AL$36,2,FALSE))),"",INDEX('Mileage Chart'!$A$3:$AI$37,VLOOKUP(E31,'Mileage Chart'!$AK$3:$AL$36,2,FALSE),VLOOKUP(F31,'Mileage Chart'!$AK$3:$AL$36,2,FALSE)))</f>
        <v/>
      </c>
      <c r="H31" s="25">
        <f>+IFERROR('Mileage Reimbursement Page 2'!$G31*$H$3,0)</f>
        <v>0</v>
      </c>
      <c r="L31" s="26" t="s">
        <v>57</v>
      </c>
      <c r="M31" s="31" t="s">
        <v>58</v>
      </c>
    </row>
    <row r="32" spans="1:13" ht="15.75" customHeight="1">
      <c r="A32" s="20"/>
      <c r="B32" s="32"/>
      <c r="C32" s="30"/>
      <c r="D32" s="30"/>
      <c r="E32" s="30"/>
      <c r="F32" s="30"/>
      <c r="G32" s="24" t="str">
        <f t="array" ref="G32">IF(ISERROR(INDEX('Mileage Chart'!$A$3:$AI$37,VLOOKUP(E32,'Mileage Chart'!$AK$3:$AL$36,2,FALSE),VLOOKUP(F32,'Mileage Chart'!$AK$3:$AL$36,2,FALSE))),"",INDEX('Mileage Chart'!$A$3:$AI$37,VLOOKUP(E32,'Mileage Chart'!$AK$3:$AL$36,2,FALSE),VLOOKUP(F32,'Mileage Chart'!$AK$3:$AL$36,2,FALSE)))</f>
        <v/>
      </c>
      <c r="H32" s="25">
        <f>+IFERROR('Mileage Reimbursement Page 2'!$G32*$H$3,0)</f>
        <v>0</v>
      </c>
      <c r="L32" s="26" t="s">
        <v>59</v>
      </c>
      <c r="M32" s="31" t="s">
        <v>60</v>
      </c>
    </row>
    <row r="33" spans="1:13" ht="15.75" customHeight="1">
      <c r="A33" s="20"/>
      <c r="B33" s="28"/>
      <c r="C33" s="29"/>
      <c r="D33" s="30"/>
      <c r="E33" s="30"/>
      <c r="F33" s="30"/>
      <c r="G33" s="24" t="str">
        <f t="array" ref="G33">IF(ISERROR(INDEX('Mileage Chart'!$A$3:$AI$37,VLOOKUP(E33,'Mileage Chart'!$AK$3:$AL$36,2,FALSE),VLOOKUP(F33,'Mileage Chart'!$AK$3:$AL$36,2,FALSE))),"",INDEX('Mileage Chart'!$A$3:$AI$37,VLOOKUP(E33,'Mileage Chart'!$AK$3:$AL$36,2,FALSE),VLOOKUP(F33,'Mileage Chart'!$AK$3:$AL$36,2,FALSE)))</f>
        <v/>
      </c>
      <c r="H33" s="25">
        <f>+IFERROR('Mileage Reimbursement Page 2'!$G33*$H$3,0)</f>
        <v>0</v>
      </c>
      <c r="L33" s="26" t="s">
        <v>61</v>
      </c>
      <c r="M33" s="31" t="s">
        <v>62</v>
      </c>
    </row>
    <row r="34" spans="1:13" ht="15.75" customHeight="1">
      <c r="A34" s="20"/>
      <c r="B34" s="28"/>
      <c r="C34" s="29"/>
      <c r="D34" s="30"/>
      <c r="E34" s="30"/>
      <c r="F34" s="30"/>
      <c r="G34" s="24" t="str">
        <f t="array" ref="G34">IF(ISERROR(INDEX('Mileage Chart'!$A$3:$AI$37,VLOOKUP(E34,'Mileage Chart'!$AK$3:$AL$36,2,FALSE),VLOOKUP(F34,'Mileage Chart'!$AK$3:$AL$36,2,FALSE))),"",INDEX('Mileage Chart'!$A$3:$AI$37,VLOOKUP(E34,'Mileage Chart'!$AK$3:$AL$36,2,FALSE),VLOOKUP(F34,'Mileage Chart'!$AK$3:$AL$36,2,FALSE)))</f>
        <v/>
      </c>
      <c r="H34" s="25">
        <f>+IFERROR('Mileage Reimbursement Page 2'!$G34*$H$3,0)</f>
        <v>0</v>
      </c>
      <c r="L34" s="26" t="s">
        <v>63</v>
      </c>
      <c r="M34" s="31" t="s">
        <v>64</v>
      </c>
    </row>
    <row r="35" spans="1:13" ht="15.75" customHeight="1">
      <c r="A35" s="20"/>
      <c r="B35" s="28"/>
      <c r="C35" s="29"/>
      <c r="D35" s="30"/>
      <c r="E35" s="30"/>
      <c r="F35" s="30"/>
      <c r="G35" s="24" t="str">
        <f t="array" ref="G35">IF(ISERROR(INDEX('Mileage Chart'!$A$3:$AI$37,VLOOKUP(E35,'Mileage Chart'!$AK$3:$AL$36,2,FALSE),VLOOKUP(F35,'Mileage Chart'!$AK$3:$AL$36,2,FALSE))),"",INDEX('Mileage Chart'!$A$3:$AI$37,VLOOKUP(E35,'Mileage Chart'!$AK$3:$AL$36,2,FALSE),VLOOKUP(F35,'Mileage Chart'!$AK$3:$AL$36,2,FALSE)))</f>
        <v/>
      </c>
      <c r="H35" s="25">
        <f>+IFERROR('Mileage Reimbursement Page 2'!$G35*$H$3,0)</f>
        <v>0</v>
      </c>
      <c r="L35" s="26" t="s">
        <v>65</v>
      </c>
      <c r="M35" s="31" t="s">
        <v>66</v>
      </c>
    </row>
    <row r="36" spans="1:13" ht="15.75" customHeight="1">
      <c r="A36" s="20"/>
      <c r="B36" s="28"/>
      <c r="C36" s="29"/>
      <c r="D36" s="30"/>
      <c r="E36" s="30"/>
      <c r="F36" s="30"/>
      <c r="G36" s="24" t="str">
        <f t="array" ref="G36">IF(ISERROR(INDEX('Mileage Chart'!$A$3:$AI$37,VLOOKUP(E36,'Mileage Chart'!$AK$3:$AL$36,2,FALSE),VLOOKUP(F36,'Mileage Chart'!$AK$3:$AL$36,2,FALSE))),"",INDEX('Mileage Chart'!$A$3:$AI$37,VLOOKUP(E36,'Mileage Chart'!$AK$3:$AL$36,2,FALSE),VLOOKUP(F36,'Mileage Chart'!$AK$3:$AL$36,2,FALSE)))</f>
        <v/>
      </c>
      <c r="H36" s="25">
        <f>+IFERROR('Mileage Reimbursement Page 2'!$G36*$H$3,0)</f>
        <v>0</v>
      </c>
      <c r="L36" s="26" t="s">
        <v>67</v>
      </c>
      <c r="M36" s="31" t="s">
        <v>68</v>
      </c>
    </row>
    <row r="37" spans="1:13" ht="15.75" customHeight="1">
      <c r="A37" s="20"/>
      <c r="B37" s="28"/>
      <c r="C37" s="29"/>
      <c r="D37" s="30"/>
      <c r="E37" s="30"/>
      <c r="F37" s="30"/>
      <c r="G37" s="24" t="str">
        <f t="array" ref="G37">IF(ISERROR(INDEX('Mileage Chart'!$A$3:$AI$37,VLOOKUP(E37,'Mileage Chart'!$AK$3:$AL$36,2,FALSE),VLOOKUP(F37,'Mileage Chart'!$AK$3:$AL$36,2,FALSE))),"",INDEX('Mileage Chart'!$A$3:$AI$37,VLOOKUP(E37,'Mileage Chart'!$AK$3:$AL$36,2,FALSE),VLOOKUP(F37,'Mileage Chart'!$AK$3:$AL$36,2,FALSE)))</f>
        <v/>
      </c>
      <c r="H37" s="25">
        <f>+IFERROR('Mileage Reimbursement Page 2'!$G37*$H$3,0)</f>
        <v>0</v>
      </c>
      <c r="L37" s="26" t="s">
        <v>69</v>
      </c>
      <c r="M37" s="31" t="s">
        <v>70</v>
      </c>
    </row>
    <row r="38" spans="1:13" ht="15.75" customHeight="1">
      <c r="A38" s="20"/>
      <c r="B38" s="28"/>
      <c r="C38" s="29"/>
      <c r="D38" s="30"/>
      <c r="E38" s="30"/>
      <c r="F38" s="30"/>
      <c r="G38" s="24" t="str">
        <f t="array" ref="G38">IF(ISERROR(INDEX('Mileage Chart'!$A$3:$AI$37,VLOOKUP(E38,'Mileage Chart'!$AK$3:$AL$36,2,FALSE),VLOOKUP(F38,'Mileage Chart'!$AK$3:$AL$36,2,FALSE))),"",INDEX('Mileage Chart'!$A$3:$AI$37,VLOOKUP(E38,'Mileage Chart'!$AK$3:$AL$36,2,FALSE),VLOOKUP(F38,'Mileage Chart'!$AK$3:$AL$36,2,FALSE)))</f>
        <v/>
      </c>
      <c r="H38" s="25">
        <f>+IFERROR('Mileage Reimbursement Page 2'!$G38*$H$3,0)</f>
        <v>0</v>
      </c>
      <c r="L38" s="26" t="s">
        <v>71</v>
      </c>
      <c r="M38" s="31" t="s">
        <v>72</v>
      </c>
    </row>
    <row r="39" spans="1:13" ht="15.75" customHeight="1">
      <c r="A39" s="20"/>
      <c r="B39" s="28"/>
      <c r="C39" s="29"/>
      <c r="D39" s="30"/>
      <c r="E39" s="30"/>
      <c r="F39" s="30"/>
      <c r="G39" s="24" t="str">
        <f t="array" ref="G39">IF(ISERROR(INDEX('Mileage Chart'!$A$3:$AI$37,VLOOKUP(E39,'Mileage Chart'!$AK$3:$AL$36,2,FALSE),VLOOKUP(F39,'Mileage Chart'!$AK$3:$AL$36,2,FALSE))),"",INDEX('Mileage Chart'!$A$3:$AI$37,VLOOKUP(E39,'Mileage Chart'!$AK$3:$AL$36,2,FALSE),VLOOKUP(F39,'Mileage Chart'!$AK$3:$AL$36,2,FALSE)))</f>
        <v/>
      </c>
      <c r="H39" s="25">
        <f>+IFERROR('Mileage Reimbursement Page 2'!$G39*$H$3,0)</f>
        <v>0</v>
      </c>
      <c r="L39" s="26" t="s">
        <v>73</v>
      </c>
      <c r="M39" s="31" t="s">
        <v>74</v>
      </c>
    </row>
    <row r="40" spans="1:13" ht="15.75" customHeight="1">
      <c r="A40" s="20"/>
      <c r="B40" s="28"/>
      <c r="C40" s="29"/>
      <c r="D40" s="30"/>
      <c r="E40" s="30"/>
      <c r="F40" s="30"/>
      <c r="G40" s="24" t="str">
        <f t="array" ref="G40">IF(ISERROR(INDEX('Mileage Chart'!$A$3:$AI$37,VLOOKUP(E40,'Mileage Chart'!$AK$3:$AL$36,2,FALSE),VLOOKUP(F40,'Mileage Chart'!$AK$3:$AL$36,2,FALSE))),"",INDEX('Mileage Chart'!$A$3:$AI$37,VLOOKUP(E40,'Mileage Chart'!$AK$3:$AL$36,2,FALSE),VLOOKUP(F40,'Mileage Chart'!$AK$3:$AL$36,2,FALSE)))</f>
        <v/>
      </c>
      <c r="H40" s="25">
        <f>+IFERROR('Mileage Reimbursement Page 2'!$G40*$H$3,0)</f>
        <v>0</v>
      </c>
      <c r="L40" s="26" t="s">
        <v>75</v>
      </c>
      <c r="M40" s="31" t="s">
        <v>76</v>
      </c>
    </row>
    <row r="41" spans="1:13" ht="15.75" customHeight="1">
      <c r="A41" s="20"/>
      <c r="B41" s="28"/>
      <c r="C41" s="29"/>
      <c r="D41" s="30"/>
      <c r="E41" s="30"/>
      <c r="F41" s="30"/>
      <c r="G41" s="24" t="str">
        <f t="array" ref="G41">IF(ISERROR(INDEX('Mileage Chart'!$A$3:$AI$37,VLOOKUP(E41,'Mileage Chart'!$AK$3:$AL$36,2,FALSE),VLOOKUP(F41,'Mileage Chart'!$AK$3:$AL$36,2,FALSE))),"",INDEX('Mileage Chart'!$A$3:$AI$37,VLOOKUP(E41,'Mileage Chart'!$AK$3:$AL$36,2,FALSE),VLOOKUP(F41,'Mileage Chart'!$AK$3:$AL$36,2,FALSE)))</f>
        <v/>
      </c>
      <c r="H41" s="25">
        <f>+IFERROR('Mileage Reimbursement Page 2'!$G41*$H$3,0)</f>
        <v>0</v>
      </c>
      <c r="L41" s="26" t="s">
        <v>77</v>
      </c>
      <c r="M41" s="31" t="s">
        <v>78</v>
      </c>
    </row>
    <row r="42" spans="1:13" ht="15.75" customHeight="1">
      <c r="A42" s="20"/>
      <c r="B42" s="28"/>
      <c r="C42" s="29"/>
      <c r="D42" s="30"/>
      <c r="E42" s="30"/>
      <c r="F42" s="30"/>
      <c r="G42" s="24" t="str">
        <f t="array" ref="G42">IF(ISERROR(INDEX('Mileage Chart'!$A$3:$AI$37,VLOOKUP(E42,'Mileage Chart'!$AK$3:$AL$36,2,FALSE),VLOOKUP(F42,'Mileage Chart'!$AK$3:$AL$36,2,FALSE))),"",INDEX('Mileage Chart'!$A$3:$AI$37,VLOOKUP(E42,'Mileage Chart'!$AK$3:$AL$36,2,FALSE),VLOOKUP(F42,'Mileage Chart'!$AK$3:$AL$36,2,FALSE)))</f>
        <v/>
      </c>
      <c r="H42" s="25">
        <f>+IFERROR('Mileage Reimbursement Page 2'!$G42*$H$3,0)</f>
        <v>0</v>
      </c>
      <c r="L42" s="26" t="s">
        <v>79</v>
      </c>
      <c r="M42" s="31" t="s">
        <v>80</v>
      </c>
    </row>
    <row r="43" spans="1:13" ht="15.75" customHeight="1">
      <c r="A43" s="20"/>
      <c r="B43" s="28"/>
      <c r="C43" s="29"/>
      <c r="D43" s="30"/>
      <c r="E43" s="30"/>
      <c r="F43" s="30"/>
      <c r="G43" s="24" t="str">
        <f t="array" ref="G43">IF(ISERROR(INDEX('Mileage Chart'!$A$3:$AI$37,VLOOKUP(E43,'Mileage Chart'!$AK$3:$AL$36,2,FALSE),VLOOKUP(F43,'Mileage Chart'!$AK$3:$AL$36,2,FALSE))),"",INDEX('Mileage Chart'!$A$3:$AI$37,VLOOKUP(E43,'Mileage Chart'!$AK$3:$AL$36,2,FALSE),VLOOKUP(F43,'Mileage Chart'!$AK$3:$AL$36,2,FALSE)))</f>
        <v/>
      </c>
      <c r="H43" s="25">
        <f>+IFERROR('Mileage Reimbursement Page 2'!$G43*$H$3,0)</f>
        <v>0</v>
      </c>
      <c r="L43" s="26" t="s">
        <v>81</v>
      </c>
      <c r="M43" s="31" t="s">
        <v>82</v>
      </c>
    </row>
    <row r="44" spans="1:13" ht="15.75" customHeight="1">
      <c r="A44" s="20"/>
      <c r="B44" s="28"/>
      <c r="C44" s="29"/>
      <c r="D44" s="30"/>
      <c r="E44" s="30"/>
      <c r="F44" s="30"/>
      <c r="G44" s="24" t="str">
        <f t="array" ref="G44">IF(ISERROR(INDEX('Mileage Chart'!$A$3:$AI$37,VLOOKUP(E44,'Mileage Chart'!$AK$3:$AL$36,2,FALSE),VLOOKUP(F44,'Mileage Chart'!$AK$3:$AL$36,2,FALSE))),"",INDEX('Mileage Chart'!$A$3:$AI$37,VLOOKUP(E44,'Mileage Chart'!$AK$3:$AL$36,2,FALSE),VLOOKUP(F44,'Mileage Chart'!$AK$3:$AL$36,2,FALSE)))</f>
        <v/>
      </c>
      <c r="H44" s="25">
        <f>+IFERROR('Mileage Reimbursement Page 2'!$G44*$H$3,0)</f>
        <v>0</v>
      </c>
      <c r="L44" s="26" t="s">
        <v>83</v>
      </c>
      <c r="M44" s="31" t="s">
        <v>84</v>
      </c>
    </row>
    <row r="45" spans="1:13" ht="15.75" customHeight="1">
      <c r="A45" s="20"/>
      <c r="B45" s="28"/>
      <c r="C45" s="29"/>
      <c r="D45" s="30"/>
      <c r="E45" s="30"/>
      <c r="F45" s="30"/>
      <c r="G45" s="24" t="str">
        <f t="array" ref="G45">IF(ISERROR(INDEX('Mileage Chart'!$A$3:$AI$37,VLOOKUP(E45,'Mileage Chart'!$AK$3:$AL$36,2,FALSE),VLOOKUP(F45,'Mileage Chart'!$AK$3:$AL$36,2,FALSE))),"",INDEX('Mileage Chart'!$A$3:$AI$37,VLOOKUP(E45,'Mileage Chart'!$AK$3:$AL$36,2,FALSE),VLOOKUP(F45,'Mileage Chart'!$AK$3:$AL$36,2,FALSE)))</f>
        <v/>
      </c>
      <c r="H45" s="25">
        <f>+IFERROR('Mileage Reimbursement Page 2'!$G45*$H$3,0)</f>
        <v>0</v>
      </c>
      <c r="L45" s="33" t="s">
        <v>85</v>
      </c>
      <c r="M45" s="31" t="s">
        <v>86</v>
      </c>
    </row>
    <row r="46" spans="1:13" ht="15.75" customHeight="1">
      <c r="A46" s="20"/>
      <c r="B46" s="28"/>
      <c r="C46" s="29"/>
      <c r="D46" s="30"/>
      <c r="E46" s="30"/>
      <c r="F46" s="30"/>
      <c r="G46" s="24" t="str">
        <f t="array" ref="G46">IF(ISERROR(INDEX('Mileage Chart'!$A$3:$AI$37,VLOOKUP(E46,'Mileage Chart'!$AK$3:$AL$36,2,FALSE),VLOOKUP(F46,'Mileage Chart'!$AK$3:$AL$36,2,FALSE))),"",INDEX('Mileage Chart'!$A$3:$AI$37,VLOOKUP(E46,'Mileage Chart'!$AK$3:$AL$36,2,FALSE),VLOOKUP(F46,'Mileage Chart'!$AK$3:$AL$36,2,FALSE)))</f>
        <v/>
      </c>
      <c r="H46" s="25">
        <f>+IFERROR('Mileage Reimbursement Page 2'!$G46*$H$3,0)</f>
        <v>0</v>
      </c>
    </row>
    <row r="47" spans="1:13" ht="15.75" customHeight="1">
      <c r="A47" s="20"/>
      <c r="B47" s="28"/>
      <c r="C47" s="29"/>
      <c r="D47" s="30"/>
      <c r="E47" s="30"/>
      <c r="F47" s="30"/>
      <c r="G47" s="24" t="str">
        <f t="array" ref="G47">IF(ISERROR(INDEX('Mileage Chart'!$A$3:$AI$37,VLOOKUP(E47,'Mileage Chart'!$AK$3:$AL$36,2,FALSE),VLOOKUP(F47,'Mileage Chart'!$AK$3:$AL$36,2,FALSE))),"",INDEX('Mileage Chart'!$A$3:$AI$37,VLOOKUP(E47,'Mileage Chart'!$AK$3:$AL$36,2,FALSE),VLOOKUP(F47,'Mileage Chart'!$AK$3:$AL$36,2,FALSE)))</f>
        <v/>
      </c>
      <c r="H47" s="25">
        <f>+IFERROR('Mileage Reimbursement Page 2'!$G47*$H$3,0)</f>
        <v>0</v>
      </c>
    </row>
    <row r="48" spans="1:13" ht="15.75" customHeight="1">
      <c r="A48" s="34"/>
      <c r="B48" s="28"/>
      <c r="C48" s="29"/>
      <c r="D48" s="30"/>
      <c r="E48" s="30"/>
      <c r="F48" s="30"/>
      <c r="G48" s="24" t="str">
        <f t="array" ref="G48">IF(ISERROR(INDEX('Mileage Chart'!$A$3:$AI$37,VLOOKUP(E48,'Mileage Chart'!$AK$3:$AL$36,2,FALSE),VLOOKUP(F48,'Mileage Chart'!$AK$3:$AL$36,2,FALSE))),"",INDEX('Mileage Chart'!$A$3:$AI$37,VLOOKUP(E48,'Mileage Chart'!$AK$3:$AL$36,2,FALSE),VLOOKUP(F48,'Mileage Chart'!$AK$3:$AL$36,2,FALSE)))</f>
        <v/>
      </c>
      <c r="H48" s="25">
        <f>+IFERROR('Mileage Reimbursement Page 2'!$G48*$H$3,0)</f>
        <v>0</v>
      </c>
    </row>
    <row r="49" spans="1:8" ht="15.75" customHeight="1">
      <c r="A49" s="35"/>
      <c r="B49" s="28"/>
      <c r="C49" s="29"/>
      <c r="D49" s="30"/>
      <c r="E49" s="30"/>
      <c r="F49" s="30"/>
      <c r="G49" s="24" t="str">
        <f t="array" ref="G49">IF(ISERROR(INDEX('Mileage Chart'!$A$3:$AI$37,VLOOKUP(E49,'Mileage Chart'!$AK$3:$AL$36,2,FALSE),VLOOKUP(F49,'Mileage Chart'!$AK$3:$AL$36,2,FALSE))),"",INDEX('Mileage Chart'!$A$3:$AI$37,VLOOKUP(E49,'Mileage Chart'!$AK$3:$AL$36,2,FALSE),VLOOKUP(F49,'Mileage Chart'!$AK$3:$AL$36,2,FALSE)))</f>
        <v/>
      </c>
      <c r="H49" s="25">
        <f>+IFERROR('Mileage Reimbursement Page 2'!$G49*$H$3,0)</f>
        <v>0</v>
      </c>
    </row>
    <row r="50" spans="1:8" ht="15.75" customHeight="1">
      <c r="A50" s="35"/>
      <c r="B50" s="28"/>
      <c r="C50" s="29"/>
      <c r="D50" s="30"/>
      <c r="E50" s="30"/>
      <c r="F50" s="30"/>
      <c r="G50" s="24" t="str">
        <f t="array" ref="G50">IF(ISERROR(INDEX('Mileage Chart'!$A$3:$AI$37,VLOOKUP(E50,'Mileage Chart'!$AK$3:$AL$36,2,FALSE),VLOOKUP(F50,'Mileage Chart'!$AK$3:$AL$36,2,FALSE))),"",INDEX('Mileage Chart'!$A$3:$AI$37,VLOOKUP(E50,'Mileage Chart'!$AK$3:$AL$36,2,FALSE),VLOOKUP(F50,'Mileage Chart'!$AK$3:$AL$36,2,FALSE)))</f>
        <v/>
      </c>
      <c r="H50" s="25">
        <f>+IFERROR('Mileage Reimbursement Page 2'!$G50*$H$3,0)</f>
        <v>0</v>
      </c>
    </row>
    <row r="51" spans="1:8" ht="15.75" customHeight="1">
      <c r="A51" s="35"/>
      <c r="B51" s="28"/>
      <c r="C51" s="29"/>
      <c r="D51" s="30"/>
      <c r="E51" s="30"/>
      <c r="F51" s="30"/>
      <c r="G51" s="24" t="str">
        <f t="array" ref="G51">IF(ISERROR(INDEX('Mileage Chart'!$A$3:$AI$37,VLOOKUP(E51,'Mileage Chart'!$AK$3:$AL$36,2,FALSE),VLOOKUP(F51,'Mileage Chart'!$AK$3:$AL$36,2,FALSE))),"",INDEX('Mileage Chart'!$A$3:$AI$37,VLOOKUP(E51,'Mileage Chart'!$AK$3:$AL$36,2,FALSE),VLOOKUP(F51,'Mileage Chart'!$AK$3:$AL$36,2,FALSE)))</f>
        <v/>
      </c>
      <c r="H51" s="25">
        <f>+IFERROR('Mileage Reimbursement Page 2'!$G51*$H$3,0)</f>
        <v>0</v>
      </c>
    </row>
    <row r="52" spans="1:8" ht="15.75" customHeight="1">
      <c r="A52" s="35"/>
      <c r="B52" s="28"/>
      <c r="C52" s="29"/>
      <c r="D52" s="30"/>
      <c r="E52" s="30"/>
      <c r="F52" s="30"/>
      <c r="G52" s="24" t="str">
        <f t="array" ref="G52">IF(ISERROR(INDEX('Mileage Chart'!$A$3:$AI$37,VLOOKUP(E52,'Mileage Chart'!$AK$3:$AL$36,2,FALSE),VLOOKUP(F52,'Mileage Chart'!$AK$3:$AL$36,2,FALSE))),"",INDEX('Mileage Chart'!$A$3:$AI$37,VLOOKUP(E52,'Mileage Chart'!$AK$3:$AL$36,2,FALSE),VLOOKUP(F52,'Mileage Chart'!$AK$3:$AL$36,2,FALSE)))</f>
        <v/>
      </c>
      <c r="H52" s="25">
        <f>+IFERROR('Mileage Reimbursement Page 2'!$G52*$H$3,0)</f>
        <v>0</v>
      </c>
    </row>
    <row r="53" spans="1:8" ht="15.75" customHeight="1">
      <c r="A53" s="35"/>
      <c r="B53" s="28"/>
      <c r="C53" s="29"/>
      <c r="D53" s="30"/>
      <c r="E53" s="30"/>
      <c r="F53" s="30"/>
      <c r="G53" s="24" t="str">
        <f t="array" ref="G53">IF(ISERROR(INDEX('Mileage Chart'!$A$3:$AI$37,VLOOKUP(E53,'Mileage Chart'!$AK$3:$AL$36,2,FALSE),VLOOKUP(F53,'Mileage Chart'!$AK$3:$AL$36,2,FALSE))),"",INDEX('Mileage Chart'!$A$3:$AI$37,VLOOKUP(E53,'Mileage Chart'!$AK$3:$AL$36,2,FALSE),VLOOKUP(F53,'Mileage Chart'!$AK$3:$AL$36,2,FALSE)))</f>
        <v/>
      </c>
      <c r="H53" s="25">
        <f>+IFERROR('Mileage Reimbursement Page 2'!$G53*$H$3,0)</f>
        <v>0</v>
      </c>
    </row>
    <row r="54" spans="1:8" ht="15.75" customHeight="1">
      <c r="A54" s="35"/>
      <c r="B54" s="28"/>
      <c r="C54" s="29"/>
      <c r="D54" s="30"/>
      <c r="E54" s="30"/>
      <c r="F54" s="30"/>
      <c r="G54" s="24" t="str">
        <f t="array" ref="G54">IF(ISERROR(INDEX('Mileage Chart'!$A$3:$AI$37,VLOOKUP(E54,'Mileage Chart'!$AK$3:$AL$36,2,FALSE),VLOOKUP(F54,'Mileage Chart'!$AK$3:$AL$36,2,FALSE))),"",INDEX('Mileage Chart'!$A$3:$AI$37,VLOOKUP(E54,'Mileage Chart'!$AK$3:$AL$36,2,FALSE),VLOOKUP(F54,'Mileage Chart'!$AK$3:$AL$36,2,FALSE)))</f>
        <v/>
      </c>
      <c r="H54" s="25">
        <f>+IFERROR('Mileage Reimbursement Page 2'!$G54*$H$3,0)</f>
        <v>0</v>
      </c>
    </row>
    <row r="55" spans="1:8" ht="15.75" customHeight="1">
      <c r="A55" s="36"/>
      <c r="B55" s="28"/>
      <c r="C55" s="29"/>
      <c r="D55" s="30"/>
      <c r="E55" s="30"/>
      <c r="F55" s="30"/>
      <c r="G55" s="24" t="str">
        <f t="array" ref="G55">IF(ISERROR(INDEX('Mileage Chart'!$A$3:$AI$37,VLOOKUP(E55,'Mileage Chart'!$AK$3:$AL$36,2,FALSE),VLOOKUP(F55,'Mileage Chart'!$AK$3:$AL$36,2,FALSE))),"",INDEX('Mileage Chart'!$A$3:$AI$37,VLOOKUP(E55,'Mileage Chart'!$AK$3:$AL$36,2,FALSE),VLOOKUP(F55,'Mileage Chart'!$AK$3:$AL$36,2,FALSE)))</f>
        <v/>
      </c>
      <c r="H55" s="25">
        <f>+IFERROR('Mileage Reimbursement Page 2'!$G55*$H$3,0)</f>
        <v>0</v>
      </c>
    </row>
    <row r="56" spans="1:8" ht="15.75" customHeight="1">
      <c r="A56" s="37"/>
      <c r="B56" s="28"/>
      <c r="C56" s="29"/>
      <c r="D56" s="30"/>
      <c r="E56" s="30"/>
      <c r="F56" s="30"/>
      <c r="G56" s="24" t="str">
        <f t="array" ref="G56">IF(ISERROR(INDEX('Mileage Chart'!$A$3:$AI$37,VLOOKUP(E56,'Mileage Chart'!$AK$3:$AL$36,2,FALSE),VLOOKUP(F56,'Mileage Chart'!$AK$3:$AL$36,2,FALSE))),"",INDEX('Mileage Chart'!$A$3:$AI$37,VLOOKUP(E56,'Mileage Chart'!$AK$3:$AL$36,2,FALSE),VLOOKUP(F56,'Mileage Chart'!$AK$3:$AL$36,2,FALSE)))</f>
        <v/>
      </c>
      <c r="H56" s="25">
        <f>+IFERROR('Mileage Reimbursement Page 2'!$G56*$H$3,0)</f>
        <v>0</v>
      </c>
    </row>
    <row r="57" spans="1:8" ht="15.75" customHeight="1">
      <c r="A57" s="38"/>
      <c r="B57" s="39"/>
      <c r="C57" s="40"/>
      <c r="D57" s="41"/>
      <c r="E57" s="41"/>
      <c r="F57" s="41"/>
      <c r="G57" s="24" t="str">
        <f t="array" ref="G57">IF(ISERROR(INDEX('Mileage Chart'!$A$3:$AI$37,VLOOKUP(E57,'Mileage Chart'!$AK$3:$AL$36,2,FALSE),VLOOKUP(F57,'Mileage Chart'!$AK$3:$AL$36,2,FALSE))),"",INDEX('Mileage Chart'!$A$3:$AI$37,VLOOKUP(E57,'Mileage Chart'!$AK$3:$AL$36,2,FALSE),VLOOKUP(F57,'Mileage Chart'!$AK$3:$AL$36,2,FALSE)))</f>
        <v/>
      </c>
      <c r="H57" s="25">
        <f>+IFERROR('Mileage Reimbursement Page 2'!$G57*$H$3,0)</f>
        <v>0</v>
      </c>
    </row>
    <row r="58" spans="1:8" ht="15.75" customHeight="1">
      <c r="A58" s="42" t="s">
        <v>100</v>
      </c>
      <c r="B58" s="43"/>
      <c r="C58" s="43"/>
      <c r="D58" s="43"/>
      <c r="E58" s="43"/>
      <c r="F58" s="43"/>
      <c r="G58" s="44">
        <f t="shared" ref="G58:H58" si="0">SUBTOTAL(109,G12:G57)</f>
        <v>0</v>
      </c>
      <c r="H58" s="45">
        <f t="shared" si="0"/>
        <v>0</v>
      </c>
    </row>
    <row r="59" spans="1:8" ht="15.75" customHeight="1"/>
    <row r="60" spans="1:8" ht="15.75" customHeight="1"/>
    <row r="61" spans="1:8" ht="15.75" customHeight="1"/>
    <row r="62" spans="1:8" ht="15.75" hidden="1" customHeight="1">
      <c r="A62" s="104"/>
      <c r="B62" s="103"/>
      <c r="C62" s="103"/>
      <c r="D62" s="103"/>
      <c r="F62" s="48"/>
    </row>
    <row r="63" spans="1:8" ht="15.75" hidden="1" customHeight="1">
      <c r="A63" s="49" t="s">
        <v>89</v>
      </c>
      <c r="F63" s="50" t="s">
        <v>9</v>
      </c>
    </row>
    <row r="64" spans="1:8" ht="15.75" hidden="1" customHeight="1">
      <c r="A64" s="49"/>
      <c r="F64" s="50"/>
    </row>
    <row r="65" spans="1:6" ht="15.75" hidden="1" customHeight="1">
      <c r="A65" s="49"/>
      <c r="F65" s="50"/>
    </row>
    <row r="66" spans="1:6" ht="15.75" hidden="1" customHeight="1">
      <c r="F66" s="51"/>
    </row>
    <row r="67" spans="1:6" ht="15.75" hidden="1" customHeight="1">
      <c r="A67" s="104"/>
      <c r="B67" s="103"/>
      <c r="C67" s="103"/>
      <c r="D67" s="103"/>
      <c r="F67" s="48"/>
    </row>
    <row r="68" spans="1:6" ht="15.75" hidden="1" customHeight="1">
      <c r="A68" s="49" t="s">
        <v>90</v>
      </c>
      <c r="F68" s="50" t="s">
        <v>9</v>
      </c>
    </row>
    <row r="69" spans="1:6" ht="15.75" hidden="1" customHeight="1">
      <c r="A69" s="52"/>
    </row>
    <row r="70" spans="1:6" ht="15.75" customHeight="1">
      <c r="A70" s="53" t="s">
        <v>91</v>
      </c>
    </row>
    <row r="71" spans="1:6" ht="15.75" customHeight="1">
      <c r="A71" s="53" t="s">
        <v>92</v>
      </c>
    </row>
    <row r="72" spans="1:6" ht="15.75" customHeight="1">
      <c r="A72" s="53" t="s">
        <v>93</v>
      </c>
    </row>
    <row r="73" spans="1:6" ht="15.75" customHeight="1">
      <c r="A73" s="53"/>
    </row>
    <row r="74" spans="1:6" ht="15.75" customHeight="1">
      <c r="A74" s="53" t="s">
        <v>94</v>
      </c>
    </row>
    <row r="75" spans="1:6" ht="15.75" customHeight="1">
      <c r="A75" s="53"/>
    </row>
    <row r="76" spans="1:6" ht="15.75" customHeight="1">
      <c r="A76" s="53" t="s">
        <v>95</v>
      </c>
    </row>
    <row r="77" spans="1:6" ht="15.75" customHeight="1">
      <c r="A77" s="53"/>
    </row>
    <row r="78" spans="1:6" ht="15.75" customHeight="1">
      <c r="A78" s="53" t="s">
        <v>96</v>
      </c>
    </row>
    <row r="79" spans="1:6" ht="15.75" customHeight="1">
      <c r="A79" s="53"/>
    </row>
    <row r="80" spans="1:6" ht="15.75" customHeight="1">
      <c r="A80" s="53"/>
    </row>
    <row r="81" spans="1:1" ht="15.75" customHeight="1">
      <c r="A81" s="54"/>
    </row>
    <row r="82" spans="1:1" ht="15.75" customHeight="1"/>
    <row r="83" spans="1:1" ht="15.75" customHeight="1"/>
    <row r="84" spans="1:1" ht="15.75" customHeight="1"/>
    <row r="85" spans="1:1" ht="15.75" customHeight="1"/>
    <row r="86" spans="1:1" ht="15.75" customHeight="1"/>
    <row r="87" spans="1:1" ht="15.75" customHeight="1"/>
    <row r="88" spans="1:1" ht="15.75" customHeight="1"/>
    <row r="89" spans="1:1" ht="15.75" customHeight="1"/>
    <row r="90" spans="1:1" ht="15.75" customHeight="1"/>
    <row r="91" spans="1:1" ht="15.75" customHeight="1"/>
    <row r="92" spans="1:1" ht="15.75" customHeight="1"/>
    <row r="93" spans="1:1" ht="15.75" customHeight="1"/>
    <row r="94" spans="1:1" ht="15.75" customHeight="1"/>
    <row r="95" spans="1:1" ht="15.75" customHeight="1"/>
    <row r="96" spans="1:1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D3:F3"/>
    <mergeCell ref="G5:H6"/>
    <mergeCell ref="G8:H8"/>
    <mergeCell ref="A62:D62"/>
    <mergeCell ref="A67:D67"/>
  </mergeCells>
  <pageMargins left="0.7" right="0.7" top="0.75" bottom="0.75" header="0" footer="0"/>
  <pageSetup orientation="portrait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0"/>
  <sheetViews>
    <sheetView workbookViewId="0"/>
  </sheetViews>
  <sheetFormatPr defaultColWidth="14.44140625" defaultRowHeight="15" customHeight="1"/>
  <cols>
    <col min="1" max="1" width="20.44140625" customWidth="1"/>
    <col min="2" max="2" width="17.109375" hidden="1" customWidth="1"/>
    <col min="3" max="3" width="30.6640625" hidden="1" customWidth="1"/>
    <col min="4" max="4" width="72.88671875" customWidth="1"/>
    <col min="5" max="5" width="20.6640625" customWidth="1"/>
    <col min="6" max="6" width="21.6640625" customWidth="1"/>
    <col min="7" max="7" width="19.44140625" customWidth="1"/>
    <col min="8" max="8" width="27.44140625" customWidth="1"/>
    <col min="9" max="11" width="8.88671875" customWidth="1"/>
    <col min="12" max="12" width="9.6640625" customWidth="1"/>
    <col min="13" max="13" width="31.88671875" customWidth="1"/>
    <col min="14" max="26" width="8.88671875" customWidth="1"/>
  </cols>
  <sheetData>
    <row r="1" spans="1:13" ht="21">
      <c r="A1" s="1"/>
      <c r="B1" s="1"/>
      <c r="C1" s="1"/>
      <c r="D1" s="1"/>
      <c r="E1" s="1"/>
      <c r="F1" s="1"/>
      <c r="G1" s="1"/>
      <c r="H1" s="1"/>
    </row>
    <row r="2" spans="1:13" ht="21">
      <c r="A2" s="1"/>
      <c r="B2" s="1"/>
      <c r="C2" s="1"/>
      <c r="D2" s="1"/>
      <c r="E2" s="1"/>
      <c r="F2" s="1"/>
      <c r="G2" s="1"/>
      <c r="H2" s="1"/>
    </row>
    <row r="3" spans="1:13" ht="28.8">
      <c r="A3" s="2"/>
      <c r="B3" s="1"/>
      <c r="C3" s="3"/>
      <c r="D3" s="95" t="s">
        <v>101</v>
      </c>
      <c r="E3" s="96"/>
      <c r="F3" s="97"/>
      <c r="G3" s="4" t="s">
        <v>1</v>
      </c>
      <c r="H3" s="5">
        <f>+'Mileage Reimbursement Page 2'!H3</f>
        <v>0.72499999999999998</v>
      </c>
    </row>
    <row r="4" spans="1:13" ht="31.2">
      <c r="A4" s="2"/>
      <c r="B4" s="1"/>
      <c r="C4" s="3"/>
      <c r="D4" s="6"/>
      <c r="E4" s="3"/>
      <c r="F4" s="3"/>
      <c r="G4" s="7"/>
      <c r="H4" s="8"/>
    </row>
    <row r="5" spans="1:13" ht="60" customHeight="1">
      <c r="A5" s="2"/>
      <c r="B5" s="1"/>
      <c r="C5" s="3"/>
      <c r="D5" s="6"/>
      <c r="E5" s="3"/>
      <c r="F5" s="3"/>
      <c r="G5" s="98" t="s">
        <v>98</v>
      </c>
      <c r="H5" s="99"/>
    </row>
    <row r="6" spans="1:13" ht="21">
      <c r="A6" s="10" t="s">
        <v>4</v>
      </c>
      <c r="C6" s="3"/>
      <c r="D6" s="55" t="str">
        <f>+'Mileage Reimbursement Page 1'!D6</f>
        <v xml:space="preserve"> </v>
      </c>
      <c r="E6" s="3"/>
      <c r="F6" s="3"/>
      <c r="G6" s="100"/>
      <c r="H6" s="101"/>
    </row>
    <row r="7" spans="1:13" ht="21">
      <c r="A7" s="10" t="s">
        <v>6</v>
      </c>
      <c r="B7" s="1"/>
      <c r="C7" s="3"/>
      <c r="D7" s="55" t="str">
        <f>+'Mileage Reimbursement Page 1'!D7</f>
        <v xml:space="preserve"> </v>
      </c>
      <c r="E7" s="3"/>
      <c r="F7" s="3"/>
      <c r="G7" s="7"/>
      <c r="H7" s="8"/>
    </row>
    <row r="8" spans="1:13" ht="21">
      <c r="A8" s="10" t="s">
        <v>7</v>
      </c>
      <c r="C8" s="1"/>
      <c r="D8" s="55" t="str">
        <f>+'Mileage Reimbursement Page 1'!D8</f>
        <v xml:space="preserve"> </v>
      </c>
      <c r="E8" s="3"/>
      <c r="F8" s="10" t="s">
        <v>8</v>
      </c>
      <c r="G8" s="102" t="str">
        <f>+'Mileage Reimbursement Page 1'!G8:H8</f>
        <v xml:space="preserve"> </v>
      </c>
      <c r="H8" s="103"/>
    </row>
    <row r="9" spans="1:13" ht="21">
      <c r="A9" s="10"/>
      <c r="C9" s="1"/>
      <c r="D9" s="2"/>
      <c r="E9" s="3"/>
      <c r="F9" s="10"/>
      <c r="G9" s="7"/>
      <c r="H9" s="7"/>
    </row>
    <row r="10" spans="1:13" ht="42">
      <c r="A10" s="13" t="s">
        <v>9</v>
      </c>
      <c r="B10" s="14"/>
      <c r="C10" s="14"/>
      <c r="D10" s="14" t="s">
        <v>10</v>
      </c>
      <c r="E10" s="14" t="s">
        <v>11</v>
      </c>
      <c r="F10" s="14" t="s">
        <v>12</v>
      </c>
      <c r="G10" s="14" t="s">
        <v>13</v>
      </c>
      <c r="H10" s="15" t="s">
        <v>14</v>
      </c>
      <c r="L10" s="16" t="s">
        <v>15</v>
      </c>
      <c r="M10" s="16" t="s">
        <v>16</v>
      </c>
    </row>
    <row r="11" spans="1:13" ht="42" hidden="1">
      <c r="A11" s="17" t="s">
        <v>9</v>
      </c>
      <c r="B11" s="18" t="s">
        <v>17</v>
      </c>
      <c r="C11" s="18" t="s">
        <v>18</v>
      </c>
      <c r="D11" s="18" t="s">
        <v>10</v>
      </c>
      <c r="E11" s="18" t="s">
        <v>11</v>
      </c>
      <c r="F11" s="18" t="s">
        <v>12</v>
      </c>
      <c r="G11" s="18" t="s">
        <v>13</v>
      </c>
      <c r="H11" s="19" t="s">
        <v>14</v>
      </c>
    </row>
    <row r="12" spans="1:13" ht="21">
      <c r="A12" s="65"/>
      <c r="B12" s="66"/>
      <c r="C12" s="67"/>
      <c r="D12" s="68" t="s">
        <v>102</v>
      </c>
      <c r="E12" s="69"/>
      <c r="F12" s="69"/>
      <c r="G12" s="70">
        <f>+'Mileage Reimbursement Page 2'!G58</f>
        <v>0</v>
      </c>
      <c r="H12" s="71">
        <f>+'Mileage Reimbursement Page 2'!H58</f>
        <v>0</v>
      </c>
      <c r="L12" s="26" t="s">
        <v>19</v>
      </c>
      <c r="M12" s="27" t="s">
        <v>20</v>
      </c>
    </row>
    <row r="13" spans="1:13" ht="21">
      <c r="A13" s="63"/>
      <c r="B13" s="21"/>
      <c r="C13" s="22"/>
      <c r="D13" s="23"/>
      <c r="E13" s="72"/>
      <c r="F13" s="72"/>
      <c r="G13" s="64" t="str">
        <f t="array" ref="G13">IF(ISERROR(INDEX('Mileage Chart'!$A$3:$AI$37,VLOOKUP(E13,'Mileage Chart'!$AK$3:$AL$36,2,FALSE),VLOOKUP(F13,'Mileage Chart'!$AK$3:$AL$36,2,FALSE))),"",INDEX('Mileage Chart'!$A$3:$AI$37,VLOOKUP(E13,'Mileage Chart'!$AK$3:$AL$36,2,FALSE),VLOOKUP(F13,'Mileage Chart'!$AK$3:$AL$36,2,FALSE)))</f>
        <v/>
      </c>
      <c r="H13" s="25">
        <f>+IFERROR('Mileage Reimbursement Page 3'!$G13*$H$3,0)</f>
        <v>0</v>
      </c>
      <c r="L13" s="26" t="s">
        <v>21</v>
      </c>
      <c r="M13" s="31" t="s">
        <v>22</v>
      </c>
    </row>
    <row r="14" spans="1:13" ht="21">
      <c r="A14" s="20"/>
      <c r="B14" s="28"/>
      <c r="C14" s="29"/>
      <c r="D14" s="30"/>
      <c r="E14" s="26"/>
      <c r="F14" s="26"/>
      <c r="G14" s="24" t="str">
        <f t="array" ref="G14">IF(ISERROR(INDEX('Mileage Chart'!$A$3:$AI$37,VLOOKUP(E14,'Mileage Chart'!$AK$3:$AL$36,2,FALSE),VLOOKUP(F14,'Mileage Chart'!$AK$3:$AL$36,2,FALSE))),"",INDEX('Mileage Chart'!$A$3:$AI$37,VLOOKUP(E14,'Mileage Chart'!$AK$3:$AL$36,2,FALSE),VLOOKUP(F14,'Mileage Chart'!$AK$3:$AL$36,2,FALSE)))</f>
        <v/>
      </c>
      <c r="H14" s="25">
        <f>+IFERROR('Mileage Reimbursement Page 3'!$G14*$H$3,0)</f>
        <v>0</v>
      </c>
      <c r="L14" s="26" t="s">
        <v>23</v>
      </c>
      <c r="M14" s="31" t="s">
        <v>24</v>
      </c>
    </row>
    <row r="15" spans="1:13" ht="21">
      <c r="A15" s="20"/>
      <c r="B15" s="28"/>
      <c r="C15" s="29"/>
      <c r="D15" s="30"/>
      <c r="E15" s="26"/>
      <c r="F15" s="26"/>
      <c r="G15" s="24" t="str">
        <f t="array" ref="G15">IF(ISERROR(INDEX('Mileage Chart'!$A$3:$AI$37,VLOOKUP(E15,'Mileage Chart'!$AK$3:$AL$36,2,FALSE),VLOOKUP(F15,'Mileage Chart'!$AK$3:$AL$36,2,FALSE))),"",INDEX('Mileage Chart'!$A$3:$AI$37,VLOOKUP(E15,'Mileage Chart'!$AK$3:$AL$36,2,FALSE),VLOOKUP(F15,'Mileage Chart'!$AK$3:$AL$36,2,FALSE)))</f>
        <v/>
      </c>
      <c r="H15" s="25">
        <f>+IFERROR('Mileage Reimbursement Page 3'!$G15*$H$3,0)</f>
        <v>0</v>
      </c>
      <c r="L15" s="26" t="s">
        <v>25</v>
      </c>
      <c r="M15" s="31" t="s">
        <v>26</v>
      </c>
    </row>
    <row r="16" spans="1:13" ht="21">
      <c r="A16" s="20"/>
      <c r="B16" s="28"/>
      <c r="C16" s="29"/>
      <c r="D16" s="30"/>
      <c r="E16" s="26"/>
      <c r="F16" s="26"/>
      <c r="G16" s="24" t="str">
        <f t="array" ref="G16">IF(ISERROR(INDEX('Mileage Chart'!$A$3:$AI$37,VLOOKUP(E16,'Mileage Chart'!$AK$3:$AL$36,2,FALSE),VLOOKUP(F16,'Mileage Chart'!$AK$3:$AL$36,2,FALSE))),"",INDEX('Mileage Chart'!$A$3:$AI$37,VLOOKUP(E16,'Mileage Chart'!$AK$3:$AL$36,2,FALSE),VLOOKUP(F16,'Mileage Chart'!$AK$3:$AL$36,2,FALSE)))</f>
        <v/>
      </c>
      <c r="H16" s="25">
        <f>+IFERROR('Mileage Reimbursement Page 3'!$G16*$H$3,0)</f>
        <v>0</v>
      </c>
      <c r="L16" s="26" t="s">
        <v>29</v>
      </c>
      <c r="M16" s="31" t="s">
        <v>30</v>
      </c>
    </row>
    <row r="17" spans="1:13" ht="21">
      <c r="A17" s="20"/>
      <c r="B17" s="28"/>
      <c r="C17" s="29"/>
      <c r="D17" s="30"/>
      <c r="E17" s="26"/>
      <c r="F17" s="26"/>
      <c r="G17" s="24" t="str">
        <f t="array" ref="G17">IF(ISERROR(INDEX('Mileage Chart'!$A$3:$AI$37,VLOOKUP(E17,'Mileage Chart'!$AK$3:$AL$36,2,FALSE),VLOOKUP(F17,'Mileage Chart'!$AK$3:$AL$36,2,FALSE))),"",INDEX('Mileage Chart'!$A$3:$AI$37,VLOOKUP(E17,'Mileage Chart'!$AK$3:$AL$36,2,FALSE),VLOOKUP(F17,'Mileage Chart'!$AK$3:$AL$36,2,FALSE)))</f>
        <v/>
      </c>
      <c r="H17" s="25">
        <f>+IFERROR('Mileage Reimbursement Page 3'!$G17*$H$3,0)</f>
        <v>0</v>
      </c>
      <c r="L17" s="26" t="s">
        <v>31</v>
      </c>
      <c r="M17" s="31" t="s">
        <v>32</v>
      </c>
    </row>
    <row r="18" spans="1:13" ht="21">
      <c r="A18" s="20"/>
      <c r="B18" s="28"/>
      <c r="C18" s="29"/>
      <c r="D18" s="30"/>
      <c r="E18" s="26"/>
      <c r="F18" s="26"/>
      <c r="G18" s="24" t="str">
        <f t="array" ref="G18">IF(ISERROR(INDEX('Mileage Chart'!$A$3:$AI$37,VLOOKUP(E18,'Mileage Chart'!$AK$3:$AL$36,2,FALSE),VLOOKUP(F18,'Mileage Chart'!$AK$3:$AL$36,2,FALSE))),"",INDEX('Mileage Chart'!$A$3:$AI$37,VLOOKUP(E18,'Mileage Chart'!$AK$3:$AL$36,2,FALSE),VLOOKUP(F18,'Mileage Chart'!$AK$3:$AL$36,2,FALSE)))</f>
        <v/>
      </c>
      <c r="H18" s="25">
        <f>+IFERROR('Mileage Reimbursement Page 3'!$G18*$H$3,0)</f>
        <v>0</v>
      </c>
      <c r="L18" s="26" t="s">
        <v>33</v>
      </c>
      <c r="M18" s="31" t="s">
        <v>34</v>
      </c>
    </row>
    <row r="19" spans="1:13" ht="21">
      <c r="A19" s="20"/>
      <c r="B19" s="28"/>
      <c r="C19" s="29"/>
      <c r="D19" s="30"/>
      <c r="E19" s="26"/>
      <c r="F19" s="30"/>
      <c r="G19" s="24" t="str">
        <f t="array" ref="G19">IF(ISERROR(INDEX('Mileage Chart'!$A$3:$AI$37,VLOOKUP(E19,'Mileage Chart'!$AK$3:$AL$36,2,FALSE),VLOOKUP(F19,'Mileage Chart'!$AK$3:$AL$36,2,FALSE))),"",INDEX('Mileage Chart'!$A$3:$AI$37,VLOOKUP(E19,'Mileage Chart'!$AK$3:$AL$36,2,FALSE),VLOOKUP(F19,'Mileage Chart'!$AK$3:$AL$36,2,FALSE)))</f>
        <v/>
      </c>
      <c r="H19" s="25">
        <f>+IFERROR('Mileage Reimbursement Page 3'!$G19*$H$3,0)</f>
        <v>0</v>
      </c>
      <c r="L19" s="26" t="s">
        <v>35</v>
      </c>
      <c r="M19" s="31" t="s">
        <v>36</v>
      </c>
    </row>
    <row r="20" spans="1:13" ht="21">
      <c r="A20" s="20"/>
      <c r="B20" s="28"/>
      <c r="C20" s="29"/>
      <c r="D20" s="30"/>
      <c r="E20" s="26"/>
      <c r="F20" s="30"/>
      <c r="G20" s="24" t="str">
        <f t="array" ref="G20">IF(ISERROR(INDEX('Mileage Chart'!$A$3:$AI$37,VLOOKUP(E20,'Mileage Chart'!$AK$3:$AL$36,2,FALSE),VLOOKUP(F20,'Mileage Chart'!$AK$3:$AL$36,2,FALSE))),"",INDEX('Mileage Chart'!$A$3:$AI$37,VLOOKUP(E20,'Mileage Chart'!$AK$3:$AL$36,2,FALSE),VLOOKUP(F20,'Mileage Chart'!$AK$3:$AL$36,2,FALSE)))</f>
        <v/>
      </c>
      <c r="H20" s="25">
        <f>+IFERROR('Mileage Reimbursement Page 3'!$G20*$H$3,0)</f>
        <v>0</v>
      </c>
      <c r="L20" s="26" t="s">
        <v>37</v>
      </c>
      <c r="M20" s="31" t="s">
        <v>38</v>
      </c>
    </row>
    <row r="21" spans="1:13" ht="15.75" customHeight="1">
      <c r="A21" s="20"/>
      <c r="B21" s="28"/>
      <c r="C21" s="29"/>
      <c r="D21" s="30"/>
      <c r="E21" s="30"/>
      <c r="F21" s="30"/>
      <c r="G21" s="24" t="str">
        <f t="array" ref="G21">IF(ISERROR(INDEX('Mileage Chart'!$A$3:$AI$37,VLOOKUP(E21,'Mileage Chart'!$AK$3:$AL$36,2,FALSE),VLOOKUP(F21,'Mileage Chart'!$AK$3:$AL$36,2,FALSE))),"",INDEX('Mileage Chart'!$A$3:$AI$37,VLOOKUP(E21,'Mileage Chart'!$AK$3:$AL$36,2,FALSE),VLOOKUP(F21,'Mileage Chart'!$AK$3:$AL$36,2,FALSE)))</f>
        <v/>
      </c>
      <c r="H21" s="25">
        <f>+IFERROR('Mileage Reimbursement Page 3'!$G21*$H$3,0)</f>
        <v>0</v>
      </c>
      <c r="L21" s="26" t="s">
        <v>39</v>
      </c>
      <c r="M21" s="31" t="s">
        <v>40</v>
      </c>
    </row>
    <row r="22" spans="1:13" ht="15.75" customHeight="1">
      <c r="A22" s="20"/>
      <c r="B22" s="28"/>
      <c r="C22" s="29"/>
      <c r="D22" s="30"/>
      <c r="E22" s="30"/>
      <c r="F22" s="30"/>
      <c r="G22" s="24" t="str">
        <f t="array" ref="G22">IF(ISERROR(INDEX('Mileage Chart'!$A$3:$AI$37,VLOOKUP(E22,'Mileage Chart'!$AK$3:$AL$36,2,FALSE),VLOOKUP(F22,'Mileage Chart'!$AK$3:$AL$36,2,FALSE))),"",INDEX('Mileage Chart'!$A$3:$AI$37,VLOOKUP(E22,'Mileage Chart'!$AK$3:$AL$36,2,FALSE),VLOOKUP(F22,'Mileage Chart'!$AK$3:$AL$36,2,FALSE)))</f>
        <v/>
      </c>
      <c r="H22" s="25">
        <f>+IFERROR('Mileage Reimbursement Page 3'!$G22*$H$3,0)</f>
        <v>0</v>
      </c>
      <c r="L22" s="26" t="s">
        <v>41</v>
      </c>
      <c r="M22" s="31" t="s">
        <v>42</v>
      </c>
    </row>
    <row r="23" spans="1:13" ht="15.75" customHeight="1">
      <c r="A23" s="20"/>
      <c r="B23" s="28"/>
      <c r="C23" s="29"/>
      <c r="D23" s="30"/>
      <c r="E23" s="30"/>
      <c r="F23" s="30"/>
      <c r="G23" s="24" t="str">
        <f t="array" ref="G23">IF(ISERROR(INDEX('Mileage Chart'!$A$3:$AI$37,VLOOKUP(E23,'Mileage Chart'!$AK$3:$AL$36,2,FALSE),VLOOKUP(F23,'Mileage Chart'!$AK$3:$AL$36,2,FALSE))),"",INDEX('Mileage Chart'!$A$3:$AI$37,VLOOKUP(E23,'Mileage Chart'!$AK$3:$AL$36,2,FALSE),VLOOKUP(F23,'Mileage Chart'!$AK$3:$AL$36,2,FALSE)))</f>
        <v/>
      </c>
      <c r="H23" s="25">
        <f>+IFERROR('Mileage Reimbursement Page 3'!$G23*$H$3,0)</f>
        <v>0</v>
      </c>
      <c r="L23" s="26" t="s">
        <v>43</v>
      </c>
      <c r="M23" s="31" t="s">
        <v>44</v>
      </c>
    </row>
    <row r="24" spans="1:13" ht="15.75" customHeight="1">
      <c r="A24" s="20"/>
      <c r="B24" s="28"/>
      <c r="C24" s="29"/>
      <c r="D24" s="30"/>
      <c r="E24" s="30"/>
      <c r="F24" s="30"/>
      <c r="G24" s="24" t="str">
        <f t="array" ref="G24">IF(ISERROR(INDEX('Mileage Chart'!$A$3:$AI$37,VLOOKUP(E24,'Mileage Chart'!$AK$3:$AL$36,2,FALSE),VLOOKUP(F24,'Mileage Chart'!$AK$3:$AL$36,2,FALSE))),"",INDEX('Mileage Chart'!$A$3:$AI$37,VLOOKUP(E24,'Mileage Chart'!$AK$3:$AL$36,2,FALSE),VLOOKUP(F24,'Mileage Chart'!$AK$3:$AL$36,2,FALSE)))</f>
        <v/>
      </c>
      <c r="H24" s="25">
        <f>+IFERROR('Mileage Reimbursement Page 3'!$G24*$H$3,0)</f>
        <v>0</v>
      </c>
      <c r="L24" s="26" t="s">
        <v>45</v>
      </c>
      <c r="M24" s="31" t="s">
        <v>46</v>
      </c>
    </row>
    <row r="25" spans="1:13" ht="15.75" customHeight="1">
      <c r="A25" s="20"/>
      <c r="B25" s="28"/>
      <c r="C25" s="29"/>
      <c r="D25" s="30"/>
      <c r="E25" s="30"/>
      <c r="F25" s="30"/>
      <c r="G25" s="24" t="str">
        <f t="array" ref="G25">IF(ISERROR(INDEX('Mileage Chart'!$A$3:$AI$37,VLOOKUP(E25,'Mileage Chart'!$AK$3:$AL$36,2,FALSE),VLOOKUP(F25,'Mileage Chart'!$AK$3:$AL$36,2,FALSE))),"",INDEX('Mileage Chart'!$A$3:$AI$37,VLOOKUP(E25,'Mileage Chart'!$AK$3:$AL$36,2,FALSE),VLOOKUP(F25,'Mileage Chart'!$AK$3:$AL$36,2,FALSE)))</f>
        <v/>
      </c>
      <c r="H25" s="25">
        <f>+IFERROR('Mileage Reimbursement Page 3'!$G25*$H$3,0)</f>
        <v>0</v>
      </c>
      <c r="L25" s="26" t="s">
        <v>47</v>
      </c>
      <c r="M25" s="31" t="s">
        <v>48</v>
      </c>
    </row>
    <row r="26" spans="1:13" ht="15.75" customHeight="1">
      <c r="A26" s="20"/>
      <c r="B26" s="28"/>
      <c r="C26" s="29"/>
      <c r="D26" s="30"/>
      <c r="E26" s="30"/>
      <c r="F26" s="30"/>
      <c r="G26" s="24" t="str">
        <f t="array" ref="G26">IF(ISERROR(INDEX('Mileage Chart'!$A$3:$AI$37,VLOOKUP(E26,'Mileage Chart'!$AK$3:$AL$36,2,FALSE),VLOOKUP(F26,'Mileage Chart'!$AK$3:$AL$36,2,FALSE))),"",INDEX('Mileage Chart'!$A$3:$AI$37,VLOOKUP(E26,'Mileage Chart'!$AK$3:$AL$36,2,FALSE),VLOOKUP(F26,'Mileage Chart'!$AK$3:$AL$36,2,FALSE)))</f>
        <v/>
      </c>
      <c r="H26" s="25">
        <f>+IFERROR('Mileage Reimbursement Page 3'!$G26*$H$3,0)</f>
        <v>0</v>
      </c>
      <c r="L26" s="26" t="s">
        <v>49</v>
      </c>
      <c r="M26" s="31" t="s">
        <v>50</v>
      </c>
    </row>
    <row r="27" spans="1:13" ht="15.75" customHeight="1">
      <c r="A27" s="20"/>
      <c r="B27" s="28"/>
      <c r="C27" s="29"/>
      <c r="D27" s="30"/>
      <c r="E27" s="30"/>
      <c r="F27" s="30"/>
      <c r="G27" s="24" t="str">
        <f t="array" ref="G27">IF(ISERROR(INDEX('Mileage Chart'!$A$3:$AI$37,VLOOKUP(E27,'Mileage Chart'!$AK$3:$AL$36,2,FALSE),VLOOKUP(F27,'Mileage Chart'!$AK$3:$AL$36,2,FALSE))),"",INDEX('Mileage Chart'!$A$3:$AI$37,VLOOKUP(E27,'Mileage Chart'!$AK$3:$AL$36,2,FALSE),VLOOKUP(F27,'Mileage Chart'!$AK$3:$AL$36,2,FALSE)))</f>
        <v/>
      </c>
      <c r="H27" s="25">
        <f>+IFERROR('Mileage Reimbursement Page 3'!$G27*$H$3,0)</f>
        <v>0</v>
      </c>
      <c r="L27" s="26" t="s">
        <v>51</v>
      </c>
      <c r="M27" s="31" t="s">
        <v>52</v>
      </c>
    </row>
    <row r="28" spans="1:13" ht="15.75" customHeight="1">
      <c r="A28" s="20"/>
      <c r="B28" s="28"/>
      <c r="C28" s="29"/>
      <c r="D28" s="30"/>
      <c r="E28" s="30"/>
      <c r="F28" s="30"/>
      <c r="G28" s="24" t="str">
        <f t="array" ref="G28">IF(ISERROR(INDEX('Mileage Chart'!$A$3:$AI$37,VLOOKUP(E28,'Mileage Chart'!$AK$3:$AL$36,2,FALSE),VLOOKUP(F28,'Mileage Chart'!$AK$3:$AL$36,2,FALSE))),"",INDEX('Mileage Chart'!$A$3:$AI$37,VLOOKUP(E28,'Mileage Chart'!$AK$3:$AL$36,2,FALSE),VLOOKUP(F28,'Mileage Chart'!$AK$3:$AL$36,2,FALSE)))</f>
        <v/>
      </c>
      <c r="H28" s="25">
        <f>+IFERROR('Mileage Reimbursement Page 3'!$G28*$H$3,0)</f>
        <v>0</v>
      </c>
      <c r="L28" s="26" t="s">
        <v>53</v>
      </c>
      <c r="M28" s="31" t="s">
        <v>54</v>
      </c>
    </row>
    <row r="29" spans="1:13" ht="15.75" customHeight="1">
      <c r="A29" s="20"/>
      <c r="B29" s="28"/>
      <c r="C29" s="29"/>
      <c r="D29" s="30"/>
      <c r="E29" s="30"/>
      <c r="F29" s="30"/>
      <c r="G29" s="24" t="str">
        <f t="array" ref="G29">IF(ISERROR(INDEX('Mileage Chart'!$A$3:$AI$37,VLOOKUP(E29,'Mileage Chart'!$AK$3:$AL$36,2,FALSE),VLOOKUP(F29,'Mileage Chart'!$AK$3:$AL$36,2,FALSE))),"",INDEX('Mileage Chart'!$A$3:$AI$37,VLOOKUP(E29,'Mileage Chart'!$AK$3:$AL$36,2,FALSE),VLOOKUP(F29,'Mileage Chart'!$AK$3:$AL$36,2,FALSE)))</f>
        <v/>
      </c>
      <c r="H29" s="25">
        <f>+IFERROR('Mileage Reimbursement Page 3'!$G29*$H$3,0)</f>
        <v>0</v>
      </c>
      <c r="L29" s="26" t="s">
        <v>55</v>
      </c>
      <c r="M29" s="31" t="s">
        <v>56</v>
      </c>
    </row>
    <row r="30" spans="1:13" ht="15.75" customHeight="1">
      <c r="A30" s="20"/>
      <c r="B30" s="28"/>
      <c r="C30" s="29"/>
      <c r="D30" s="30"/>
      <c r="E30" s="30"/>
      <c r="F30" s="30"/>
      <c r="G30" s="24" t="str">
        <f t="array" ref="G30">IF(ISERROR(INDEX('Mileage Chart'!$A$3:$AI$37,VLOOKUP(E30,'Mileage Chart'!$AK$3:$AL$36,2,FALSE),VLOOKUP(F30,'Mileage Chart'!$AK$3:$AL$36,2,FALSE))),"",INDEX('Mileage Chart'!$A$3:$AI$37,VLOOKUP(E30,'Mileage Chart'!$AK$3:$AL$36,2,FALSE),VLOOKUP(F30,'Mileage Chart'!$AK$3:$AL$36,2,FALSE)))</f>
        <v/>
      </c>
      <c r="H30" s="25">
        <f>+IFERROR('Mileage Reimbursement Page 3'!$G30*$H$3,0)</f>
        <v>0</v>
      </c>
      <c r="L30" s="26" t="s">
        <v>57</v>
      </c>
      <c r="M30" s="31" t="s">
        <v>58</v>
      </c>
    </row>
    <row r="31" spans="1:13" ht="15.75" customHeight="1">
      <c r="A31" s="20"/>
      <c r="B31" s="32"/>
      <c r="C31" s="30"/>
      <c r="D31" s="30"/>
      <c r="E31" s="30"/>
      <c r="F31" s="30"/>
      <c r="G31" s="24" t="str">
        <f t="array" ref="G31">IF(ISERROR(INDEX('Mileage Chart'!$A$3:$AI$37,VLOOKUP(E31,'Mileage Chart'!$AK$3:$AL$36,2,FALSE),VLOOKUP(F31,'Mileage Chart'!$AK$3:$AL$36,2,FALSE))),"",INDEX('Mileage Chart'!$A$3:$AI$37,VLOOKUP(E31,'Mileage Chart'!$AK$3:$AL$36,2,FALSE),VLOOKUP(F31,'Mileage Chart'!$AK$3:$AL$36,2,FALSE)))</f>
        <v/>
      </c>
      <c r="H31" s="25">
        <f>+IFERROR('Mileage Reimbursement Page 3'!$G31*$H$3,0)</f>
        <v>0</v>
      </c>
      <c r="L31" s="26" t="s">
        <v>59</v>
      </c>
      <c r="M31" s="31" t="s">
        <v>60</v>
      </c>
    </row>
    <row r="32" spans="1:13" ht="15.75" customHeight="1">
      <c r="A32" s="20"/>
      <c r="B32" s="28"/>
      <c r="C32" s="29"/>
      <c r="D32" s="30"/>
      <c r="E32" s="30"/>
      <c r="F32" s="30"/>
      <c r="G32" s="24" t="str">
        <f t="array" ref="G32">IF(ISERROR(INDEX('Mileage Chart'!$A$3:$AI$37,VLOOKUP(E32,'Mileage Chart'!$AK$3:$AL$36,2,FALSE),VLOOKUP(F32,'Mileage Chart'!$AK$3:$AL$36,2,FALSE))),"",INDEX('Mileage Chart'!$A$3:$AI$37,VLOOKUP(E32,'Mileage Chart'!$AK$3:$AL$36,2,FALSE),VLOOKUP(F32,'Mileage Chart'!$AK$3:$AL$36,2,FALSE)))</f>
        <v/>
      </c>
      <c r="H32" s="25">
        <f>+IFERROR('Mileage Reimbursement Page 3'!$G32*$H$3,0)</f>
        <v>0</v>
      </c>
      <c r="L32" s="26" t="s">
        <v>61</v>
      </c>
      <c r="M32" s="31" t="s">
        <v>62</v>
      </c>
    </row>
    <row r="33" spans="1:13" ht="15.75" customHeight="1">
      <c r="A33" s="20"/>
      <c r="B33" s="28"/>
      <c r="C33" s="29"/>
      <c r="D33" s="30"/>
      <c r="E33" s="30"/>
      <c r="F33" s="30"/>
      <c r="G33" s="24" t="str">
        <f t="array" ref="G33">IF(ISERROR(INDEX('Mileage Chart'!$A$3:$AI$37,VLOOKUP(E33,'Mileage Chart'!$AK$3:$AL$36,2,FALSE),VLOOKUP(F33,'Mileage Chart'!$AK$3:$AL$36,2,FALSE))),"",INDEX('Mileage Chart'!$A$3:$AI$37,VLOOKUP(E33,'Mileage Chart'!$AK$3:$AL$36,2,FALSE),VLOOKUP(F33,'Mileage Chart'!$AK$3:$AL$36,2,FALSE)))</f>
        <v/>
      </c>
      <c r="H33" s="25">
        <f>+IFERROR('Mileage Reimbursement Page 3'!$G33*$H$3,0)</f>
        <v>0</v>
      </c>
      <c r="L33" s="26" t="s">
        <v>63</v>
      </c>
      <c r="M33" s="31" t="s">
        <v>64</v>
      </c>
    </row>
    <row r="34" spans="1:13" ht="15.75" customHeight="1">
      <c r="A34" s="20"/>
      <c r="B34" s="28"/>
      <c r="C34" s="29"/>
      <c r="D34" s="30"/>
      <c r="E34" s="30"/>
      <c r="F34" s="30"/>
      <c r="G34" s="24" t="str">
        <f t="array" ref="G34">IF(ISERROR(INDEX('Mileage Chart'!$A$3:$AI$37,VLOOKUP(E34,'Mileage Chart'!$AK$3:$AL$36,2,FALSE),VLOOKUP(F34,'Mileage Chart'!$AK$3:$AL$36,2,FALSE))),"",INDEX('Mileage Chart'!$A$3:$AI$37,VLOOKUP(E34,'Mileage Chart'!$AK$3:$AL$36,2,FALSE),VLOOKUP(F34,'Mileage Chart'!$AK$3:$AL$36,2,FALSE)))</f>
        <v/>
      </c>
      <c r="H34" s="25">
        <f>+IFERROR('Mileage Reimbursement Page 3'!$G34*$H$3,0)</f>
        <v>0</v>
      </c>
      <c r="L34" s="26" t="s">
        <v>65</v>
      </c>
      <c r="M34" s="31" t="s">
        <v>66</v>
      </c>
    </row>
    <row r="35" spans="1:13" ht="15.75" customHeight="1">
      <c r="A35" s="20"/>
      <c r="B35" s="28"/>
      <c r="C35" s="29"/>
      <c r="D35" s="30"/>
      <c r="E35" s="30"/>
      <c r="F35" s="30"/>
      <c r="G35" s="24" t="str">
        <f t="array" ref="G35">IF(ISERROR(INDEX('Mileage Chart'!$A$3:$AI$37,VLOOKUP(E35,'Mileage Chart'!$AK$3:$AL$36,2,FALSE),VLOOKUP(F35,'Mileage Chart'!$AK$3:$AL$36,2,FALSE))),"",INDEX('Mileage Chart'!$A$3:$AI$37,VLOOKUP(E35,'Mileage Chart'!$AK$3:$AL$36,2,FALSE),VLOOKUP(F35,'Mileage Chart'!$AK$3:$AL$36,2,FALSE)))</f>
        <v/>
      </c>
      <c r="H35" s="25">
        <f>+IFERROR('Mileage Reimbursement Page 3'!$G35*$H$3,0)</f>
        <v>0</v>
      </c>
      <c r="L35" s="26" t="s">
        <v>67</v>
      </c>
      <c r="M35" s="31" t="s">
        <v>68</v>
      </c>
    </row>
    <row r="36" spans="1:13" ht="15.75" customHeight="1">
      <c r="A36" s="20"/>
      <c r="B36" s="28"/>
      <c r="C36" s="29"/>
      <c r="D36" s="30"/>
      <c r="E36" s="30"/>
      <c r="F36" s="30"/>
      <c r="G36" s="24" t="str">
        <f t="array" ref="G36">IF(ISERROR(INDEX('Mileage Chart'!$A$3:$AI$37,VLOOKUP(E36,'Mileage Chart'!$AK$3:$AL$36,2,FALSE),VLOOKUP(F36,'Mileage Chart'!$AK$3:$AL$36,2,FALSE))),"",INDEX('Mileage Chart'!$A$3:$AI$37,VLOOKUP(E36,'Mileage Chart'!$AK$3:$AL$36,2,FALSE),VLOOKUP(F36,'Mileage Chart'!$AK$3:$AL$36,2,FALSE)))</f>
        <v/>
      </c>
      <c r="H36" s="25">
        <f>+IFERROR('Mileage Reimbursement Page 3'!$G36*$H$3,0)</f>
        <v>0</v>
      </c>
      <c r="L36" s="26" t="s">
        <v>69</v>
      </c>
      <c r="M36" s="31" t="s">
        <v>70</v>
      </c>
    </row>
    <row r="37" spans="1:13" ht="15.75" customHeight="1">
      <c r="A37" s="20"/>
      <c r="B37" s="28"/>
      <c r="C37" s="29"/>
      <c r="D37" s="30"/>
      <c r="E37" s="30"/>
      <c r="F37" s="30"/>
      <c r="G37" s="24" t="str">
        <f t="array" ref="G37">IF(ISERROR(INDEX('Mileage Chart'!$A$3:$AI$37,VLOOKUP(E37,'Mileage Chart'!$AK$3:$AL$36,2,FALSE),VLOOKUP(F37,'Mileage Chart'!$AK$3:$AL$36,2,FALSE))),"",INDEX('Mileage Chart'!$A$3:$AI$37,VLOOKUP(E37,'Mileage Chart'!$AK$3:$AL$36,2,FALSE),VLOOKUP(F37,'Mileage Chart'!$AK$3:$AL$36,2,FALSE)))</f>
        <v/>
      </c>
      <c r="H37" s="25">
        <f>+IFERROR('Mileage Reimbursement Page 3'!$G37*$H$3,0)</f>
        <v>0</v>
      </c>
      <c r="L37" s="26" t="s">
        <v>71</v>
      </c>
      <c r="M37" s="31" t="s">
        <v>72</v>
      </c>
    </row>
    <row r="38" spans="1:13" ht="15.75" customHeight="1">
      <c r="A38" s="20"/>
      <c r="B38" s="28"/>
      <c r="C38" s="29"/>
      <c r="D38" s="30"/>
      <c r="E38" s="30"/>
      <c r="F38" s="30"/>
      <c r="G38" s="24" t="str">
        <f t="array" ref="G38">IF(ISERROR(INDEX('Mileage Chart'!$A$3:$AI$37,VLOOKUP(E38,'Mileage Chart'!$AK$3:$AL$36,2,FALSE),VLOOKUP(F38,'Mileage Chart'!$AK$3:$AL$36,2,FALSE))),"",INDEX('Mileage Chart'!$A$3:$AI$37,VLOOKUP(E38,'Mileage Chart'!$AK$3:$AL$36,2,FALSE),VLOOKUP(F38,'Mileage Chart'!$AK$3:$AL$36,2,FALSE)))</f>
        <v/>
      </c>
      <c r="H38" s="25">
        <f>+IFERROR('Mileage Reimbursement Page 3'!$G38*$H$3,0)</f>
        <v>0</v>
      </c>
      <c r="L38" s="26" t="s">
        <v>73</v>
      </c>
      <c r="M38" s="31" t="s">
        <v>74</v>
      </c>
    </row>
    <row r="39" spans="1:13" ht="15.75" customHeight="1">
      <c r="A39" s="20"/>
      <c r="B39" s="28"/>
      <c r="C39" s="29"/>
      <c r="D39" s="30"/>
      <c r="E39" s="30"/>
      <c r="F39" s="30"/>
      <c r="G39" s="24" t="str">
        <f t="array" ref="G39">IF(ISERROR(INDEX('Mileage Chart'!$A$3:$AI$37,VLOOKUP(E39,'Mileage Chart'!$AK$3:$AL$36,2,FALSE),VLOOKUP(F39,'Mileage Chart'!$AK$3:$AL$36,2,FALSE))),"",INDEX('Mileage Chart'!$A$3:$AI$37,VLOOKUP(E39,'Mileage Chart'!$AK$3:$AL$36,2,FALSE),VLOOKUP(F39,'Mileage Chart'!$AK$3:$AL$36,2,FALSE)))</f>
        <v/>
      </c>
      <c r="H39" s="25">
        <f>+IFERROR('Mileage Reimbursement Page 3'!$G39*$H$3,0)</f>
        <v>0</v>
      </c>
      <c r="L39" s="26" t="s">
        <v>75</v>
      </c>
      <c r="M39" s="31" t="s">
        <v>76</v>
      </c>
    </row>
    <row r="40" spans="1:13" ht="15.75" customHeight="1">
      <c r="A40" s="20"/>
      <c r="B40" s="28"/>
      <c r="C40" s="29"/>
      <c r="D40" s="30"/>
      <c r="E40" s="30"/>
      <c r="F40" s="30"/>
      <c r="G40" s="24" t="str">
        <f t="array" ref="G40">IF(ISERROR(INDEX('Mileage Chart'!$A$3:$AI$37,VLOOKUP(E40,'Mileage Chart'!$AK$3:$AL$36,2,FALSE),VLOOKUP(F40,'Mileage Chart'!$AK$3:$AL$36,2,FALSE))),"",INDEX('Mileage Chart'!$A$3:$AI$37,VLOOKUP(E40,'Mileage Chart'!$AK$3:$AL$36,2,FALSE),VLOOKUP(F40,'Mileage Chart'!$AK$3:$AL$36,2,FALSE)))</f>
        <v/>
      </c>
      <c r="H40" s="25">
        <f>+IFERROR('Mileage Reimbursement Page 3'!$G40*$H$3,0)</f>
        <v>0</v>
      </c>
      <c r="L40" s="26" t="s">
        <v>77</v>
      </c>
      <c r="M40" s="31" t="s">
        <v>78</v>
      </c>
    </row>
    <row r="41" spans="1:13" ht="15.75" customHeight="1">
      <c r="A41" s="20"/>
      <c r="B41" s="28"/>
      <c r="C41" s="29"/>
      <c r="D41" s="30"/>
      <c r="E41" s="30"/>
      <c r="F41" s="30"/>
      <c r="G41" s="24" t="str">
        <f t="array" ref="G41">IF(ISERROR(INDEX('Mileage Chart'!$A$3:$AI$37,VLOOKUP(E41,'Mileage Chart'!$AK$3:$AL$36,2,FALSE),VLOOKUP(F41,'Mileage Chart'!$AK$3:$AL$36,2,FALSE))),"",INDEX('Mileage Chart'!$A$3:$AI$37,VLOOKUP(E41,'Mileage Chart'!$AK$3:$AL$36,2,FALSE),VLOOKUP(F41,'Mileage Chart'!$AK$3:$AL$36,2,FALSE)))</f>
        <v/>
      </c>
      <c r="H41" s="25">
        <f>+IFERROR('Mileage Reimbursement Page 3'!$G41*$H$3,0)</f>
        <v>0</v>
      </c>
      <c r="L41" s="26" t="s">
        <v>79</v>
      </c>
      <c r="M41" s="31" t="s">
        <v>80</v>
      </c>
    </row>
    <row r="42" spans="1:13" ht="15.75" customHeight="1">
      <c r="A42" s="20"/>
      <c r="B42" s="28"/>
      <c r="C42" s="29"/>
      <c r="D42" s="30"/>
      <c r="E42" s="30"/>
      <c r="F42" s="30"/>
      <c r="G42" s="24" t="str">
        <f t="array" ref="G42">IF(ISERROR(INDEX('Mileage Chart'!$A$3:$AI$37,VLOOKUP(E42,'Mileage Chart'!$AK$3:$AL$36,2,FALSE),VLOOKUP(F42,'Mileage Chart'!$AK$3:$AL$36,2,FALSE))),"",INDEX('Mileage Chart'!$A$3:$AI$37,VLOOKUP(E42,'Mileage Chart'!$AK$3:$AL$36,2,FALSE),VLOOKUP(F42,'Mileage Chart'!$AK$3:$AL$36,2,FALSE)))</f>
        <v/>
      </c>
      <c r="H42" s="25">
        <f>+IFERROR('Mileage Reimbursement Page 3'!$G42*$H$3,0)</f>
        <v>0</v>
      </c>
      <c r="L42" s="26" t="s">
        <v>81</v>
      </c>
      <c r="M42" s="31" t="s">
        <v>82</v>
      </c>
    </row>
    <row r="43" spans="1:13" ht="15.75" customHeight="1">
      <c r="A43" s="20"/>
      <c r="B43" s="28"/>
      <c r="C43" s="29"/>
      <c r="D43" s="30"/>
      <c r="E43" s="30"/>
      <c r="F43" s="30"/>
      <c r="G43" s="24" t="str">
        <f t="array" ref="G43">IF(ISERROR(INDEX('Mileage Chart'!$A$3:$AI$37,VLOOKUP(E43,'Mileage Chart'!$AK$3:$AL$36,2,FALSE),VLOOKUP(F43,'Mileage Chart'!$AK$3:$AL$36,2,FALSE))),"",INDEX('Mileage Chart'!$A$3:$AI$37,VLOOKUP(E43,'Mileage Chart'!$AK$3:$AL$36,2,FALSE),VLOOKUP(F43,'Mileage Chart'!$AK$3:$AL$36,2,FALSE)))</f>
        <v/>
      </c>
      <c r="H43" s="25">
        <f>+IFERROR('Mileage Reimbursement Page 3'!$G43*$H$3,0)</f>
        <v>0</v>
      </c>
      <c r="L43" s="26" t="s">
        <v>83</v>
      </c>
      <c r="M43" s="31" t="s">
        <v>84</v>
      </c>
    </row>
    <row r="44" spans="1:13" ht="15.75" customHeight="1">
      <c r="A44" s="20"/>
      <c r="B44" s="28"/>
      <c r="C44" s="29"/>
      <c r="D44" s="30"/>
      <c r="E44" s="30"/>
      <c r="F44" s="30"/>
      <c r="G44" s="24" t="str">
        <f t="array" ref="G44">IF(ISERROR(INDEX('Mileage Chart'!$A$3:$AI$37,VLOOKUP(E44,'Mileage Chart'!$AK$3:$AL$36,2,FALSE),VLOOKUP(F44,'Mileage Chart'!$AK$3:$AL$36,2,FALSE))),"",INDEX('Mileage Chart'!$A$3:$AI$37,VLOOKUP(E44,'Mileage Chart'!$AK$3:$AL$36,2,FALSE),VLOOKUP(F44,'Mileage Chart'!$AK$3:$AL$36,2,FALSE)))</f>
        <v/>
      </c>
      <c r="H44" s="25">
        <f>+IFERROR('Mileage Reimbursement Page 3'!$G44*$H$3,0)</f>
        <v>0</v>
      </c>
      <c r="L44" s="33" t="s">
        <v>85</v>
      </c>
      <c r="M44" s="31" t="s">
        <v>86</v>
      </c>
    </row>
    <row r="45" spans="1:13" ht="15.75" customHeight="1">
      <c r="A45" s="20"/>
      <c r="B45" s="28"/>
      <c r="C45" s="29"/>
      <c r="D45" s="30"/>
      <c r="E45" s="30"/>
      <c r="F45" s="30"/>
      <c r="G45" s="24" t="str">
        <f t="array" ref="G45">IF(ISERROR(INDEX('Mileage Chart'!$A$3:$AI$37,VLOOKUP(E45,'Mileage Chart'!$AK$3:$AL$36,2,FALSE),VLOOKUP(F45,'Mileage Chart'!$AK$3:$AL$36,2,FALSE))),"",INDEX('Mileage Chart'!$A$3:$AI$37,VLOOKUP(E45,'Mileage Chart'!$AK$3:$AL$36,2,FALSE),VLOOKUP(F45,'Mileage Chart'!$AK$3:$AL$36,2,FALSE)))</f>
        <v/>
      </c>
      <c r="H45" s="25">
        <f>+IFERROR('Mileage Reimbursement Page 3'!$G45*$H$3,0)</f>
        <v>0</v>
      </c>
    </row>
    <row r="46" spans="1:13" ht="15.75" customHeight="1">
      <c r="A46" s="20"/>
      <c r="B46" s="28"/>
      <c r="C46" s="29"/>
      <c r="D46" s="30"/>
      <c r="E46" s="30"/>
      <c r="F46" s="30"/>
      <c r="G46" s="24" t="str">
        <f t="array" ref="G46">IF(ISERROR(INDEX('Mileage Chart'!$A$3:$AI$37,VLOOKUP(E46,'Mileage Chart'!$AK$3:$AL$36,2,FALSE),VLOOKUP(F46,'Mileage Chart'!$AK$3:$AL$36,2,FALSE))),"",INDEX('Mileage Chart'!$A$3:$AI$37,VLOOKUP(E46,'Mileage Chart'!$AK$3:$AL$36,2,FALSE),VLOOKUP(F46,'Mileage Chart'!$AK$3:$AL$36,2,FALSE)))</f>
        <v/>
      </c>
      <c r="H46" s="25">
        <f>+IFERROR('Mileage Reimbursement Page 3'!$G46*$H$3,0)</f>
        <v>0</v>
      </c>
    </row>
    <row r="47" spans="1:13" ht="15.75" customHeight="1">
      <c r="A47" s="34"/>
      <c r="B47" s="28"/>
      <c r="C47" s="29"/>
      <c r="D47" s="30"/>
      <c r="E47" s="30"/>
      <c r="F47" s="30"/>
      <c r="G47" s="24" t="str">
        <f t="array" ref="G47">IF(ISERROR(INDEX('Mileage Chart'!$A$3:$AI$37,VLOOKUP(E47,'Mileage Chart'!$AK$3:$AL$36,2,FALSE),VLOOKUP(F47,'Mileage Chart'!$AK$3:$AL$36,2,FALSE))),"",INDEX('Mileage Chart'!$A$3:$AI$37,VLOOKUP(E47,'Mileage Chart'!$AK$3:$AL$36,2,FALSE),VLOOKUP(F47,'Mileage Chart'!$AK$3:$AL$36,2,FALSE)))</f>
        <v/>
      </c>
      <c r="H47" s="25">
        <f>+IFERROR('Mileage Reimbursement Page 3'!$G47*$H$3,0)</f>
        <v>0</v>
      </c>
    </row>
    <row r="48" spans="1:13" ht="15.75" customHeight="1">
      <c r="A48" s="35"/>
      <c r="B48" s="28"/>
      <c r="C48" s="29"/>
      <c r="D48" s="30"/>
      <c r="E48" s="30"/>
      <c r="F48" s="30"/>
      <c r="G48" s="24" t="str">
        <f t="array" ref="G48">IF(ISERROR(INDEX('Mileage Chart'!$A$3:$AI$37,VLOOKUP(E48,'Mileage Chart'!$AK$3:$AL$36,2,FALSE),VLOOKUP(F48,'Mileage Chart'!$AK$3:$AL$36,2,FALSE))),"",INDEX('Mileage Chart'!$A$3:$AI$37,VLOOKUP(E48,'Mileage Chart'!$AK$3:$AL$36,2,FALSE),VLOOKUP(F48,'Mileage Chart'!$AK$3:$AL$36,2,FALSE)))</f>
        <v/>
      </c>
      <c r="H48" s="25">
        <f>+IFERROR('Mileage Reimbursement Page 3'!$G48*$H$3,0)</f>
        <v>0</v>
      </c>
    </row>
    <row r="49" spans="1:8" ht="15.75" customHeight="1">
      <c r="A49" s="35"/>
      <c r="B49" s="28"/>
      <c r="C49" s="29"/>
      <c r="D49" s="30"/>
      <c r="E49" s="30"/>
      <c r="F49" s="30"/>
      <c r="G49" s="24" t="str">
        <f t="array" ref="G49">IF(ISERROR(INDEX('Mileage Chart'!$A$3:$AI$37,VLOOKUP(E49,'Mileage Chart'!$AK$3:$AL$36,2,FALSE),VLOOKUP(F49,'Mileage Chart'!$AK$3:$AL$36,2,FALSE))),"",INDEX('Mileage Chart'!$A$3:$AI$37,VLOOKUP(E49,'Mileage Chart'!$AK$3:$AL$36,2,FALSE),VLOOKUP(F49,'Mileage Chart'!$AK$3:$AL$36,2,FALSE)))</f>
        <v/>
      </c>
      <c r="H49" s="25">
        <f>+IFERROR('Mileage Reimbursement Page 3'!$G49*$H$3,0)</f>
        <v>0</v>
      </c>
    </row>
    <row r="50" spans="1:8" ht="15.75" customHeight="1">
      <c r="A50" s="35"/>
      <c r="B50" s="28"/>
      <c r="C50" s="29"/>
      <c r="D50" s="30"/>
      <c r="E50" s="30"/>
      <c r="F50" s="30"/>
      <c r="G50" s="24" t="str">
        <f t="array" ref="G50">IF(ISERROR(INDEX('Mileage Chart'!$A$3:$AI$37,VLOOKUP(E50,'Mileage Chart'!$AK$3:$AL$36,2,FALSE),VLOOKUP(F50,'Mileage Chart'!$AK$3:$AL$36,2,FALSE))),"",INDEX('Mileage Chart'!$A$3:$AI$37,VLOOKUP(E50,'Mileage Chart'!$AK$3:$AL$36,2,FALSE),VLOOKUP(F50,'Mileage Chart'!$AK$3:$AL$36,2,FALSE)))</f>
        <v/>
      </c>
      <c r="H50" s="25">
        <f>+IFERROR('Mileage Reimbursement Page 3'!$G50*$H$3,0)</f>
        <v>0</v>
      </c>
    </row>
    <row r="51" spans="1:8" ht="15.75" customHeight="1">
      <c r="A51" s="35"/>
      <c r="B51" s="28"/>
      <c r="C51" s="29"/>
      <c r="D51" s="30"/>
      <c r="E51" s="30"/>
      <c r="F51" s="30"/>
      <c r="G51" s="24" t="str">
        <f t="array" ref="G51">IF(ISERROR(INDEX('Mileage Chart'!$A$3:$AI$37,VLOOKUP(E51,'Mileage Chart'!$AK$3:$AL$36,2,FALSE),VLOOKUP(F51,'Mileage Chart'!$AK$3:$AL$36,2,FALSE))),"",INDEX('Mileage Chart'!$A$3:$AI$37,VLOOKUP(E51,'Mileage Chart'!$AK$3:$AL$36,2,FALSE),VLOOKUP(F51,'Mileage Chart'!$AK$3:$AL$36,2,FALSE)))</f>
        <v/>
      </c>
      <c r="H51" s="25">
        <f>+IFERROR('Mileage Reimbursement Page 3'!$G51*$H$3,0)</f>
        <v>0</v>
      </c>
    </row>
    <row r="52" spans="1:8" ht="15.75" customHeight="1">
      <c r="A52" s="35"/>
      <c r="B52" s="28"/>
      <c r="C52" s="29"/>
      <c r="D52" s="30"/>
      <c r="E52" s="30"/>
      <c r="F52" s="30"/>
      <c r="G52" s="24" t="str">
        <f t="array" ref="G52">IF(ISERROR(INDEX('Mileage Chart'!$A$3:$AI$37,VLOOKUP(E52,'Mileage Chart'!$AK$3:$AL$36,2,FALSE),VLOOKUP(F52,'Mileage Chart'!$AK$3:$AL$36,2,FALSE))),"",INDEX('Mileage Chart'!$A$3:$AI$37,VLOOKUP(E52,'Mileage Chart'!$AK$3:$AL$36,2,FALSE),VLOOKUP(F52,'Mileage Chart'!$AK$3:$AL$36,2,FALSE)))</f>
        <v/>
      </c>
      <c r="H52" s="25">
        <f>+IFERROR('Mileage Reimbursement Page 3'!$G52*$H$3,0)</f>
        <v>0</v>
      </c>
    </row>
    <row r="53" spans="1:8" ht="15.75" customHeight="1">
      <c r="A53" s="35"/>
      <c r="B53" s="28"/>
      <c r="C53" s="29"/>
      <c r="D53" s="30"/>
      <c r="E53" s="30"/>
      <c r="F53" s="30"/>
      <c r="G53" s="24" t="str">
        <f t="array" ref="G53">IF(ISERROR(INDEX('Mileage Chart'!$A$3:$AI$37,VLOOKUP(E53,'Mileage Chart'!$AK$3:$AL$36,2,FALSE),VLOOKUP(F53,'Mileage Chart'!$AK$3:$AL$36,2,FALSE))),"",INDEX('Mileage Chart'!$A$3:$AI$37,VLOOKUP(E53,'Mileage Chart'!$AK$3:$AL$36,2,FALSE),VLOOKUP(F53,'Mileage Chart'!$AK$3:$AL$36,2,FALSE)))</f>
        <v/>
      </c>
      <c r="H53" s="25">
        <f>+IFERROR('Mileage Reimbursement Page 3'!$G53*$H$3,0)</f>
        <v>0</v>
      </c>
    </row>
    <row r="54" spans="1:8" ht="15.75" customHeight="1">
      <c r="A54" s="36"/>
      <c r="B54" s="28"/>
      <c r="C54" s="29"/>
      <c r="D54" s="30"/>
      <c r="E54" s="30"/>
      <c r="F54" s="30"/>
      <c r="G54" s="24" t="str">
        <f t="array" ref="G54">IF(ISERROR(INDEX('Mileage Chart'!$A$3:$AI$37,VLOOKUP(E54,'Mileage Chart'!$AK$3:$AL$36,2,FALSE),VLOOKUP(F54,'Mileage Chart'!$AK$3:$AL$36,2,FALSE))),"",INDEX('Mileage Chart'!$A$3:$AI$37,VLOOKUP(E54,'Mileage Chart'!$AK$3:$AL$36,2,FALSE),VLOOKUP(F54,'Mileage Chart'!$AK$3:$AL$36,2,FALSE)))</f>
        <v/>
      </c>
      <c r="H54" s="25">
        <f>+IFERROR('Mileage Reimbursement Page 3'!$G54*$H$3,0)</f>
        <v>0</v>
      </c>
    </row>
    <row r="55" spans="1:8" ht="15.75" customHeight="1">
      <c r="A55" s="37"/>
      <c r="B55" s="28"/>
      <c r="C55" s="29"/>
      <c r="D55" s="30"/>
      <c r="E55" s="30"/>
      <c r="F55" s="30"/>
      <c r="G55" s="24" t="str">
        <f t="array" ref="G55">IF(ISERROR(INDEX('Mileage Chart'!$A$3:$AI$37,VLOOKUP(E55,'Mileage Chart'!$AK$3:$AL$36,2,FALSE),VLOOKUP(F55,'Mileage Chart'!$AK$3:$AL$36,2,FALSE))),"",INDEX('Mileage Chart'!$A$3:$AI$37,VLOOKUP(E55,'Mileage Chart'!$AK$3:$AL$36,2,FALSE),VLOOKUP(F55,'Mileage Chart'!$AK$3:$AL$36,2,FALSE)))</f>
        <v/>
      </c>
      <c r="H55" s="25">
        <f>+IFERROR('Mileage Reimbursement Page 3'!$G55*$H$3,0)</f>
        <v>0</v>
      </c>
    </row>
    <row r="56" spans="1:8" ht="15.75" customHeight="1">
      <c r="A56" s="38"/>
      <c r="B56" s="39"/>
      <c r="C56" s="40"/>
      <c r="D56" s="41"/>
      <c r="E56" s="41"/>
      <c r="F56" s="41"/>
      <c r="G56" s="24" t="str">
        <f t="array" ref="G56">IF(ISERROR(INDEX('Mileage Chart'!$A$3:$AI$37,VLOOKUP(E56,'Mileage Chart'!$AK$3:$AL$36,2,FALSE),VLOOKUP(F56,'Mileage Chart'!$AK$3:$AL$36,2,FALSE))),"",INDEX('Mileage Chart'!$A$3:$AI$37,VLOOKUP(E56,'Mileage Chart'!$AK$3:$AL$36,2,FALSE),VLOOKUP(F56,'Mileage Chart'!$AK$3:$AL$36,2,FALSE)))</f>
        <v/>
      </c>
      <c r="H56" s="25">
        <f>+IFERROR('Mileage Reimbursement Page 3'!$G56*$H$3,0)</f>
        <v>0</v>
      </c>
    </row>
    <row r="57" spans="1:8" ht="15.75" customHeight="1">
      <c r="A57" s="42" t="s">
        <v>103</v>
      </c>
      <c r="B57" s="43"/>
      <c r="C57" s="43"/>
      <c r="D57" s="43"/>
      <c r="E57" s="43"/>
      <c r="F57" s="43"/>
      <c r="G57" s="44">
        <f t="shared" ref="G57:H57" si="0">SUBTOTAL(109,G12:G56)</f>
        <v>0</v>
      </c>
      <c r="H57" s="45">
        <f t="shared" si="0"/>
        <v>0</v>
      </c>
    </row>
    <row r="58" spans="1:8" ht="15.75" customHeight="1"/>
    <row r="59" spans="1:8" ht="15.75" customHeight="1"/>
    <row r="60" spans="1:8" ht="15.75" customHeight="1"/>
    <row r="61" spans="1:8" ht="15.75" hidden="1" customHeight="1">
      <c r="A61" s="104"/>
      <c r="B61" s="103"/>
      <c r="C61" s="103"/>
      <c r="D61" s="103"/>
      <c r="F61" s="48"/>
    </row>
    <row r="62" spans="1:8" ht="15.75" hidden="1" customHeight="1">
      <c r="A62" s="49" t="s">
        <v>89</v>
      </c>
      <c r="F62" s="50" t="s">
        <v>9</v>
      </c>
    </row>
    <row r="63" spans="1:8" ht="15.75" hidden="1" customHeight="1">
      <c r="A63" s="49"/>
      <c r="F63" s="50"/>
    </row>
    <row r="64" spans="1:8" ht="15.75" hidden="1" customHeight="1">
      <c r="A64" s="49"/>
      <c r="F64" s="50"/>
    </row>
    <row r="65" spans="1:6" ht="15.75" hidden="1" customHeight="1">
      <c r="F65" s="51"/>
    </row>
    <row r="66" spans="1:6" ht="15.75" hidden="1" customHeight="1">
      <c r="A66" s="104"/>
      <c r="B66" s="103"/>
      <c r="C66" s="103"/>
      <c r="D66" s="103"/>
      <c r="F66" s="48"/>
    </row>
    <row r="67" spans="1:6" ht="15.75" hidden="1" customHeight="1">
      <c r="A67" s="49" t="s">
        <v>90</v>
      </c>
      <c r="F67" s="50" t="s">
        <v>9</v>
      </c>
    </row>
    <row r="68" spans="1:6" ht="15.75" customHeight="1">
      <c r="A68" s="52"/>
    </row>
    <row r="69" spans="1:6" ht="15.75" customHeight="1">
      <c r="A69" s="53" t="s">
        <v>91</v>
      </c>
    </row>
    <row r="70" spans="1:6" ht="15.75" customHeight="1">
      <c r="A70" s="53" t="s">
        <v>92</v>
      </c>
    </row>
    <row r="71" spans="1:6" ht="15.75" customHeight="1">
      <c r="A71" s="53" t="s">
        <v>93</v>
      </c>
    </row>
    <row r="72" spans="1:6" ht="15.75" customHeight="1">
      <c r="A72" s="53"/>
    </row>
    <row r="73" spans="1:6" ht="15.75" customHeight="1">
      <c r="A73" s="53" t="s">
        <v>94</v>
      </c>
    </row>
    <row r="74" spans="1:6" ht="15.75" customHeight="1">
      <c r="A74" s="53"/>
    </row>
    <row r="75" spans="1:6" ht="15.75" customHeight="1">
      <c r="A75" s="53" t="s">
        <v>95</v>
      </c>
    </row>
    <row r="76" spans="1:6" ht="15.75" customHeight="1">
      <c r="A76" s="53"/>
    </row>
    <row r="77" spans="1:6" ht="15.75" customHeight="1">
      <c r="A77" s="53" t="s">
        <v>96</v>
      </c>
    </row>
    <row r="78" spans="1:6" ht="15.75" customHeight="1">
      <c r="A78" s="53"/>
    </row>
    <row r="79" spans="1:6" ht="15.75" customHeight="1">
      <c r="A79" s="53"/>
    </row>
    <row r="80" spans="1:6" ht="15.75" customHeight="1">
      <c r="A80" s="54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D3:F3"/>
    <mergeCell ref="G5:H6"/>
    <mergeCell ref="G8:H8"/>
    <mergeCell ref="A61:D61"/>
    <mergeCell ref="A66:D66"/>
  </mergeCells>
  <pageMargins left="0.7" right="0.7" top="0.75" bottom="0.75" header="0" footer="0"/>
  <pageSetup scale="47" orientation="portrait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1:A1000"/>
  <sheetViews>
    <sheetView workbookViewId="0"/>
  </sheetViews>
  <sheetFormatPr defaultColWidth="14.44140625" defaultRowHeight="15" customHeight="1"/>
  <cols>
    <col min="1" max="26" width="8.886718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00"/>
  <sheetViews>
    <sheetView workbookViewId="0"/>
  </sheetViews>
  <sheetFormatPr defaultColWidth="14.44140625" defaultRowHeight="15" customHeight="1"/>
  <cols>
    <col min="1" max="1" width="6.6640625" customWidth="1"/>
    <col min="2" max="2" width="5.109375" customWidth="1"/>
    <col min="3" max="3" width="4.88671875" customWidth="1"/>
    <col min="4" max="4" width="5.44140625" customWidth="1"/>
    <col min="5" max="6" width="4.88671875" customWidth="1"/>
    <col min="7" max="7" width="7" customWidth="1"/>
    <col min="8" max="8" width="5.6640625" customWidth="1"/>
    <col min="9" max="9" width="4.44140625" customWidth="1"/>
    <col min="10" max="10" width="6.44140625" customWidth="1"/>
    <col min="11" max="12" width="4.44140625" customWidth="1"/>
    <col min="13" max="13" width="5.109375" customWidth="1"/>
    <col min="14" max="14" width="4.88671875" customWidth="1"/>
    <col min="15" max="15" width="6.44140625" customWidth="1"/>
    <col min="16" max="16" width="5" customWidth="1"/>
    <col min="17" max="17" width="4.6640625" customWidth="1"/>
    <col min="18" max="19" width="5" customWidth="1"/>
    <col min="20" max="20" width="4.6640625" customWidth="1"/>
    <col min="21" max="22" width="4.44140625" customWidth="1"/>
    <col min="23" max="23" width="4.88671875" customWidth="1"/>
    <col min="24" max="24" width="4.44140625" customWidth="1"/>
    <col min="25" max="25" width="5.109375" customWidth="1"/>
    <col min="26" max="26" width="4.44140625" customWidth="1"/>
    <col min="27" max="28" width="5.109375" customWidth="1"/>
    <col min="29" max="29" width="4.88671875" customWidth="1"/>
    <col min="30" max="30" width="4.44140625" customWidth="1"/>
    <col min="31" max="31" width="5.33203125" customWidth="1"/>
    <col min="32" max="32" width="4.44140625" customWidth="1"/>
    <col min="33" max="33" width="5.109375" customWidth="1"/>
    <col min="34" max="34" width="6.6640625" customWidth="1"/>
    <col min="35" max="35" width="6.109375" customWidth="1"/>
    <col min="36" max="38" width="9" customWidth="1"/>
  </cols>
  <sheetData>
    <row r="1" spans="1:38" ht="21">
      <c r="A1" s="105" t="s">
        <v>104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11"/>
      <c r="AK1" s="11"/>
      <c r="AL1" s="11"/>
    </row>
    <row r="2" spans="1:38" ht="14.4">
      <c r="A2" s="73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6"/>
      <c r="AI2" s="16"/>
      <c r="AJ2" s="11"/>
      <c r="AK2" s="11"/>
      <c r="AL2" s="11"/>
    </row>
    <row r="3" spans="1:38" ht="14.4">
      <c r="A3" s="74"/>
      <c r="B3" s="75" t="s">
        <v>19</v>
      </c>
      <c r="C3" s="76" t="s">
        <v>21</v>
      </c>
      <c r="D3" s="76" t="s">
        <v>23</v>
      </c>
      <c r="E3" s="76" t="s">
        <v>25</v>
      </c>
      <c r="F3" s="76" t="s">
        <v>27</v>
      </c>
      <c r="G3" s="76" t="s">
        <v>29</v>
      </c>
      <c r="H3" s="76" t="s">
        <v>31</v>
      </c>
      <c r="I3" s="76" t="s">
        <v>33</v>
      </c>
      <c r="J3" s="76" t="s">
        <v>35</v>
      </c>
      <c r="K3" s="76" t="s">
        <v>37</v>
      </c>
      <c r="L3" s="76" t="s">
        <v>39</v>
      </c>
      <c r="M3" s="76" t="s">
        <v>41</v>
      </c>
      <c r="N3" s="76" t="s">
        <v>43</v>
      </c>
      <c r="O3" s="76" t="s">
        <v>45</v>
      </c>
      <c r="P3" s="76" t="s">
        <v>47</v>
      </c>
      <c r="Q3" s="76" t="s">
        <v>49</v>
      </c>
      <c r="R3" s="76" t="s">
        <v>51</v>
      </c>
      <c r="S3" s="76" t="s">
        <v>53</v>
      </c>
      <c r="T3" s="76" t="s">
        <v>55</v>
      </c>
      <c r="U3" s="76" t="s">
        <v>57</v>
      </c>
      <c r="V3" s="76" t="s">
        <v>59</v>
      </c>
      <c r="W3" s="76" t="s">
        <v>61</v>
      </c>
      <c r="X3" s="76" t="s">
        <v>63</v>
      </c>
      <c r="Y3" s="76" t="s">
        <v>65</v>
      </c>
      <c r="Z3" s="76" t="s">
        <v>67</v>
      </c>
      <c r="AA3" s="76" t="s">
        <v>69</v>
      </c>
      <c r="AB3" s="76" t="s">
        <v>71</v>
      </c>
      <c r="AC3" s="76" t="s">
        <v>73</v>
      </c>
      <c r="AD3" s="76" t="s">
        <v>105</v>
      </c>
      <c r="AE3" s="76" t="s">
        <v>77</v>
      </c>
      <c r="AF3" s="76" t="s">
        <v>79</v>
      </c>
      <c r="AG3" s="77" t="s">
        <v>81</v>
      </c>
      <c r="AH3" s="78" t="s">
        <v>83</v>
      </c>
      <c r="AI3" s="78" t="s">
        <v>85</v>
      </c>
      <c r="AJ3" s="11"/>
      <c r="AK3" s="26" t="s">
        <v>19</v>
      </c>
      <c r="AL3" s="79">
        <v>2</v>
      </c>
    </row>
    <row r="4" spans="1:38" ht="14.4">
      <c r="A4" s="26" t="s">
        <v>19</v>
      </c>
      <c r="B4" s="80"/>
      <c r="C4" s="81">
        <v>0</v>
      </c>
      <c r="D4" s="81">
        <v>6.5</v>
      </c>
      <c r="E4" s="81">
        <v>7.5</v>
      </c>
      <c r="F4" s="81">
        <v>8</v>
      </c>
      <c r="G4" s="81">
        <v>3</v>
      </c>
      <c r="H4" s="81">
        <v>9.5</v>
      </c>
      <c r="I4" s="81">
        <v>7.5</v>
      </c>
      <c r="J4" s="81">
        <v>10</v>
      </c>
      <c r="K4" s="81">
        <v>6</v>
      </c>
      <c r="L4" s="81">
        <v>2.5</v>
      </c>
      <c r="M4" s="81">
        <v>6</v>
      </c>
      <c r="N4" s="81">
        <v>6.5</v>
      </c>
      <c r="O4" s="81">
        <v>2</v>
      </c>
      <c r="P4" s="81">
        <v>1.5</v>
      </c>
      <c r="Q4" s="81">
        <v>2</v>
      </c>
      <c r="R4" s="81">
        <v>7.5</v>
      </c>
      <c r="S4" s="81">
        <v>6.5</v>
      </c>
      <c r="T4" s="81">
        <v>6</v>
      </c>
      <c r="U4" s="81">
        <v>2</v>
      </c>
      <c r="V4" s="81">
        <v>4.5</v>
      </c>
      <c r="W4" s="81">
        <v>5.5</v>
      </c>
      <c r="X4" s="81">
        <v>8.5</v>
      </c>
      <c r="Y4" s="81">
        <v>5</v>
      </c>
      <c r="Z4" s="81">
        <v>3.5</v>
      </c>
      <c r="AA4" s="81">
        <v>3.5</v>
      </c>
      <c r="AB4" s="81">
        <v>5</v>
      </c>
      <c r="AC4" s="81">
        <v>5</v>
      </c>
      <c r="AD4" s="81">
        <v>3.5</v>
      </c>
      <c r="AE4" s="81">
        <v>6</v>
      </c>
      <c r="AF4" s="81">
        <v>8</v>
      </c>
      <c r="AG4" s="81">
        <v>3</v>
      </c>
      <c r="AH4" s="82">
        <v>7</v>
      </c>
      <c r="AI4" s="83">
        <v>6.5</v>
      </c>
      <c r="AJ4" s="11"/>
      <c r="AK4" s="26" t="s">
        <v>21</v>
      </c>
      <c r="AL4" s="84">
        <v>3</v>
      </c>
    </row>
    <row r="5" spans="1:38" ht="14.4">
      <c r="A5" s="26" t="s">
        <v>21</v>
      </c>
      <c r="B5" s="85">
        <v>0</v>
      </c>
      <c r="C5" s="86"/>
      <c r="D5" s="86">
        <v>6.5</v>
      </c>
      <c r="E5" s="86">
        <v>7.5</v>
      </c>
      <c r="F5" s="86">
        <v>8</v>
      </c>
      <c r="G5" s="86">
        <v>3.5</v>
      </c>
      <c r="H5" s="86">
        <v>9.5</v>
      </c>
      <c r="I5" s="86">
        <v>7.5</v>
      </c>
      <c r="J5" s="86">
        <v>10</v>
      </c>
      <c r="K5" s="86">
        <v>6</v>
      </c>
      <c r="L5" s="86">
        <v>2.5</v>
      </c>
      <c r="M5" s="86">
        <v>6.5</v>
      </c>
      <c r="N5" s="86">
        <v>7.5</v>
      </c>
      <c r="O5" s="86">
        <v>2</v>
      </c>
      <c r="P5" s="86">
        <v>0.5</v>
      </c>
      <c r="Q5" s="86">
        <v>2</v>
      </c>
      <c r="R5" s="86">
        <v>7.5</v>
      </c>
      <c r="S5" s="86">
        <v>7.5</v>
      </c>
      <c r="T5" s="86">
        <v>6.5</v>
      </c>
      <c r="U5" s="86">
        <v>2</v>
      </c>
      <c r="V5" s="86">
        <v>5.5</v>
      </c>
      <c r="W5" s="86">
        <v>6.5</v>
      </c>
      <c r="X5" s="86">
        <v>9.5</v>
      </c>
      <c r="Y5" s="86">
        <v>4</v>
      </c>
      <c r="Z5" s="86">
        <v>3.5</v>
      </c>
      <c r="AA5" s="86">
        <v>4</v>
      </c>
      <c r="AB5" s="86">
        <v>5</v>
      </c>
      <c r="AC5" s="86">
        <v>5</v>
      </c>
      <c r="AD5" s="86">
        <v>4.5</v>
      </c>
      <c r="AE5" s="86">
        <v>7</v>
      </c>
      <c r="AF5" s="86">
        <v>9</v>
      </c>
      <c r="AG5" s="86">
        <v>3</v>
      </c>
      <c r="AH5" s="87">
        <v>7</v>
      </c>
      <c r="AI5" s="88">
        <v>7.5</v>
      </c>
      <c r="AJ5" s="11"/>
      <c r="AK5" s="26" t="s">
        <v>23</v>
      </c>
      <c r="AL5" s="84">
        <v>4</v>
      </c>
    </row>
    <row r="6" spans="1:38" ht="14.4">
      <c r="A6" s="26" t="s">
        <v>23</v>
      </c>
      <c r="B6" s="85">
        <v>6.5</v>
      </c>
      <c r="C6" s="86">
        <v>6.5</v>
      </c>
      <c r="D6" s="86"/>
      <c r="E6" s="86">
        <v>10</v>
      </c>
      <c r="F6" s="86">
        <v>11</v>
      </c>
      <c r="G6" s="86">
        <v>3.5</v>
      </c>
      <c r="H6" s="86">
        <v>4</v>
      </c>
      <c r="I6" s="86">
        <v>10</v>
      </c>
      <c r="J6" s="86">
        <v>11.5</v>
      </c>
      <c r="K6" s="86">
        <v>11</v>
      </c>
      <c r="L6" s="86">
        <v>8</v>
      </c>
      <c r="M6" s="86">
        <v>0</v>
      </c>
      <c r="N6" s="86">
        <v>12</v>
      </c>
      <c r="O6" s="86">
        <v>7.5</v>
      </c>
      <c r="P6" s="86">
        <v>6</v>
      </c>
      <c r="Q6" s="86">
        <v>5.5</v>
      </c>
      <c r="R6" s="86">
        <v>2</v>
      </c>
      <c r="S6" s="86">
        <v>9</v>
      </c>
      <c r="T6" s="86">
        <v>11</v>
      </c>
      <c r="U6" s="86">
        <v>5</v>
      </c>
      <c r="V6" s="86">
        <v>8.5</v>
      </c>
      <c r="W6" s="86">
        <v>8</v>
      </c>
      <c r="X6" s="86">
        <v>12</v>
      </c>
      <c r="Y6" s="86">
        <v>2.5</v>
      </c>
      <c r="Z6" s="86">
        <v>3.5</v>
      </c>
      <c r="AA6" s="86">
        <v>3.5</v>
      </c>
      <c r="AB6" s="86">
        <v>2</v>
      </c>
      <c r="AC6" s="86">
        <v>1.5</v>
      </c>
      <c r="AD6" s="86">
        <v>8</v>
      </c>
      <c r="AE6" s="86">
        <v>9.5</v>
      </c>
      <c r="AF6" s="86">
        <v>11</v>
      </c>
      <c r="AG6" s="86">
        <v>4</v>
      </c>
      <c r="AH6" s="87">
        <v>1.5</v>
      </c>
      <c r="AI6" s="88">
        <v>10</v>
      </c>
      <c r="AJ6" s="11"/>
      <c r="AK6" s="26" t="s">
        <v>25</v>
      </c>
      <c r="AL6" s="79">
        <v>5</v>
      </c>
    </row>
    <row r="7" spans="1:38" ht="14.4">
      <c r="A7" s="26" t="s">
        <v>25</v>
      </c>
      <c r="B7" s="85">
        <v>7.5</v>
      </c>
      <c r="C7" s="86">
        <v>7.5</v>
      </c>
      <c r="D7" s="86">
        <v>10</v>
      </c>
      <c r="E7" s="86"/>
      <c r="F7" s="89">
        <v>0.5</v>
      </c>
      <c r="G7" s="86">
        <v>11</v>
      </c>
      <c r="H7" s="86">
        <v>12</v>
      </c>
      <c r="I7" s="86">
        <v>0</v>
      </c>
      <c r="J7" s="86">
        <v>3.5</v>
      </c>
      <c r="K7" s="86">
        <v>3.5</v>
      </c>
      <c r="L7" s="86">
        <v>8</v>
      </c>
      <c r="M7" s="86">
        <v>9</v>
      </c>
      <c r="N7" s="86">
        <v>3</v>
      </c>
      <c r="O7" s="86">
        <v>7.5</v>
      </c>
      <c r="P7" s="86">
        <v>8</v>
      </c>
      <c r="Q7" s="86">
        <v>8</v>
      </c>
      <c r="R7" s="86">
        <v>11</v>
      </c>
      <c r="S7" s="86">
        <v>1.5</v>
      </c>
      <c r="T7" s="86">
        <v>4</v>
      </c>
      <c r="U7" s="86">
        <v>8</v>
      </c>
      <c r="V7" s="86">
        <v>3.5</v>
      </c>
      <c r="W7" s="86">
        <v>2.5</v>
      </c>
      <c r="X7" s="86">
        <v>3</v>
      </c>
      <c r="Y7" s="86">
        <v>8.5</v>
      </c>
      <c r="Z7" s="86">
        <v>10</v>
      </c>
      <c r="AA7" s="86">
        <v>8</v>
      </c>
      <c r="AB7" s="86">
        <v>9</v>
      </c>
      <c r="AC7" s="86">
        <v>9.5</v>
      </c>
      <c r="AD7" s="86">
        <v>5.5</v>
      </c>
      <c r="AE7" s="86">
        <v>2.5</v>
      </c>
      <c r="AF7" s="86">
        <v>2</v>
      </c>
      <c r="AG7" s="86">
        <v>9.5</v>
      </c>
      <c r="AH7" s="87">
        <v>11</v>
      </c>
      <c r="AI7" s="88">
        <v>2.5</v>
      </c>
      <c r="AJ7" s="11"/>
      <c r="AK7" s="26" t="s">
        <v>27</v>
      </c>
      <c r="AL7" s="84">
        <v>6</v>
      </c>
    </row>
    <row r="8" spans="1:38" ht="14.4">
      <c r="A8" s="26" t="s">
        <v>27</v>
      </c>
      <c r="B8" s="85">
        <v>8</v>
      </c>
      <c r="C8" s="86">
        <v>8</v>
      </c>
      <c r="D8" s="86">
        <v>11</v>
      </c>
      <c r="E8" s="89">
        <v>0.5</v>
      </c>
      <c r="F8" s="86"/>
      <c r="G8" s="86">
        <v>12</v>
      </c>
      <c r="H8" s="86">
        <v>12.5</v>
      </c>
      <c r="I8" s="86">
        <v>0.5</v>
      </c>
      <c r="J8" s="86">
        <v>2.5</v>
      </c>
      <c r="K8" s="86">
        <v>4.5</v>
      </c>
      <c r="L8" s="86">
        <v>8.5</v>
      </c>
      <c r="M8" s="86">
        <v>10.5</v>
      </c>
      <c r="N8" s="86">
        <v>3</v>
      </c>
      <c r="O8" s="86">
        <v>8</v>
      </c>
      <c r="P8" s="86">
        <v>8.5</v>
      </c>
      <c r="Q8" s="86">
        <v>8.5</v>
      </c>
      <c r="R8" s="86">
        <v>11.5</v>
      </c>
      <c r="S8" s="86">
        <v>2</v>
      </c>
      <c r="T8" s="86">
        <v>5.5</v>
      </c>
      <c r="U8" s="86">
        <v>8.5</v>
      </c>
      <c r="V8" s="86">
        <v>4</v>
      </c>
      <c r="W8" s="86">
        <v>3</v>
      </c>
      <c r="X8" s="86">
        <v>3</v>
      </c>
      <c r="Y8" s="86">
        <v>9.5</v>
      </c>
      <c r="Z8" s="86">
        <v>12.5</v>
      </c>
      <c r="AA8" s="86">
        <v>9.5</v>
      </c>
      <c r="AB8" s="86">
        <v>9</v>
      </c>
      <c r="AC8" s="86">
        <v>9.5</v>
      </c>
      <c r="AD8" s="86">
        <v>5.5</v>
      </c>
      <c r="AE8" s="86">
        <v>2.5</v>
      </c>
      <c r="AF8" s="86">
        <v>2</v>
      </c>
      <c r="AG8" s="86">
        <v>9.5</v>
      </c>
      <c r="AH8" s="87">
        <v>11</v>
      </c>
      <c r="AI8" s="88">
        <v>3</v>
      </c>
      <c r="AJ8" s="11"/>
      <c r="AK8" s="26" t="s">
        <v>29</v>
      </c>
      <c r="AL8" s="84">
        <v>7</v>
      </c>
    </row>
    <row r="9" spans="1:38" ht="14.4">
      <c r="A9" s="26" t="s">
        <v>29</v>
      </c>
      <c r="B9" s="85">
        <v>3</v>
      </c>
      <c r="C9" s="86">
        <v>3</v>
      </c>
      <c r="D9" s="86">
        <v>3.5</v>
      </c>
      <c r="E9" s="86">
        <v>10.5</v>
      </c>
      <c r="F9" s="86">
        <v>12</v>
      </c>
      <c r="G9" s="86"/>
      <c r="H9" s="89">
        <v>7</v>
      </c>
      <c r="I9" s="86">
        <v>10.5</v>
      </c>
      <c r="J9" s="86">
        <v>12</v>
      </c>
      <c r="K9" s="86">
        <v>8</v>
      </c>
      <c r="L9" s="86">
        <v>4.5</v>
      </c>
      <c r="M9" s="86">
        <v>3.5</v>
      </c>
      <c r="N9" s="86">
        <v>9</v>
      </c>
      <c r="O9" s="86">
        <v>4</v>
      </c>
      <c r="P9" s="86">
        <v>2.5</v>
      </c>
      <c r="Q9" s="86">
        <v>1.5</v>
      </c>
      <c r="R9" s="86">
        <v>5</v>
      </c>
      <c r="S9" s="86">
        <v>9</v>
      </c>
      <c r="T9" s="86">
        <v>8</v>
      </c>
      <c r="U9" s="86">
        <v>2</v>
      </c>
      <c r="V9" s="86">
        <v>7</v>
      </c>
      <c r="W9" s="86">
        <v>7.5</v>
      </c>
      <c r="X9" s="86">
        <v>12</v>
      </c>
      <c r="Y9" s="86">
        <v>1.5</v>
      </c>
      <c r="Z9" s="86">
        <v>0.5</v>
      </c>
      <c r="AA9" s="86">
        <v>1.5</v>
      </c>
      <c r="AB9" s="86">
        <v>3</v>
      </c>
      <c r="AC9" s="86">
        <v>2.5</v>
      </c>
      <c r="AD9" s="86">
        <v>6</v>
      </c>
      <c r="AE9" s="86">
        <v>9</v>
      </c>
      <c r="AF9" s="86">
        <v>10.5</v>
      </c>
      <c r="AG9" s="86">
        <v>0.5</v>
      </c>
      <c r="AH9" s="87">
        <v>4.5</v>
      </c>
      <c r="AI9" s="88">
        <v>9</v>
      </c>
      <c r="AJ9" s="11"/>
      <c r="AK9" s="26" t="s">
        <v>31</v>
      </c>
      <c r="AL9" s="79">
        <v>8</v>
      </c>
    </row>
    <row r="10" spans="1:38" ht="14.4">
      <c r="A10" s="26" t="s">
        <v>31</v>
      </c>
      <c r="B10" s="85">
        <v>10</v>
      </c>
      <c r="C10" s="86">
        <v>10</v>
      </c>
      <c r="D10" s="86">
        <v>3</v>
      </c>
      <c r="E10" s="86">
        <v>12.5</v>
      </c>
      <c r="F10" s="86">
        <v>12.5</v>
      </c>
      <c r="G10" s="89">
        <v>7</v>
      </c>
      <c r="H10" s="86"/>
      <c r="I10" s="86">
        <v>12</v>
      </c>
      <c r="J10" s="86">
        <v>14</v>
      </c>
      <c r="K10" s="86">
        <v>13.5</v>
      </c>
      <c r="L10" s="86">
        <v>11</v>
      </c>
      <c r="M10" s="86">
        <v>3</v>
      </c>
      <c r="N10" s="86">
        <v>14.5</v>
      </c>
      <c r="O10" s="86">
        <v>11</v>
      </c>
      <c r="P10" s="86">
        <v>9.5</v>
      </c>
      <c r="Q10" s="86">
        <v>9</v>
      </c>
      <c r="R10" s="86">
        <v>2</v>
      </c>
      <c r="S10" s="86">
        <v>12</v>
      </c>
      <c r="T10" s="86">
        <v>13.5</v>
      </c>
      <c r="U10" s="86">
        <v>8.5</v>
      </c>
      <c r="V10" s="86">
        <v>11.5</v>
      </c>
      <c r="W10" s="86">
        <v>11</v>
      </c>
      <c r="X10" s="86">
        <v>14.5</v>
      </c>
      <c r="Y10" s="86">
        <v>6.5</v>
      </c>
      <c r="Z10" s="86">
        <v>7</v>
      </c>
      <c r="AA10" s="86">
        <v>7</v>
      </c>
      <c r="AB10" s="86">
        <v>6</v>
      </c>
      <c r="AC10" s="86">
        <v>5</v>
      </c>
      <c r="AD10" s="86">
        <v>11</v>
      </c>
      <c r="AE10" s="86">
        <v>13</v>
      </c>
      <c r="AF10" s="86">
        <v>13.5</v>
      </c>
      <c r="AG10" s="86">
        <v>7.5</v>
      </c>
      <c r="AH10" s="87">
        <v>2</v>
      </c>
      <c r="AI10" s="88">
        <v>13.5</v>
      </c>
      <c r="AJ10" s="11"/>
      <c r="AK10" s="26" t="s">
        <v>33</v>
      </c>
      <c r="AL10" s="84">
        <v>9</v>
      </c>
    </row>
    <row r="11" spans="1:38" ht="14.4">
      <c r="A11" s="26" t="s">
        <v>33</v>
      </c>
      <c r="B11" s="85">
        <v>7.5</v>
      </c>
      <c r="C11" s="86">
        <v>7.5</v>
      </c>
      <c r="D11" s="86">
        <v>10.5</v>
      </c>
      <c r="E11" s="86">
        <v>0</v>
      </c>
      <c r="F11" s="86">
        <v>0.5</v>
      </c>
      <c r="G11" s="86">
        <v>10</v>
      </c>
      <c r="H11" s="86">
        <v>12</v>
      </c>
      <c r="I11" s="86"/>
      <c r="J11" s="89">
        <v>3.5</v>
      </c>
      <c r="K11" s="89">
        <v>4</v>
      </c>
      <c r="L11" s="89">
        <v>8</v>
      </c>
      <c r="M11" s="86">
        <v>9</v>
      </c>
      <c r="N11" s="86">
        <v>3</v>
      </c>
      <c r="O11" s="86">
        <v>7.5</v>
      </c>
      <c r="P11" s="86">
        <v>8</v>
      </c>
      <c r="Q11" s="86">
        <v>8.5</v>
      </c>
      <c r="R11" s="86">
        <v>11</v>
      </c>
      <c r="S11" s="86">
        <v>2</v>
      </c>
      <c r="T11" s="86">
        <v>4</v>
      </c>
      <c r="U11" s="86">
        <v>8.5</v>
      </c>
      <c r="V11" s="86">
        <v>3.5</v>
      </c>
      <c r="W11" s="86">
        <v>1</v>
      </c>
      <c r="X11" s="86">
        <v>3.5</v>
      </c>
      <c r="Y11" s="86">
        <v>9</v>
      </c>
      <c r="Z11" s="86">
        <v>10</v>
      </c>
      <c r="AA11" s="86">
        <v>8</v>
      </c>
      <c r="AB11" s="86">
        <v>9</v>
      </c>
      <c r="AC11" s="86">
        <v>9.5</v>
      </c>
      <c r="AD11" s="86">
        <v>5.5</v>
      </c>
      <c r="AE11" s="86">
        <v>2.5</v>
      </c>
      <c r="AF11" s="86">
        <v>2</v>
      </c>
      <c r="AG11" s="86">
        <v>9.5</v>
      </c>
      <c r="AH11" s="87">
        <v>10.5</v>
      </c>
      <c r="AI11" s="88">
        <f>AE11+0.5</f>
        <v>3</v>
      </c>
      <c r="AJ11" s="11"/>
      <c r="AK11" s="26" t="s">
        <v>35</v>
      </c>
      <c r="AL11" s="84">
        <v>10</v>
      </c>
    </row>
    <row r="12" spans="1:38" ht="14.4">
      <c r="A12" s="26" t="s">
        <v>35</v>
      </c>
      <c r="B12" s="85">
        <v>10</v>
      </c>
      <c r="C12" s="86">
        <v>10</v>
      </c>
      <c r="D12" s="86">
        <v>12.5</v>
      </c>
      <c r="E12" s="86">
        <v>4</v>
      </c>
      <c r="F12" s="86">
        <v>2.5</v>
      </c>
      <c r="G12" s="86">
        <v>12</v>
      </c>
      <c r="H12" s="86">
        <v>14.5</v>
      </c>
      <c r="I12" s="89">
        <v>4</v>
      </c>
      <c r="J12" s="86"/>
      <c r="K12" s="89">
        <v>6</v>
      </c>
      <c r="L12" s="89">
        <v>10</v>
      </c>
      <c r="M12" s="86">
        <v>11.5</v>
      </c>
      <c r="N12" s="86">
        <v>4.5</v>
      </c>
      <c r="O12" s="86">
        <v>9</v>
      </c>
      <c r="P12" s="86">
        <v>10.5</v>
      </c>
      <c r="Q12" s="86">
        <v>11</v>
      </c>
      <c r="R12" s="86">
        <v>13.5</v>
      </c>
      <c r="S12" s="86">
        <v>4.5</v>
      </c>
      <c r="T12" s="86">
        <v>6</v>
      </c>
      <c r="U12" s="86">
        <v>11</v>
      </c>
      <c r="V12" s="86">
        <v>6</v>
      </c>
      <c r="W12" s="86">
        <v>5.5</v>
      </c>
      <c r="X12" s="86">
        <v>1.5</v>
      </c>
      <c r="Y12" s="86">
        <v>11.5</v>
      </c>
      <c r="Z12" s="86">
        <v>12.5</v>
      </c>
      <c r="AA12" s="86">
        <v>11.5</v>
      </c>
      <c r="AB12" s="86">
        <v>11.5</v>
      </c>
      <c r="AC12" s="86">
        <v>12</v>
      </c>
      <c r="AD12" s="86">
        <v>7</v>
      </c>
      <c r="AE12" s="86">
        <v>4</v>
      </c>
      <c r="AF12" s="86">
        <v>3</v>
      </c>
      <c r="AG12" s="86">
        <v>11.5</v>
      </c>
      <c r="AH12" s="87">
        <v>13.5</v>
      </c>
      <c r="AI12" s="88">
        <v>4.5</v>
      </c>
      <c r="AJ12" s="11"/>
      <c r="AK12" s="26" t="s">
        <v>37</v>
      </c>
      <c r="AL12" s="79">
        <v>11</v>
      </c>
    </row>
    <row r="13" spans="1:38" ht="14.4">
      <c r="A13" s="26" t="s">
        <v>37</v>
      </c>
      <c r="B13" s="85">
        <v>6</v>
      </c>
      <c r="C13" s="86">
        <v>6</v>
      </c>
      <c r="D13" s="86">
        <v>11</v>
      </c>
      <c r="E13" s="86">
        <v>3.5</v>
      </c>
      <c r="F13" s="86">
        <v>4.5</v>
      </c>
      <c r="G13" s="86">
        <v>8</v>
      </c>
      <c r="H13" s="86">
        <v>13.5</v>
      </c>
      <c r="I13" s="89">
        <v>4</v>
      </c>
      <c r="J13" s="89">
        <v>6</v>
      </c>
      <c r="K13" s="86"/>
      <c r="L13" s="89">
        <v>5.5</v>
      </c>
      <c r="M13" s="86">
        <v>10</v>
      </c>
      <c r="N13" s="86">
        <v>3.5</v>
      </c>
      <c r="O13" s="86">
        <v>5.5</v>
      </c>
      <c r="P13" s="86">
        <v>6.5</v>
      </c>
      <c r="Q13" s="86">
        <v>6.5</v>
      </c>
      <c r="R13" s="86">
        <v>12</v>
      </c>
      <c r="S13" s="86">
        <v>3</v>
      </c>
      <c r="T13" s="86">
        <v>1</v>
      </c>
      <c r="U13" s="86">
        <v>6.5</v>
      </c>
      <c r="V13" s="86">
        <v>2</v>
      </c>
      <c r="W13" s="86">
        <v>3</v>
      </c>
      <c r="X13" s="86">
        <v>5</v>
      </c>
      <c r="Y13" s="86">
        <v>7</v>
      </c>
      <c r="Z13" s="86">
        <v>9</v>
      </c>
      <c r="AA13" s="86">
        <v>7.5</v>
      </c>
      <c r="AB13" s="86">
        <v>8</v>
      </c>
      <c r="AC13" s="86">
        <v>10</v>
      </c>
      <c r="AD13" s="86">
        <v>3</v>
      </c>
      <c r="AE13" s="86">
        <v>2.5</v>
      </c>
      <c r="AF13" s="86">
        <v>4.5</v>
      </c>
      <c r="AG13" s="86">
        <v>7.5</v>
      </c>
      <c r="AH13" s="87">
        <v>11.5</v>
      </c>
      <c r="AI13" s="88">
        <v>2.5</v>
      </c>
      <c r="AJ13" s="11"/>
      <c r="AK13" s="26" t="s">
        <v>39</v>
      </c>
      <c r="AL13" s="84">
        <v>12</v>
      </c>
    </row>
    <row r="14" spans="1:38" ht="14.4">
      <c r="A14" s="26" t="s">
        <v>39</v>
      </c>
      <c r="B14" s="85">
        <v>2.5</v>
      </c>
      <c r="C14" s="86">
        <v>2.5</v>
      </c>
      <c r="D14" s="86">
        <v>8</v>
      </c>
      <c r="E14" s="86">
        <v>8</v>
      </c>
      <c r="F14" s="86">
        <v>8.5</v>
      </c>
      <c r="G14" s="86">
        <v>4.5</v>
      </c>
      <c r="H14" s="86">
        <v>11</v>
      </c>
      <c r="I14" s="89">
        <v>8</v>
      </c>
      <c r="J14" s="89">
        <v>10</v>
      </c>
      <c r="K14" s="89">
        <v>5.5</v>
      </c>
      <c r="L14" s="86"/>
      <c r="M14" s="86">
        <v>7.5</v>
      </c>
      <c r="N14" s="86">
        <v>6</v>
      </c>
      <c r="O14" s="86">
        <v>1</v>
      </c>
      <c r="P14" s="86">
        <v>2.5</v>
      </c>
      <c r="Q14" s="86">
        <v>3</v>
      </c>
      <c r="R14" s="86">
        <v>8.5</v>
      </c>
      <c r="S14" s="86">
        <v>6.5</v>
      </c>
      <c r="T14" s="86">
        <v>5</v>
      </c>
      <c r="U14" s="86">
        <v>3</v>
      </c>
      <c r="V14" s="86">
        <v>4.5</v>
      </c>
      <c r="W14" s="86">
        <v>5.5</v>
      </c>
      <c r="X14" s="86">
        <v>8.5</v>
      </c>
      <c r="Y14" s="86">
        <v>5.5</v>
      </c>
      <c r="Z14" s="86">
        <v>5</v>
      </c>
      <c r="AA14" s="86">
        <v>5</v>
      </c>
      <c r="AB14" s="86">
        <v>6</v>
      </c>
      <c r="AC14" s="86">
        <v>6.5</v>
      </c>
      <c r="AD14" s="86">
        <v>2.5</v>
      </c>
      <c r="AE14" s="86">
        <v>6</v>
      </c>
      <c r="AF14" s="86">
        <v>8</v>
      </c>
      <c r="AG14" s="86">
        <v>4</v>
      </c>
      <c r="AH14" s="87">
        <v>8.5</v>
      </c>
      <c r="AI14" s="88">
        <v>6</v>
      </c>
      <c r="AJ14" s="11"/>
      <c r="AK14" s="26" t="s">
        <v>41</v>
      </c>
      <c r="AL14" s="84">
        <v>13</v>
      </c>
    </row>
    <row r="15" spans="1:38" ht="14.4">
      <c r="A15" s="26" t="s">
        <v>41</v>
      </c>
      <c r="B15" s="85">
        <v>6</v>
      </c>
      <c r="C15" s="86">
        <v>6</v>
      </c>
      <c r="D15" s="86">
        <v>0</v>
      </c>
      <c r="E15" s="86">
        <v>9</v>
      </c>
      <c r="F15" s="86">
        <v>10.5</v>
      </c>
      <c r="G15" s="86">
        <v>3.5</v>
      </c>
      <c r="H15" s="86">
        <v>3.5</v>
      </c>
      <c r="I15" s="86">
        <v>10.5</v>
      </c>
      <c r="J15" s="86">
        <v>12</v>
      </c>
      <c r="K15" s="86">
        <v>11.5</v>
      </c>
      <c r="L15" s="86">
        <v>7.5</v>
      </c>
      <c r="M15" s="86"/>
      <c r="N15" s="89">
        <v>10.5</v>
      </c>
      <c r="O15" s="86">
        <v>7</v>
      </c>
      <c r="P15" s="86">
        <v>6</v>
      </c>
      <c r="Q15" s="86">
        <v>5.5</v>
      </c>
      <c r="R15" s="86">
        <v>1.5</v>
      </c>
      <c r="S15" s="86">
        <v>10</v>
      </c>
      <c r="T15" s="86">
        <v>9.5</v>
      </c>
      <c r="U15" s="86">
        <v>5</v>
      </c>
      <c r="V15" s="86">
        <v>8</v>
      </c>
      <c r="W15" s="86">
        <v>8</v>
      </c>
      <c r="X15" s="86">
        <v>12.5</v>
      </c>
      <c r="Y15" s="86">
        <v>2.5</v>
      </c>
      <c r="Z15" s="86">
        <v>4</v>
      </c>
      <c r="AA15" s="86">
        <v>4</v>
      </c>
      <c r="AB15" s="86">
        <v>2</v>
      </c>
      <c r="AC15" s="86">
        <v>1.5</v>
      </c>
      <c r="AD15" s="86">
        <v>7</v>
      </c>
      <c r="AE15" s="86">
        <v>9.5</v>
      </c>
      <c r="AF15" s="86">
        <v>11.5</v>
      </c>
      <c r="AG15" s="86">
        <v>4.5</v>
      </c>
      <c r="AH15" s="87">
        <v>1.5</v>
      </c>
      <c r="AI15" s="88">
        <v>9.5</v>
      </c>
      <c r="AJ15" s="11"/>
      <c r="AK15" s="26" t="s">
        <v>43</v>
      </c>
      <c r="AL15" s="79">
        <v>14</v>
      </c>
    </row>
    <row r="16" spans="1:38" ht="14.4">
      <c r="A16" s="26" t="s">
        <v>43</v>
      </c>
      <c r="B16" s="85">
        <v>6.5</v>
      </c>
      <c r="C16" s="86">
        <v>6.5</v>
      </c>
      <c r="D16" s="86">
        <v>10.5</v>
      </c>
      <c r="E16" s="86">
        <v>3</v>
      </c>
      <c r="F16" s="86">
        <v>3</v>
      </c>
      <c r="G16" s="86">
        <v>8.5</v>
      </c>
      <c r="H16" s="86">
        <v>14</v>
      </c>
      <c r="I16" s="86">
        <v>3</v>
      </c>
      <c r="J16" s="86">
        <v>4</v>
      </c>
      <c r="K16" s="86">
        <v>3.5</v>
      </c>
      <c r="L16" s="86">
        <v>6</v>
      </c>
      <c r="M16" s="89">
        <v>11</v>
      </c>
      <c r="N16" s="86"/>
      <c r="O16" s="86">
        <v>5.5</v>
      </c>
      <c r="P16" s="86">
        <v>7</v>
      </c>
      <c r="Q16" s="86">
        <v>7.5</v>
      </c>
      <c r="R16" s="86">
        <v>11.5</v>
      </c>
      <c r="S16" s="86">
        <v>2.5</v>
      </c>
      <c r="T16" s="86">
        <v>3</v>
      </c>
      <c r="U16" s="86">
        <v>7.5</v>
      </c>
      <c r="V16" s="86">
        <v>4</v>
      </c>
      <c r="W16" s="86">
        <v>4</v>
      </c>
      <c r="X16" s="86">
        <v>3.5</v>
      </c>
      <c r="Y16" s="86">
        <v>8.5</v>
      </c>
      <c r="Z16" s="86">
        <v>9</v>
      </c>
      <c r="AA16" s="86">
        <v>7.5</v>
      </c>
      <c r="AB16" s="86">
        <v>9</v>
      </c>
      <c r="AC16" s="86">
        <v>9.5</v>
      </c>
      <c r="AD16" s="86">
        <v>4</v>
      </c>
      <c r="AE16" s="86">
        <v>2</v>
      </c>
      <c r="AF16" s="86">
        <v>2.5</v>
      </c>
      <c r="AG16" s="86">
        <v>8</v>
      </c>
      <c r="AH16" s="87">
        <v>11</v>
      </c>
      <c r="AI16" s="88">
        <v>1.5</v>
      </c>
      <c r="AJ16" s="11"/>
      <c r="AK16" s="26" t="s">
        <v>45</v>
      </c>
      <c r="AL16" s="84">
        <v>15</v>
      </c>
    </row>
    <row r="17" spans="1:38" ht="14.4">
      <c r="A17" s="26" t="s">
        <v>45</v>
      </c>
      <c r="B17" s="85">
        <v>2</v>
      </c>
      <c r="C17" s="86">
        <v>2</v>
      </c>
      <c r="D17" s="86">
        <v>7</v>
      </c>
      <c r="E17" s="86">
        <v>7.5</v>
      </c>
      <c r="F17" s="86">
        <v>8</v>
      </c>
      <c r="G17" s="86">
        <v>4</v>
      </c>
      <c r="H17" s="86">
        <v>10.5</v>
      </c>
      <c r="I17" s="86">
        <v>7.5</v>
      </c>
      <c r="J17" s="86">
        <v>9.5</v>
      </c>
      <c r="K17" s="86">
        <v>5</v>
      </c>
      <c r="L17" s="86">
        <v>1</v>
      </c>
      <c r="M17" s="86">
        <v>7</v>
      </c>
      <c r="N17" s="86">
        <v>5.5</v>
      </c>
      <c r="O17" s="86"/>
      <c r="P17" s="86">
        <v>2.5</v>
      </c>
      <c r="Q17" s="86">
        <v>3</v>
      </c>
      <c r="R17" s="86">
        <v>8.5</v>
      </c>
      <c r="S17" s="86">
        <v>6</v>
      </c>
      <c r="T17" s="86">
        <v>4.5</v>
      </c>
      <c r="U17" s="86">
        <v>3</v>
      </c>
      <c r="V17" s="86">
        <v>4</v>
      </c>
      <c r="W17" s="86">
        <v>5</v>
      </c>
      <c r="X17" s="86">
        <v>8</v>
      </c>
      <c r="Y17" s="86">
        <v>5.5</v>
      </c>
      <c r="Z17" s="86">
        <v>4.5</v>
      </c>
      <c r="AA17" s="86">
        <v>4.5</v>
      </c>
      <c r="AB17" s="86">
        <v>6</v>
      </c>
      <c r="AC17" s="86">
        <v>6.5</v>
      </c>
      <c r="AD17" s="86">
        <v>2.5</v>
      </c>
      <c r="AE17" s="86">
        <v>5.5</v>
      </c>
      <c r="AF17" s="86">
        <v>7.5</v>
      </c>
      <c r="AG17" s="86">
        <v>4</v>
      </c>
      <c r="AH17" s="87">
        <v>8</v>
      </c>
      <c r="AI17" s="88">
        <v>6</v>
      </c>
      <c r="AJ17" s="11"/>
      <c r="AK17" s="26" t="s">
        <v>47</v>
      </c>
      <c r="AL17" s="84">
        <v>16</v>
      </c>
    </row>
    <row r="18" spans="1:38" ht="14.4">
      <c r="A18" s="26" t="s">
        <v>47</v>
      </c>
      <c r="B18" s="85">
        <v>1</v>
      </c>
      <c r="C18" s="86">
        <v>1</v>
      </c>
      <c r="D18" s="86">
        <v>6</v>
      </c>
      <c r="E18" s="86">
        <v>8</v>
      </c>
      <c r="F18" s="86">
        <v>8.5</v>
      </c>
      <c r="G18" s="86">
        <v>2.5</v>
      </c>
      <c r="H18" s="86">
        <v>9.5</v>
      </c>
      <c r="I18" s="86">
        <v>8</v>
      </c>
      <c r="J18" s="86">
        <v>10.5</v>
      </c>
      <c r="K18" s="86">
        <v>6.5</v>
      </c>
      <c r="L18" s="86">
        <v>2.5</v>
      </c>
      <c r="M18" s="86">
        <v>5.5</v>
      </c>
      <c r="N18" s="86">
        <v>7.5</v>
      </c>
      <c r="O18" s="86">
        <v>2.5</v>
      </c>
      <c r="P18" s="86"/>
      <c r="Q18" s="86">
        <v>1</v>
      </c>
      <c r="R18" s="86">
        <v>7</v>
      </c>
      <c r="S18" s="86">
        <v>7.5</v>
      </c>
      <c r="T18" s="86">
        <v>6.5</v>
      </c>
      <c r="U18" s="86">
        <v>2</v>
      </c>
      <c r="V18" s="86">
        <v>5.5</v>
      </c>
      <c r="W18" s="86">
        <v>6</v>
      </c>
      <c r="X18" s="86">
        <v>9.5</v>
      </c>
      <c r="Y18" s="86">
        <v>4</v>
      </c>
      <c r="Z18" s="86">
        <v>3</v>
      </c>
      <c r="AA18" s="86">
        <v>3.5</v>
      </c>
      <c r="AB18" s="86">
        <v>5</v>
      </c>
      <c r="AC18" s="86">
        <v>5</v>
      </c>
      <c r="AD18" s="86">
        <v>4</v>
      </c>
      <c r="AE18" s="86">
        <v>7</v>
      </c>
      <c r="AF18" s="86">
        <v>9</v>
      </c>
      <c r="AG18" s="86">
        <v>2.5</v>
      </c>
      <c r="AH18" s="87">
        <v>7</v>
      </c>
      <c r="AI18" s="88">
        <v>7</v>
      </c>
      <c r="AJ18" s="11"/>
      <c r="AK18" s="26" t="s">
        <v>49</v>
      </c>
      <c r="AL18" s="79">
        <v>17</v>
      </c>
    </row>
    <row r="19" spans="1:38" ht="14.4">
      <c r="A19" s="26" t="s">
        <v>49</v>
      </c>
      <c r="B19" s="85">
        <v>2</v>
      </c>
      <c r="C19" s="86">
        <v>2</v>
      </c>
      <c r="D19" s="86">
        <v>5</v>
      </c>
      <c r="E19" s="86">
        <v>8.5</v>
      </c>
      <c r="F19" s="86">
        <v>8.5</v>
      </c>
      <c r="G19" s="86">
        <v>1.5</v>
      </c>
      <c r="H19" s="86">
        <v>8.5</v>
      </c>
      <c r="I19" s="86">
        <v>8.5</v>
      </c>
      <c r="J19" s="86">
        <v>11</v>
      </c>
      <c r="K19" s="86">
        <v>6.5</v>
      </c>
      <c r="L19" s="86">
        <v>3</v>
      </c>
      <c r="M19" s="86">
        <v>5</v>
      </c>
      <c r="N19" s="86">
        <v>7.5</v>
      </c>
      <c r="O19" s="86">
        <v>3</v>
      </c>
      <c r="P19" s="86">
        <v>1</v>
      </c>
      <c r="Q19" s="86"/>
      <c r="R19" s="86">
        <v>6.5</v>
      </c>
      <c r="S19" s="86">
        <v>7.5</v>
      </c>
      <c r="T19" s="86">
        <v>6.5</v>
      </c>
      <c r="U19" s="86">
        <v>1.5</v>
      </c>
      <c r="V19" s="86">
        <v>5.5</v>
      </c>
      <c r="W19" s="86">
        <v>6</v>
      </c>
      <c r="X19" s="86">
        <v>9.5</v>
      </c>
      <c r="Y19" s="86">
        <v>3</v>
      </c>
      <c r="Z19" s="86">
        <v>2.5</v>
      </c>
      <c r="AA19" s="86">
        <v>3</v>
      </c>
      <c r="AB19" s="86">
        <v>4.5</v>
      </c>
      <c r="AC19" s="86">
        <v>4</v>
      </c>
      <c r="AD19" s="86">
        <v>4</v>
      </c>
      <c r="AE19" s="86">
        <v>7</v>
      </c>
      <c r="AF19" s="86">
        <v>8.5</v>
      </c>
      <c r="AG19" s="86">
        <v>2</v>
      </c>
      <c r="AH19" s="87">
        <v>6</v>
      </c>
      <c r="AI19" s="88">
        <v>7</v>
      </c>
      <c r="AJ19" s="11"/>
      <c r="AK19" s="26" t="s">
        <v>51</v>
      </c>
      <c r="AL19" s="84">
        <v>18</v>
      </c>
    </row>
    <row r="20" spans="1:38" ht="14.4">
      <c r="A20" s="26" t="s">
        <v>51</v>
      </c>
      <c r="B20" s="85">
        <v>7.5</v>
      </c>
      <c r="C20" s="86">
        <v>7.5</v>
      </c>
      <c r="D20" s="86">
        <v>2</v>
      </c>
      <c r="E20" s="86">
        <v>11.5</v>
      </c>
      <c r="F20" s="86">
        <v>11.5</v>
      </c>
      <c r="G20" s="86">
        <v>5</v>
      </c>
      <c r="H20" s="86">
        <v>2.5</v>
      </c>
      <c r="I20" s="86">
        <v>11.5</v>
      </c>
      <c r="J20" s="86">
        <v>12.5</v>
      </c>
      <c r="K20" s="86">
        <v>11.5</v>
      </c>
      <c r="L20" s="86">
        <v>9</v>
      </c>
      <c r="M20" s="86">
        <v>2</v>
      </c>
      <c r="N20" s="86">
        <v>13.5</v>
      </c>
      <c r="O20" s="86">
        <v>8.5</v>
      </c>
      <c r="P20" s="86">
        <v>7</v>
      </c>
      <c r="Q20" s="86">
        <v>6.5</v>
      </c>
      <c r="R20" s="86"/>
      <c r="S20" s="86">
        <v>10.5</v>
      </c>
      <c r="T20" s="86">
        <v>12</v>
      </c>
      <c r="U20" s="86">
        <v>6.5</v>
      </c>
      <c r="V20" s="86">
        <v>10</v>
      </c>
      <c r="W20" s="86">
        <v>10</v>
      </c>
      <c r="X20" s="86">
        <v>12.5</v>
      </c>
      <c r="Y20" s="86">
        <v>4</v>
      </c>
      <c r="Z20" s="86">
        <v>5</v>
      </c>
      <c r="AA20" s="86">
        <v>5</v>
      </c>
      <c r="AB20" s="86">
        <v>3.5</v>
      </c>
      <c r="AC20" s="86">
        <v>2.5</v>
      </c>
      <c r="AD20" s="86">
        <v>8.5</v>
      </c>
      <c r="AE20" s="86">
        <v>11</v>
      </c>
      <c r="AF20" s="86">
        <v>12</v>
      </c>
      <c r="AG20" s="86">
        <v>5.5</v>
      </c>
      <c r="AH20" s="90">
        <v>1</v>
      </c>
      <c r="AI20" s="88">
        <v>11</v>
      </c>
      <c r="AJ20" s="11"/>
      <c r="AK20" s="26" t="s">
        <v>53</v>
      </c>
      <c r="AL20" s="84">
        <v>19</v>
      </c>
    </row>
    <row r="21" spans="1:38" ht="15.75" customHeight="1">
      <c r="A21" s="26" t="s">
        <v>53</v>
      </c>
      <c r="B21" s="85">
        <v>6.5</v>
      </c>
      <c r="C21" s="86">
        <v>6.5</v>
      </c>
      <c r="D21" s="86">
        <v>9.5</v>
      </c>
      <c r="E21" s="86">
        <v>1.5</v>
      </c>
      <c r="F21" s="86">
        <v>2</v>
      </c>
      <c r="G21" s="86">
        <v>9</v>
      </c>
      <c r="H21" s="86">
        <v>12.5</v>
      </c>
      <c r="I21" s="86">
        <v>1.5</v>
      </c>
      <c r="J21" s="86">
        <v>4</v>
      </c>
      <c r="K21" s="86">
        <v>3</v>
      </c>
      <c r="L21" s="86">
        <v>6.5</v>
      </c>
      <c r="M21" s="86">
        <v>10</v>
      </c>
      <c r="N21" s="86">
        <v>3</v>
      </c>
      <c r="O21" s="86">
        <v>6</v>
      </c>
      <c r="P21" s="86">
        <v>7.5</v>
      </c>
      <c r="Q21" s="86">
        <v>7.5</v>
      </c>
      <c r="R21" s="86">
        <v>11</v>
      </c>
      <c r="S21" s="86"/>
      <c r="T21" s="86">
        <v>3</v>
      </c>
      <c r="U21" s="86">
        <v>7.5</v>
      </c>
      <c r="V21" s="86">
        <v>2.5</v>
      </c>
      <c r="W21" s="86">
        <v>1.5</v>
      </c>
      <c r="X21" s="86">
        <v>3</v>
      </c>
      <c r="Y21" s="86">
        <v>8</v>
      </c>
      <c r="Z21" s="86">
        <v>10</v>
      </c>
      <c r="AA21" s="86">
        <v>7.5</v>
      </c>
      <c r="AB21" s="86">
        <v>9</v>
      </c>
      <c r="AC21" s="86">
        <v>9.5</v>
      </c>
      <c r="AD21" s="86">
        <v>4</v>
      </c>
      <c r="AE21" s="86">
        <v>2</v>
      </c>
      <c r="AF21" s="86">
        <v>1.5</v>
      </c>
      <c r="AG21" s="86">
        <v>8</v>
      </c>
      <c r="AH21" s="87">
        <v>10.5</v>
      </c>
      <c r="AI21" s="88">
        <f>AE21+0.5</f>
        <v>2.5</v>
      </c>
      <c r="AJ21" s="11"/>
      <c r="AK21" s="26" t="s">
        <v>55</v>
      </c>
      <c r="AL21" s="79">
        <v>20</v>
      </c>
    </row>
    <row r="22" spans="1:38" ht="15.75" customHeight="1">
      <c r="A22" s="26" t="s">
        <v>55</v>
      </c>
      <c r="B22" s="85">
        <v>6</v>
      </c>
      <c r="C22" s="86">
        <v>6</v>
      </c>
      <c r="D22" s="86">
        <v>10</v>
      </c>
      <c r="E22" s="86">
        <v>4</v>
      </c>
      <c r="F22" s="86">
        <v>5.5</v>
      </c>
      <c r="G22" s="86">
        <v>8</v>
      </c>
      <c r="H22" s="86">
        <v>12.5</v>
      </c>
      <c r="I22" s="86">
        <v>4</v>
      </c>
      <c r="J22" s="86">
        <v>6</v>
      </c>
      <c r="K22" s="86">
        <v>1</v>
      </c>
      <c r="L22" s="86">
        <v>5</v>
      </c>
      <c r="M22" s="86">
        <v>10</v>
      </c>
      <c r="N22" s="86">
        <v>3</v>
      </c>
      <c r="O22" s="86">
        <v>5</v>
      </c>
      <c r="P22" s="86">
        <v>6.5</v>
      </c>
      <c r="Q22" s="86">
        <v>6.5</v>
      </c>
      <c r="R22" s="86">
        <v>11</v>
      </c>
      <c r="S22" s="86">
        <v>3.5</v>
      </c>
      <c r="T22" s="86"/>
      <c r="U22" s="86">
        <v>6.5</v>
      </c>
      <c r="V22" s="86">
        <v>2.5</v>
      </c>
      <c r="W22" s="86">
        <v>3</v>
      </c>
      <c r="X22" s="86">
        <v>5</v>
      </c>
      <c r="Y22" s="86">
        <v>7.5</v>
      </c>
      <c r="Z22" s="86">
        <v>8.5</v>
      </c>
      <c r="AA22" s="86">
        <v>6.5</v>
      </c>
      <c r="AB22" s="86">
        <v>8.5</v>
      </c>
      <c r="AC22" s="86">
        <v>9</v>
      </c>
      <c r="AD22" s="86">
        <v>3</v>
      </c>
      <c r="AE22" s="86">
        <v>2.5</v>
      </c>
      <c r="AF22" s="86">
        <v>4</v>
      </c>
      <c r="AG22" s="86">
        <v>7.5</v>
      </c>
      <c r="AH22" s="87">
        <v>10.5</v>
      </c>
      <c r="AI22" s="88">
        <v>2.5</v>
      </c>
      <c r="AJ22" s="11"/>
      <c r="AK22" s="26" t="s">
        <v>57</v>
      </c>
      <c r="AL22" s="84">
        <v>21</v>
      </c>
    </row>
    <row r="23" spans="1:38" ht="15.75" customHeight="1">
      <c r="A23" s="26" t="s">
        <v>57</v>
      </c>
      <c r="B23" s="85">
        <v>2</v>
      </c>
      <c r="C23" s="86">
        <v>2</v>
      </c>
      <c r="D23" s="86">
        <v>4.9800000000000004</v>
      </c>
      <c r="E23" s="86">
        <v>8.5</v>
      </c>
      <c r="F23" s="86">
        <v>8.5</v>
      </c>
      <c r="G23" s="86">
        <v>2</v>
      </c>
      <c r="H23" s="86">
        <v>8</v>
      </c>
      <c r="I23" s="86">
        <v>8.5</v>
      </c>
      <c r="J23" s="86">
        <v>11</v>
      </c>
      <c r="K23" s="86">
        <v>6.5</v>
      </c>
      <c r="L23" s="86">
        <v>3</v>
      </c>
      <c r="M23" s="86">
        <v>5</v>
      </c>
      <c r="N23" s="86">
        <v>7.5</v>
      </c>
      <c r="O23" s="86">
        <v>3</v>
      </c>
      <c r="P23" s="86">
        <v>2</v>
      </c>
      <c r="Q23" s="86">
        <v>1.5</v>
      </c>
      <c r="R23" s="86">
        <v>6.5</v>
      </c>
      <c r="S23" s="86">
        <v>7.5</v>
      </c>
      <c r="T23" s="86">
        <v>6.5</v>
      </c>
      <c r="U23" s="86"/>
      <c r="V23" s="86">
        <v>5.5</v>
      </c>
      <c r="W23" s="86">
        <v>6.5</v>
      </c>
      <c r="X23" s="86">
        <v>9.5</v>
      </c>
      <c r="Y23" s="86">
        <v>3</v>
      </c>
      <c r="Z23" s="86">
        <v>2.5</v>
      </c>
      <c r="AA23" s="86">
        <v>2.5</v>
      </c>
      <c r="AB23" s="86">
        <v>4</v>
      </c>
      <c r="AC23" s="86">
        <v>4.5</v>
      </c>
      <c r="AD23" s="86">
        <v>4.5</v>
      </c>
      <c r="AE23" s="86">
        <v>7</v>
      </c>
      <c r="AF23" s="86">
        <v>8.5</v>
      </c>
      <c r="AG23" s="86">
        <v>1.5</v>
      </c>
      <c r="AH23" s="87">
        <v>6</v>
      </c>
      <c r="AI23" s="88">
        <v>7</v>
      </c>
      <c r="AJ23" s="11"/>
      <c r="AK23" s="26" t="s">
        <v>59</v>
      </c>
      <c r="AL23" s="84">
        <v>22</v>
      </c>
    </row>
    <row r="24" spans="1:38" ht="15.75" customHeight="1">
      <c r="A24" s="26" t="s">
        <v>59</v>
      </c>
      <c r="B24" s="85">
        <v>4.5</v>
      </c>
      <c r="C24" s="86">
        <v>4.5</v>
      </c>
      <c r="D24" s="86">
        <v>8</v>
      </c>
      <c r="E24" s="86">
        <v>3.5</v>
      </c>
      <c r="F24" s="86">
        <v>4</v>
      </c>
      <c r="G24" s="86">
        <v>7</v>
      </c>
      <c r="H24" s="86">
        <v>11</v>
      </c>
      <c r="I24" s="86">
        <v>3.5</v>
      </c>
      <c r="J24" s="86">
        <v>5.5</v>
      </c>
      <c r="K24" s="86">
        <v>2</v>
      </c>
      <c r="L24" s="86">
        <v>4.5</v>
      </c>
      <c r="M24" s="86">
        <v>8</v>
      </c>
      <c r="N24" s="86">
        <v>4</v>
      </c>
      <c r="O24" s="86">
        <v>4</v>
      </c>
      <c r="P24" s="86">
        <v>5</v>
      </c>
      <c r="Q24" s="86">
        <v>5.5</v>
      </c>
      <c r="R24" s="86">
        <v>9</v>
      </c>
      <c r="S24" s="86">
        <v>2.5</v>
      </c>
      <c r="T24" s="86">
        <v>2</v>
      </c>
      <c r="U24" s="86">
        <v>5.5</v>
      </c>
      <c r="V24" s="86"/>
      <c r="W24" s="86">
        <v>1</v>
      </c>
      <c r="X24" s="86">
        <v>5</v>
      </c>
      <c r="Y24" s="86">
        <v>6</v>
      </c>
      <c r="Z24" s="86">
        <v>6</v>
      </c>
      <c r="AA24" s="86">
        <v>5</v>
      </c>
      <c r="AB24" s="86">
        <v>6.5</v>
      </c>
      <c r="AC24" s="86">
        <v>7.5</v>
      </c>
      <c r="AD24" s="86">
        <v>2</v>
      </c>
      <c r="AE24" s="86">
        <v>2.5</v>
      </c>
      <c r="AF24" s="86">
        <v>3.5</v>
      </c>
      <c r="AG24" s="86">
        <v>6.5</v>
      </c>
      <c r="AH24" s="87">
        <v>9</v>
      </c>
      <c r="AI24" s="88">
        <v>2.5</v>
      </c>
      <c r="AJ24" s="11"/>
      <c r="AK24" s="26" t="s">
        <v>61</v>
      </c>
      <c r="AL24" s="79">
        <v>23</v>
      </c>
    </row>
    <row r="25" spans="1:38" ht="15.75" customHeight="1">
      <c r="A25" s="26" t="s">
        <v>61</v>
      </c>
      <c r="B25" s="85">
        <v>5.5</v>
      </c>
      <c r="C25" s="86">
        <v>5.5</v>
      </c>
      <c r="D25" s="86">
        <v>9</v>
      </c>
      <c r="E25" s="86">
        <v>2.5</v>
      </c>
      <c r="F25" s="86">
        <v>3</v>
      </c>
      <c r="G25" s="86">
        <v>7.5</v>
      </c>
      <c r="H25" s="86">
        <v>10.5</v>
      </c>
      <c r="I25" s="86">
        <v>2.5</v>
      </c>
      <c r="J25" s="86">
        <v>5</v>
      </c>
      <c r="K25" s="86">
        <v>3</v>
      </c>
      <c r="L25" s="86">
        <v>5.5</v>
      </c>
      <c r="M25" s="86">
        <v>8</v>
      </c>
      <c r="N25" s="86">
        <v>4</v>
      </c>
      <c r="O25" s="86">
        <v>5</v>
      </c>
      <c r="P25" s="86">
        <v>6</v>
      </c>
      <c r="Q25" s="86">
        <v>6</v>
      </c>
      <c r="R25" s="86">
        <v>10</v>
      </c>
      <c r="S25" s="86">
        <v>1.5</v>
      </c>
      <c r="T25" s="86">
        <v>3</v>
      </c>
      <c r="U25" s="86">
        <v>6.5</v>
      </c>
      <c r="V25" s="86">
        <v>1</v>
      </c>
      <c r="W25" s="86"/>
      <c r="X25" s="86">
        <v>4.5</v>
      </c>
      <c r="Y25" s="86">
        <v>6.5</v>
      </c>
      <c r="Z25" s="86">
        <v>7</v>
      </c>
      <c r="AA25" s="86">
        <v>6</v>
      </c>
      <c r="AB25" s="86">
        <v>7.5</v>
      </c>
      <c r="AC25" s="86">
        <v>8</v>
      </c>
      <c r="AD25" s="86">
        <v>3</v>
      </c>
      <c r="AE25" s="86">
        <v>3.5</v>
      </c>
      <c r="AF25" s="86">
        <v>3</v>
      </c>
      <c r="AG25" s="86">
        <v>6.5</v>
      </c>
      <c r="AH25" s="87">
        <v>9.5</v>
      </c>
      <c r="AI25" s="88">
        <v>3.5</v>
      </c>
      <c r="AJ25" s="11"/>
      <c r="AK25" s="26" t="s">
        <v>63</v>
      </c>
      <c r="AL25" s="84">
        <v>24</v>
      </c>
    </row>
    <row r="26" spans="1:38" ht="15.75" customHeight="1">
      <c r="A26" s="26" t="s">
        <v>63</v>
      </c>
      <c r="B26" s="85">
        <v>8.5</v>
      </c>
      <c r="C26" s="86">
        <v>8.5</v>
      </c>
      <c r="D26" s="86">
        <v>12.5</v>
      </c>
      <c r="E26" s="86">
        <v>3.5</v>
      </c>
      <c r="F26" s="86">
        <v>3</v>
      </c>
      <c r="G26" s="86">
        <v>12</v>
      </c>
      <c r="H26" s="86">
        <v>15</v>
      </c>
      <c r="I26" s="86">
        <v>3.5</v>
      </c>
      <c r="J26" s="86">
        <v>1</v>
      </c>
      <c r="K26" s="86">
        <v>5</v>
      </c>
      <c r="L26" s="86">
        <v>8.5</v>
      </c>
      <c r="M26" s="86">
        <v>11.5</v>
      </c>
      <c r="N26" s="86">
        <v>3.5</v>
      </c>
      <c r="O26" s="86">
        <v>8</v>
      </c>
      <c r="P26" s="86">
        <v>9</v>
      </c>
      <c r="Q26" s="86">
        <v>9.5</v>
      </c>
      <c r="R26" s="86">
        <v>13.5</v>
      </c>
      <c r="S26" s="86">
        <v>3</v>
      </c>
      <c r="T26" s="86">
        <v>5</v>
      </c>
      <c r="U26" s="86">
        <v>9.5</v>
      </c>
      <c r="V26" s="86">
        <v>5</v>
      </c>
      <c r="W26" s="86">
        <v>4.5</v>
      </c>
      <c r="X26" s="86"/>
      <c r="Y26" s="86">
        <v>11.5</v>
      </c>
      <c r="Z26" s="86">
        <v>12.5</v>
      </c>
      <c r="AA26" s="86">
        <v>11.5</v>
      </c>
      <c r="AB26" s="86">
        <v>11</v>
      </c>
      <c r="AC26" s="86">
        <v>12</v>
      </c>
      <c r="AD26" s="86">
        <v>6</v>
      </c>
      <c r="AE26" s="86">
        <v>3</v>
      </c>
      <c r="AF26" s="86">
        <v>1.5</v>
      </c>
      <c r="AG26" s="86">
        <v>10.5</v>
      </c>
      <c r="AH26" s="87">
        <v>13</v>
      </c>
      <c r="AI26" s="88">
        <v>3</v>
      </c>
      <c r="AJ26" s="11"/>
      <c r="AK26" s="26" t="s">
        <v>65</v>
      </c>
      <c r="AL26" s="84">
        <v>25</v>
      </c>
    </row>
    <row r="27" spans="1:38" ht="15.75" customHeight="1">
      <c r="A27" s="26" t="s">
        <v>65</v>
      </c>
      <c r="B27" s="85">
        <v>4.5</v>
      </c>
      <c r="C27" s="86">
        <v>4.5</v>
      </c>
      <c r="D27" s="86">
        <v>2.5</v>
      </c>
      <c r="E27" s="86">
        <v>9.5</v>
      </c>
      <c r="F27" s="86">
        <v>9.5</v>
      </c>
      <c r="G27" s="86">
        <v>1.5</v>
      </c>
      <c r="H27" s="86">
        <v>6</v>
      </c>
      <c r="I27" s="86">
        <v>9.5</v>
      </c>
      <c r="J27" s="86">
        <v>11</v>
      </c>
      <c r="K27" s="86">
        <v>7.5</v>
      </c>
      <c r="L27" s="86">
        <v>5.5</v>
      </c>
      <c r="M27" s="86">
        <v>2.5</v>
      </c>
      <c r="N27" s="86">
        <v>8.5</v>
      </c>
      <c r="O27" s="86">
        <v>5.5</v>
      </c>
      <c r="P27" s="86">
        <v>4</v>
      </c>
      <c r="Q27" s="86">
        <v>3</v>
      </c>
      <c r="R27" s="86">
        <v>4</v>
      </c>
      <c r="S27" s="86">
        <v>8</v>
      </c>
      <c r="T27" s="86">
        <v>7.5</v>
      </c>
      <c r="U27" s="86">
        <v>3.5</v>
      </c>
      <c r="V27" s="86">
        <v>6</v>
      </c>
      <c r="W27" s="86">
        <v>7</v>
      </c>
      <c r="X27" s="86">
        <v>11.5</v>
      </c>
      <c r="Y27" s="86"/>
      <c r="Z27" s="86">
        <v>1.5</v>
      </c>
      <c r="AA27" s="86">
        <v>1</v>
      </c>
      <c r="AB27" s="86">
        <v>2</v>
      </c>
      <c r="AC27" s="86">
        <v>1.5</v>
      </c>
      <c r="AD27" s="86">
        <v>5.5</v>
      </c>
      <c r="AE27" s="86">
        <v>7.5</v>
      </c>
      <c r="AF27" s="86">
        <v>9.5</v>
      </c>
      <c r="AG27" s="86">
        <v>2</v>
      </c>
      <c r="AH27" s="87">
        <v>3.5</v>
      </c>
      <c r="AI27" s="88">
        <v>8</v>
      </c>
      <c r="AJ27" s="11"/>
      <c r="AK27" s="26" t="s">
        <v>67</v>
      </c>
      <c r="AL27" s="79">
        <v>26</v>
      </c>
    </row>
    <row r="28" spans="1:38" ht="15.75" customHeight="1">
      <c r="A28" s="26" t="s">
        <v>67</v>
      </c>
      <c r="B28" s="85">
        <v>3.5</v>
      </c>
      <c r="C28" s="86">
        <v>3.5</v>
      </c>
      <c r="D28" s="86">
        <v>3.5</v>
      </c>
      <c r="E28" s="86">
        <v>9.5</v>
      </c>
      <c r="F28" s="86">
        <v>12.5</v>
      </c>
      <c r="G28" s="86">
        <v>1</v>
      </c>
      <c r="H28" s="86">
        <v>7</v>
      </c>
      <c r="I28" s="86">
        <v>9.5</v>
      </c>
      <c r="J28" s="86">
        <v>11.5</v>
      </c>
      <c r="K28" s="86">
        <v>7.5</v>
      </c>
      <c r="L28" s="86">
        <v>5</v>
      </c>
      <c r="M28" s="86">
        <v>3</v>
      </c>
      <c r="N28" s="86">
        <v>10</v>
      </c>
      <c r="O28" s="86">
        <v>4.5</v>
      </c>
      <c r="P28" s="86">
        <v>3</v>
      </c>
      <c r="Q28" s="86">
        <v>2.5</v>
      </c>
      <c r="R28" s="86">
        <v>4.5</v>
      </c>
      <c r="S28" s="86">
        <v>8.5</v>
      </c>
      <c r="T28" s="86">
        <v>8</v>
      </c>
      <c r="U28" s="86">
        <v>2.5</v>
      </c>
      <c r="V28" s="86">
        <v>6.5</v>
      </c>
      <c r="W28" s="86">
        <v>7.5</v>
      </c>
      <c r="X28" s="86">
        <v>12</v>
      </c>
      <c r="Y28" s="86">
        <v>1.5</v>
      </c>
      <c r="Z28" s="86"/>
      <c r="AA28" s="86">
        <v>1.5</v>
      </c>
      <c r="AB28" s="86">
        <v>3</v>
      </c>
      <c r="AC28" s="86">
        <v>2.5</v>
      </c>
      <c r="AD28" s="86">
        <v>6</v>
      </c>
      <c r="AE28" s="86">
        <v>8</v>
      </c>
      <c r="AF28" s="86">
        <v>10</v>
      </c>
      <c r="AG28" s="86">
        <v>1</v>
      </c>
      <c r="AH28" s="87">
        <v>4.5</v>
      </c>
      <c r="AI28" s="88">
        <v>9</v>
      </c>
      <c r="AJ28" s="11"/>
      <c r="AK28" s="26" t="s">
        <v>69</v>
      </c>
      <c r="AL28" s="84">
        <v>27</v>
      </c>
    </row>
    <row r="29" spans="1:38" ht="15.75" customHeight="1">
      <c r="A29" s="26" t="s">
        <v>69</v>
      </c>
      <c r="B29" s="85">
        <v>3.5</v>
      </c>
      <c r="C29" s="86">
        <v>3.5</v>
      </c>
      <c r="D29" s="86">
        <v>3.5</v>
      </c>
      <c r="E29" s="86">
        <v>8.5</v>
      </c>
      <c r="F29" s="86">
        <v>9.5</v>
      </c>
      <c r="G29" s="86">
        <v>1.5</v>
      </c>
      <c r="H29" s="86">
        <v>7</v>
      </c>
      <c r="I29" s="86">
        <v>8.5</v>
      </c>
      <c r="J29" s="86">
        <v>12.5</v>
      </c>
      <c r="K29" s="86">
        <v>7</v>
      </c>
      <c r="L29" s="86">
        <v>5</v>
      </c>
      <c r="M29" s="86">
        <v>3.5</v>
      </c>
      <c r="N29" s="86">
        <v>8</v>
      </c>
      <c r="O29" s="86">
        <v>4.5</v>
      </c>
      <c r="P29" s="86">
        <v>3.5</v>
      </c>
      <c r="Q29" s="86">
        <v>3</v>
      </c>
      <c r="R29" s="86">
        <v>5</v>
      </c>
      <c r="S29" s="86">
        <v>7.5</v>
      </c>
      <c r="T29" s="86">
        <v>6.5</v>
      </c>
      <c r="U29" s="86">
        <v>2.5</v>
      </c>
      <c r="V29" s="86">
        <v>5.5</v>
      </c>
      <c r="W29" s="86">
        <v>7.5</v>
      </c>
      <c r="X29" s="86">
        <v>13</v>
      </c>
      <c r="Y29" s="86">
        <v>1</v>
      </c>
      <c r="Z29" s="86">
        <v>1.5</v>
      </c>
      <c r="AA29" s="86"/>
      <c r="AB29" s="86">
        <v>2.5</v>
      </c>
      <c r="AC29" s="86">
        <v>2.5</v>
      </c>
      <c r="AD29" s="86">
        <v>4.5</v>
      </c>
      <c r="AE29" s="86">
        <v>7</v>
      </c>
      <c r="AF29" s="86">
        <v>8.5</v>
      </c>
      <c r="AG29" s="86">
        <v>1.5</v>
      </c>
      <c r="AH29" s="87">
        <v>4.5</v>
      </c>
      <c r="AI29" s="88">
        <v>7.5</v>
      </c>
      <c r="AJ29" s="11"/>
      <c r="AK29" s="26" t="s">
        <v>71</v>
      </c>
      <c r="AL29" s="84">
        <v>28</v>
      </c>
    </row>
    <row r="30" spans="1:38" ht="15.75" customHeight="1">
      <c r="A30" s="26" t="s">
        <v>71</v>
      </c>
      <c r="B30" s="85">
        <v>5</v>
      </c>
      <c r="C30" s="86">
        <v>5</v>
      </c>
      <c r="D30" s="86">
        <v>2</v>
      </c>
      <c r="E30" s="86">
        <v>9.5</v>
      </c>
      <c r="F30" s="86">
        <v>9</v>
      </c>
      <c r="G30" s="86">
        <v>3</v>
      </c>
      <c r="H30" s="86">
        <v>5.5</v>
      </c>
      <c r="I30" s="86">
        <v>9.5</v>
      </c>
      <c r="J30" s="86">
        <v>11</v>
      </c>
      <c r="K30" s="86">
        <v>7.5</v>
      </c>
      <c r="L30" s="86">
        <v>6.5</v>
      </c>
      <c r="M30" s="86">
        <v>2</v>
      </c>
      <c r="N30" s="86">
        <v>9</v>
      </c>
      <c r="O30" s="86">
        <v>6</v>
      </c>
      <c r="P30" s="86">
        <v>5</v>
      </c>
      <c r="Q30" s="86">
        <v>4.5</v>
      </c>
      <c r="R30" s="86">
        <v>3.5</v>
      </c>
      <c r="S30" s="86">
        <v>8.5</v>
      </c>
      <c r="T30" s="86">
        <v>8</v>
      </c>
      <c r="U30" s="86">
        <v>4</v>
      </c>
      <c r="V30" s="86">
        <v>6.5</v>
      </c>
      <c r="W30" s="86">
        <v>7.5</v>
      </c>
      <c r="X30" s="86">
        <v>10.5</v>
      </c>
      <c r="Y30" s="86">
        <v>2</v>
      </c>
      <c r="Z30" s="86">
        <v>3</v>
      </c>
      <c r="AA30" s="86">
        <v>2.5</v>
      </c>
      <c r="AB30" s="86"/>
      <c r="AC30" s="86">
        <v>1.5</v>
      </c>
      <c r="AD30" s="86">
        <v>6</v>
      </c>
      <c r="AE30" s="86">
        <v>8</v>
      </c>
      <c r="AF30" s="86">
        <v>10</v>
      </c>
      <c r="AG30" s="86">
        <v>3.5</v>
      </c>
      <c r="AH30" s="87">
        <v>3</v>
      </c>
      <c r="AI30" s="88">
        <v>8.5</v>
      </c>
      <c r="AJ30" s="11"/>
      <c r="AK30" s="26" t="s">
        <v>73</v>
      </c>
      <c r="AL30" s="79">
        <v>29</v>
      </c>
    </row>
    <row r="31" spans="1:38" ht="15.75" customHeight="1">
      <c r="A31" s="26" t="s">
        <v>73</v>
      </c>
      <c r="B31" s="85">
        <v>5.5</v>
      </c>
      <c r="C31" s="86">
        <v>5.5</v>
      </c>
      <c r="D31" s="86">
        <v>1.5</v>
      </c>
      <c r="E31" s="86">
        <v>10</v>
      </c>
      <c r="F31" s="86">
        <v>9.5</v>
      </c>
      <c r="G31" s="86">
        <v>2.5</v>
      </c>
      <c r="H31" s="86">
        <v>5</v>
      </c>
      <c r="I31" s="86">
        <v>10</v>
      </c>
      <c r="J31" s="86">
        <v>11</v>
      </c>
      <c r="K31" s="86">
        <v>9</v>
      </c>
      <c r="L31" s="86">
        <v>7</v>
      </c>
      <c r="M31" s="86">
        <v>1.5</v>
      </c>
      <c r="N31" s="86">
        <v>10.5</v>
      </c>
      <c r="O31" s="86">
        <v>6.5</v>
      </c>
      <c r="P31" s="86">
        <v>5</v>
      </c>
      <c r="Q31" s="86">
        <v>4</v>
      </c>
      <c r="R31" s="86">
        <v>3</v>
      </c>
      <c r="S31" s="86">
        <v>10</v>
      </c>
      <c r="T31" s="86">
        <v>8.5</v>
      </c>
      <c r="U31" s="86">
        <v>4.5</v>
      </c>
      <c r="V31" s="86">
        <v>7.5</v>
      </c>
      <c r="W31" s="86">
        <v>8</v>
      </c>
      <c r="X31" s="86">
        <v>11.5</v>
      </c>
      <c r="Y31" s="86">
        <v>1.5</v>
      </c>
      <c r="Z31" s="86">
        <v>2.5</v>
      </c>
      <c r="AA31" s="86">
        <v>2.5</v>
      </c>
      <c r="AB31" s="86">
        <v>1.5</v>
      </c>
      <c r="AC31" s="86"/>
      <c r="AD31" s="89">
        <v>7</v>
      </c>
      <c r="AE31" s="86">
        <v>9</v>
      </c>
      <c r="AF31" s="86">
        <v>10.5</v>
      </c>
      <c r="AG31" s="86">
        <v>3</v>
      </c>
      <c r="AH31" s="87">
        <v>2.5</v>
      </c>
      <c r="AI31" s="88">
        <v>9.5</v>
      </c>
      <c r="AJ31" s="11"/>
      <c r="AK31" s="26" t="s">
        <v>75</v>
      </c>
      <c r="AL31" s="84">
        <v>30</v>
      </c>
    </row>
    <row r="32" spans="1:38" ht="15.75" customHeight="1">
      <c r="A32" s="26" t="s">
        <v>105</v>
      </c>
      <c r="B32" s="85">
        <v>3.5</v>
      </c>
      <c r="C32" s="86">
        <v>3.5</v>
      </c>
      <c r="D32" s="86">
        <v>7</v>
      </c>
      <c r="E32" s="86">
        <v>5</v>
      </c>
      <c r="F32" s="86">
        <v>5.5</v>
      </c>
      <c r="G32" s="86">
        <v>5.5</v>
      </c>
      <c r="H32" s="86">
        <v>10.5</v>
      </c>
      <c r="I32" s="86">
        <v>5</v>
      </c>
      <c r="J32" s="86">
        <v>6.5</v>
      </c>
      <c r="K32" s="86">
        <v>3</v>
      </c>
      <c r="L32" s="86">
        <v>2.5</v>
      </c>
      <c r="M32" s="86">
        <v>7.5</v>
      </c>
      <c r="N32" s="86">
        <v>4.5</v>
      </c>
      <c r="O32" s="86">
        <v>2.5</v>
      </c>
      <c r="P32" s="86">
        <v>4</v>
      </c>
      <c r="Q32" s="86">
        <v>4</v>
      </c>
      <c r="R32" s="86">
        <v>8.5</v>
      </c>
      <c r="S32" s="86">
        <v>4</v>
      </c>
      <c r="T32" s="86">
        <v>3</v>
      </c>
      <c r="U32" s="86">
        <v>4</v>
      </c>
      <c r="V32" s="86">
        <v>2</v>
      </c>
      <c r="W32" s="86">
        <v>3</v>
      </c>
      <c r="X32" s="86">
        <v>6</v>
      </c>
      <c r="Y32" s="86">
        <v>5.5</v>
      </c>
      <c r="Z32" s="86">
        <v>6</v>
      </c>
      <c r="AA32" s="86">
        <v>4.5</v>
      </c>
      <c r="AB32" s="86">
        <v>6</v>
      </c>
      <c r="AC32" s="89">
        <v>6.5</v>
      </c>
      <c r="AD32" s="86"/>
      <c r="AE32" s="86">
        <v>3.5</v>
      </c>
      <c r="AF32" s="86">
        <v>5.5</v>
      </c>
      <c r="AG32" s="86">
        <v>5</v>
      </c>
      <c r="AH32" s="87">
        <v>8</v>
      </c>
      <c r="AI32" s="88">
        <v>3.5</v>
      </c>
      <c r="AJ32" s="11"/>
      <c r="AK32" s="26" t="s">
        <v>77</v>
      </c>
      <c r="AL32" s="84">
        <v>31</v>
      </c>
    </row>
    <row r="33" spans="1:38" ht="15.75" customHeight="1">
      <c r="A33" s="26" t="s">
        <v>77</v>
      </c>
      <c r="B33" s="85">
        <v>6</v>
      </c>
      <c r="C33" s="86">
        <v>6</v>
      </c>
      <c r="D33" s="86">
        <v>11.5</v>
      </c>
      <c r="E33" s="86">
        <v>2.5</v>
      </c>
      <c r="F33" s="86">
        <v>2.5</v>
      </c>
      <c r="G33" s="86">
        <v>8.5</v>
      </c>
      <c r="H33" s="86">
        <v>13.5</v>
      </c>
      <c r="I33" s="86">
        <v>2.5</v>
      </c>
      <c r="J33" s="86">
        <v>3.5</v>
      </c>
      <c r="K33" s="86">
        <v>2.5</v>
      </c>
      <c r="L33" s="86">
        <v>6</v>
      </c>
      <c r="M33" s="86">
        <v>10.5</v>
      </c>
      <c r="N33" s="86">
        <v>2</v>
      </c>
      <c r="O33" s="86">
        <v>5.5</v>
      </c>
      <c r="P33" s="86">
        <v>6.5</v>
      </c>
      <c r="Q33" s="86">
        <v>7</v>
      </c>
      <c r="R33" s="86">
        <v>10.5</v>
      </c>
      <c r="S33" s="86">
        <v>2</v>
      </c>
      <c r="T33" s="86">
        <v>2.5</v>
      </c>
      <c r="U33" s="86">
        <v>7</v>
      </c>
      <c r="V33" s="86">
        <v>2.5</v>
      </c>
      <c r="W33" s="86">
        <v>3</v>
      </c>
      <c r="X33" s="86">
        <v>3</v>
      </c>
      <c r="Y33" s="86">
        <v>7.5</v>
      </c>
      <c r="Z33" s="86">
        <v>9</v>
      </c>
      <c r="AA33" s="86">
        <v>6.5</v>
      </c>
      <c r="AB33" s="86">
        <v>8</v>
      </c>
      <c r="AC33" s="86">
        <v>10.5</v>
      </c>
      <c r="AD33" s="86">
        <v>3.5</v>
      </c>
      <c r="AE33" s="86"/>
      <c r="AF33" s="86">
        <v>2.5</v>
      </c>
      <c r="AG33" s="86">
        <v>8</v>
      </c>
      <c r="AH33" s="87">
        <v>10</v>
      </c>
      <c r="AI33" s="88">
        <v>1</v>
      </c>
      <c r="AJ33" s="11"/>
      <c r="AK33" s="26" t="s">
        <v>79</v>
      </c>
      <c r="AL33" s="79">
        <v>32</v>
      </c>
    </row>
    <row r="34" spans="1:38" ht="15.75" customHeight="1">
      <c r="A34" s="26" t="s">
        <v>79</v>
      </c>
      <c r="B34" s="85">
        <v>8</v>
      </c>
      <c r="C34" s="86">
        <v>8</v>
      </c>
      <c r="D34" s="86">
        <v>11</v>
      </c>
      <c r="E34" s="86">
        <v>2</v>
      </c>
      <c r="F34" s="86">
        <v>2</v>
      </c>
      <c r="G34" s="86">
        <v>10</v>
      </c>
      <c r="H34" s="86">
        <v>13.5</v>
      </c>
      <c r="I34" s="86">
        <v>2</v>
      </c>
      <c r="J34" s="86">
        <v>2.5</v>
      </c>
      <c r="K34" s="86">
        <v>4</v>
      </c>
      <c r="L34" s="86">
        <v>8</v>
      </c>
      <c r="M34" s="86">
        <v>10.5</v>
      </c>
      <c r="N34" s="86">
        <v>2.5</v>
      </c>
      <c r="O34" s="86">
        <v>7.5</v>
      </c>
      <c r="P34" s="86">
        <v>8.5</v>
      </c>
      <c r="Q34" s="86">
        <v>8.5</v>
      </c>
      <c r="R34" s="86">
        <v>12.5</v>
      </c>
      <c r="S34" s="86">
        <v>1.5</v>
      </c>
      <c r="T34" s="86">
        <v>4</v>
      </c>
      <c r="U34" s="86">
        <v>8.5</v>
      </c>
      <c r="V34" s="86">
        <v>3.5</v>
      </c>
      <c r="W34" s="86">
        <v>3</v>
      </c>
      <c r="X34" s="86">
        <v>1.5</v>
      </c>
      <c r="Y34" s="86">
        <v>10</v>
      </c>
      <c r="Z34" s="86">
        <v>11.5</v>
      </c>
      <c r="AA34" s="86">
        <v>8.5</v>
      </c>
      <c r="AB34" s="86">
        <v>9.5</v>
      </c>
      <c r="AC34" s="86">
        <v>10.5</v>
      </c>
      <c r="AD34" s="86">
        <v>5</v>
      </c>
      <c r="AE34" s="86">
        <v>2.5</v>
      </c>
      <c r="AF34" s="86"/>
      <c r="AG34" s="86">
        <v>10</v>
      </c>
      <c r="AH34" s="87">
        <v>12</v>
      </c>
      <c r="AI34" s="88">
        <v>2.5</v>
      </c>
      <c r="AJ34" s="11"/>
      <c r="AK34" s="26" t="s">
        <v>81</v>
      </c>
      <c r="AL34" s="84">
        <v>33</v>
      </c>
    </row>
    <row r="35" spans="1:38" ht="15.75" customHeight="1">
      <c r="A35" s="26" t="s">
        <v>81</v>
      </c>
      <c r="B35" s="85">
        <v>3</v>
      </c>
      <c r="C35" s="86">
        <v>3</v>
      </c>
      <c r="D35" s="86">
        <v>4</v>
      </c>
      <c r="E35" s="86">
        <v>9</v>
      </c>
      <c r="F35" s="86">
        <v>9.5</v>
      </c>
      <c r="G35" s="86">
        <v>0.5</v>
      </c>
      <c r="H35" s="86">
        <v>7.5</v>
      </c>
      <c r="I35" s="86">
        <v>9</v>
      </c>
      <c r="J35" s="86">
        <v>11.5</v>
      </c>
      <c r="K35" s="86">
        <v>7.5</v>
      </c>
      <c r="L35" s="86">
        <v>4</v>
      </c>
      <c r="M35" s="86">
        <v>4</v>
      </c>
      <c r="N35" s="86">
        <v>8.5</v>
      </c>
      <c r="O35" s="86">
        <v>3.5</v>
      </c>
      <c r="P35" s="86">
        <v>3</v>
      </c>
      <c r="Q35" s="86">
        <v>2</v>
      </c>
      <c r="R35" s="86">
        <v>5.5</v>
      </c>
      <c r="S35" s="86">
        <v>8</v>
      </c>
      <c r="T35" s="86">
        <v>7.5</v>
      </c>
      <c r="U35" s="86">
        <v>1.5</v>
      </c>
      <c r="V35" s="86">
        <v>6</v>
      </c>
      <c r="W35" s="86">
        <v>7</v>
      </c>
      <c r="X35" s="86">
        <v>10.5</v>
      </c>
      <c r="Y35" s="86">
        <v>1.5</v>
      </c>
      <c r="Z35" s="86">
        <v>1.5</v>
      </c>
      <c r="AA35" s="86">
        <v>1.5</v>
      </c>
      <c r="AB35" s="86">
        <v>3.5</v>
      </c>
      <c r="AC35" s="86">
        <v>3</v>
      </c>
      <c r="AD35" s="86">
        <v>5</v>
      </c>
      <c r="AE35" s="86">
        <v>7.5</v>
      </c>
      <c r="AF35" s="86">
        <v>9.5</v>
      </c>
      <c r="AG35" s="86"/>
      <c r="AH35" s="87">
        <v>5</v>
      </c>
      <c r="AI35" s="88">
        <v>7.5</v>
      </c>
      <c r="AJ35" s="11"/>
      <c r="AK35" s="26" t="s">
        <v>83</v>
      </c>
      <c r="AL35" s="84">
        <v>34</v>
      </c>
    </row>
    <row r="36" spans="1:38" ht="15.75" customHeight="1">
      <c r="A36" s="26" t="s">
        <v>83</v>
      </c>
      <c r="B36" s="85">
        <v>7.5</v>
      </c>
      <c r="C36" s="86">
        <v>7.5</v>
      </c>
      <c r="D36" s="86">
        <v>1.5</v>
      </c>
      <c r="E36" s="86">
        <v>10.5</v>
      </c>
      <c r="F36" s="86">
        <v>11</v>
      </c>
      <c r="G36" s="86">
        <v>4.5</v>
      </c>
      <c r="H36" s="86">
        <v>3.5</v>
      </c>
      <c r="I36" s="86">
        <v>10.5</v>
      </c>
      <c r="J36" s="86">
        <v>12</v>
      </c>
      <c r="K36" s="86">
        <v>11</v>
      </c>
      <c r="L36" s="86">
        <v>9</v>
      </c>
      <c r="M36" s="86">
        <v>1.5</v>
      </c>
      <c r="N36" s="86">
        <v>12.5</v>
      </c>
      <c r="O36" s="86">
        <v>8.5</v>
      </c>
      <c r="P36" s="86">
        <v>7</v>
      </c>
      <c r="Q36" s="86">
        <v>6</v>
      </c>
      <c r="R36" s="86">
        <v>1</v>
      </c>
      <c r="S36" s="86">
        <v>10</v>
      </c>
      <c r="T36" s="86">
        <v>10.5</v>
      </c>
      <c r="U36" s="86">
        <v>6.5</v>
      </c>
      <c r="V36" s="86">
        <v>10</v>
      </c>
      <c r="W36" s="86">
        <v>9.5</v>
      </c>
      <c r="X36" s="86">
        <v>13</v>
      </c>
      <c r="Y36" s="86">
        <v>3.5</v>
      </c>
      <c r="Z36" s="86">
        <v>4.5</v>
      </c>
      <c r="AA36" s="86">
        <v>4.5</v>
      </c>
      <c r="AB36" s="86">
        <v>3</v>
      </c>
      <c r="AC36" s="86">
        <v>2.5</v>
      </c>
      <c r="AD36" s="86">
        <v>8</v>
      </c>
      <c r="AE36" s="86">
        <v>12.5</v>
      </c>
      <c r="AF36" s="86">
        <v>12</v>
      </c>
      <c r="AG36" s="86">
        <v>5</v>
      </c>
      <c r="AH36" s="86"/>
      <c r="AI36" s="88">
        <v>12.5</v>
      </c>
      <c r="AJ36" s="11"/>
      <c r="AK36" s="33" t="s">
        <v>85</v>
      </c>
      <c r="AL36" s="79">
        <v>35</v>
      </c>
    </row>
    <row r="37" spans="1:38" ht="15.75" customHeight="1">
      <c r="A37" s="33" t="s">
        <v>85</v>
      </c>
      <c r="B37" s="91">
        <v>6.5</v>
      </c>
      <c r="C37" s="92">
        <v>6.5</v>
      </c>
      <c r="D37" s="92">
        <v>11.5</v>
      </c>
      <c r="E37" s="92">
        <v>2.5</v>
      </c>
      <c r="F37" s="92">
        <v>3</v>
      </c>
      <c r="G37" s="92">
        <v>8.5</v>
      </c>
      <c r="H37" s="92">
        <v>13.5</v>
      </c>
      <c r="I37" s="92">
        <v>2.5</v>
      </c>
      <c r="J37" s="92">
        <v>4</v>
      </c>
      <c r="K37" s="92">
        <v>2.5</v>
      </c>
      <c r="L37" s="92">
        <v>6</v>
      </c>
      <c r="M37" s="92">
        <v>10.5</v>
      </c>
      <c r="N37" s="92">
        <v>1.5</v>
      </c>
      <c r="O37" s="92">
        <v>6</v>
      </c>
      <c r="P37" s="92">
        <v>7</v>
      </c>
      <c r="Q37" s="92">
        <v>7</v>
      </c>
      <c r="R37" s="92">
        <v>12.5</v>
      </c>
      <c r="S37" s="92">
        <f>S33+0.5</f>
        <v>2.5</v>
      </c>
      <c r="T37" s="92">
        <v>2.5</v>
      </c>
      <c r="U37" s="92">
        <v>7</v>
      </c>
      <c r="V37" s="92">
        <v>3</v>
      </c>
      <c r="W37" s="92">
        <f>W33+0.5</f>
        <v>3.5</v>
      </c>
      <c r="X37" s="92">
        <v>3</v>
      </c>
      <c r="Y37" s="92">
        <v>7.5</v>
      </c>
      <c r="Z37" s="92">
        <v>9</v>
      </c>
      <c r="AA37" s="92">
        <v>7</v>
      </c>
      <c r="AB37" s="92">
        <v>9</v>
      </c>
      <c r="AC37" s="92">
        <v>9</v>
      </c>
      <c r="AD37" s="92">
        <v>3.5</v>
      </c>
      <c r="AE37" s="92">
        <v>1</v>
      </c>
      <c r="AF37" s="92">
        <v>2.5</v>
      </c>
      <c r="AG37" s="92">
        <v>7.5</v>
      </c>
      <c r="AH37" s="92">
        <v>10.5</v>
      </c>
      <c r="AI37" s="93"/>
      <c r="AJ37" s="11"/>
      <c r="AK37" s="11"/>
      <c r="AL37" s="11"/>
    </row>
    <row r="38" spans="1:38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</row>
    <row r="39" spans="1:38" ht="15.75" customHeight="1">
      <c r="A39" s="94" t="s">
        <v>106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</row>
    <row r="40" spans="1:38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94"/>
      <c r="AJ40" s="11"/>
      <c r="AK40" s="11"/>
      <c r="AL40" s="11"/>
    </row>
    <row r="41" spans="1:38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94"/>
      <c r="AJ41" s="11"/>
      <c r="AK41" s="11"/>
      <c r="AL41" s="11"/>
    </row>
    <row r="42" spans="1:38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94"/>
      <c r="AJ42" s="11"/>
      <c r="AK42" s="11"/>
      <c r="AL42" s="11"/>
    </row>
    <row r="43" spans="1:38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94"/>
      <c r="AJ43" s="11"/>
      <c r="AK43" s="11"/>
      <c r="AL43" s="11"/>
    </row>
    <row r="44" spans="1:38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94"/>
      <c r="AJ44" s="11"/>
      <c r="AK44" s="11"/>
      <c r="AL44" s="11"/>
    </row>
    <row r="45" spans="1:38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94"/>
      <c r="AJ45" s="11"/>
      <c r="AK45" s="11"/>
      <c r="AL45" s="11"/>
    </row>
    <row r="46" spans="1:38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94"/>
      <c r="AJ46" s="11"/>
      <c r="AK46" s="11"/>
      <c r="AL46" s="11"/>
    </row>
    <row r="47" spans="1:38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94"/>
      <c r="AJ47" s="11"/>
      <c r="AK47" s="11"/>
      <c r="AL47" s="11"/>
    </row>
    <row r="48" spans="1:3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94"/>
      <c r="AJ48" s="11"/>
      <c r="AK48" s="11"/>
      <c r="AL48" s="11"/>
    </row>
    <row r="49" spans="1:38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</row>
    <row r="50" spans="1:38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</row>
    <row r="51" spans="1:38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</row>
    <row r="52" spans="1:38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</row>
    <row r="53" spans="1:38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</row>
    <row r="54" spans="1:38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</row>
    <row r="55" spans="1:38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</row>
    <row r="56" spans="1:38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</row>
    <row r="57" spans="1:38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</row>
    <row r="58" spans="1:3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</row>
    <row r="59" spans="1:38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</row>
    <row r="60" spans="1:38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</row>
    <row r="61" spans="1:38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</row>
    <row r="62" spans="1:38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</row>
    <row r="63" spans="1:38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</row>
    <row r="64" spans="1:38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</row>
    <row r="65" spans="1:38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</row>
    <row r="66" spans="1:38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</row>
    <row r="67" spans="1:38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</row>
    <row r="68" spans="1:3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</row>
    <row r="69" spans="1:38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</row>
    <row r="70" spans="1:38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</row>
    <row r="71" spans="1:38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</row>
    <row r="72" spans="1:38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</row>
    <row r="73" spans="1:38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</row>
    <row r="74" spans="1:38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</row>
    <row r="75" spans="1:38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</row>
    <row r="76" spans="1:38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</row>
    <row r="77" spans="1:38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</row>
    <row r="78" spans="1:3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</row>
    <row r="79" spans="1:38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</row>
    <row r="80" spans="1:38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</row>
    <row r="81" spans="1:38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</row>
    <row r="82" spans="1:38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</row>
    <row r="83" spans="1:38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</row>
    <row r="84" spans="1:38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</row>
    <row r="85" spans="1:38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</row>
    <row r="86" spans="1:38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</row>
    <row r="87" spans="1:38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</row>
    <row r="88" spans="1:38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</row>
    <row r="89" spans="1:38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</row>
    <row r="90" spans="1:38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</row>
    <row r="91" spans="1:38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</row>
    <row r="92" spans="1:38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</row>
    <row r="93" spans="1:38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</row>
    <row r="94" spans="1:38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</row>
    <row r="95" spans="1:38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</row>
    <row r="96" spans="1:38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</row>
    <row r="97" spans="1:38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</row>
    <row r="98" spans="1:3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</row>
    <row r="99" spans="1:38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</row>
    <row r="100" spans="1:38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</row>
    <row r="101" spans="1:38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</row>
    <row r="102" spans="1:38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</row>
    <row r="103" spans="1:38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</row>
    <row r="104" spans="1:38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</row>
    <row r="105" spans="1:38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</row>
    <row r="106" spans="1:38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</row>
    <row r="107" spans="1:38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</row>
    <row r="108" spans="1:3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</row>
    <row r="109" spans="1:38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</row>
    <row r="110" spans="1:38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</row>
    <row r="111" spans="1:38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</row>
    <row r="112" spans="1:38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</row>
    <row r="113" spans="1:38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</row>
    <row r="114" spans="1:38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</row>
    <row r="115" spans="1:38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</row>
    <row r="116" spans="1:38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</row>
    <row r="117" spans="1:38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</row>
    <row r="118" spans="1:3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</row>
    <row r="119" spans="1:38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</row>
    <row r="120" spans="1:38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</row>
    <row r="121" spans="1:38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</row>
    <row r="122" spans="1:38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</row>
    <row r="123" spans="1:38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</row>
    <row r="124" spans="1:38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</row>
    <row r="125" spans="1:38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</row>
    <row r="126" spans="1:38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</row>
    <row r="127" spans="1:38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</row>
    <row r="128" spans="1:3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</row>
    <row r="129" spans="1:38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</row>
    <row r="130" spans="1:38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</row>
    <row r="131" spans="1:38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</row>
    <row r="132" spans="1:38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</row>
    <row r="133" spans="1:38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</row>
    <row r="134" spans="1:38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</row>
    <row r="135" spans="1:38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</row>
    <row r="136" spans="1:38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</row>
    <row r="137" spans="1:38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</row>
    <row r="138" spans="1: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</row>
    <row r="139" spans="1:38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</row>
    <row r="140" spans="1:38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</row>
    <row r="141" spans="1:38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</row>
    <row r="142" spans="1:38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</row>
    <row r="143" spans="1:38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</row>
    <row r="144" spans="1:38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</row>
    <row r="145" spans="1:38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</row>
    <row r="146" spans="1:38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</row>
    <row r="147" spans="1:38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</row>
    <row r="148" spans="1:3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</row>
    <row r="149" spans="1:38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</row>
    <row r="150" spans="1:38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</row>
    <row r="151" spans="1:38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</row>
    <row r="152" spans="1:38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</row>
    <row r="153" spans="1:38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</row>
    <row r="154" spans="1:38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</row>
    <row r="155" spans="1:38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</row>
    <row r="156" spans="1:38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</row>
    <row r="157" spans="1:38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</row>
    <row r="158" spans="1:3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</row>
    <row r="159" spans="1:38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</row>
    <row r="160" spans="1:38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</row>
    <row r="161" spans="1:38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</row>
    <row r="162" spans="1:38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</row>
    <row r="163" spans="1:38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</row>
    <row r="164" spans="1:38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</row>
    <row r="165" spans="1:38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</row>
    <row r="166" spans="1:38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</row>
    <row r="167" spans="1:38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</row>
    <row r="168" spans="1:3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</row>
    <row r="169" spans="1:38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</row>
    <row r="170" spans="1:38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</row>
    <row r="171" spans="1:38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</row>
    <row r="172" spans="1:38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</row>
    <row r="173" spans="1:38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</row>
    <row r="174" spans="1:38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</row>
    <row r="175" spans="1:38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</row>
    <row r="176" spans="1:38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</row>
    <row r="177" spans="1:38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</row>
    <row r="178" spans="1:3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</row>
    <row r="179" spans="1:38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</row>
    <row r="180" spans="1:38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</row>
    <row r="181" spans="1:38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</row>
    <row r="182" spans="1:38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</row>
    <row r="183" spans="1:38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</row>
    <row r="184" spans="1:38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</row>
    <row r="185" spans="1:38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</row>
    <row r="186" spans="1:38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</row>
    <row r="187" spans="1:38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</row>
    <row r="188" spans="1:3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</row>
    <row r="189" spans="1:38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</row>
    <row r="190" spans="1:38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</row>
    <row r="191" spans="1:38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</row>
    <row r="192" spans="1:38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</row>
    <row r="193" spans="1:38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</row>
    <row r="194" spans="1:38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</row>
    <row r="195" spans="1:38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</row>
    <row r="196" spans="1:38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</row>
    <row r="197" spans="1:38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</row>
    <row r="198" spans="1:3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</row>
    <row r="199" spans="1:38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</row>
    <row r="200" spans="1:38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</row>
    <row r="201" spans="1:38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</row>
    <row r="202" spans="1:38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</row>
    <row r="203" spans="1:38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</row>
    <row r="204" spans="1:38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</row>
    <row r="205" spans="1:38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</row>
    <row r="206" spans="1:38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</row>
    <row r="207" spans="1:38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</row>
    <row r="208" spans="1:3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</row>
    <row r="209" spans="1:38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</row>
    <row r="210" spans="1:38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</row>
    <row r="211" spans="1:38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</row>
    <row r="212" spans="1:38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</row>
    <row r="213" spans="1:38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</row>
    <row r="214" spans="1:38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</row>
    <row r="215" spans="1:38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</row>
    <row r="216" spans="1:38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</row>
    <row r="217" spans="1:38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</row>
    <row r="218" spans="1:3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</row>
    <row r="219" spans="1:38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</row>
    <row r="220" spans="1:38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</row>
    <row r="221" spans="1:38" ht="15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</row>
    <row r="222" spans="1:38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</row>
    <row r="223" spans="1:38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</row>
    <row r="224" spans="1:38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</row>
    <row r="225" spans="1:38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</row>
    <row r="226" spans="1:38" ht="15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</row>
    <row r="227" spans="1:38" ht="15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</row>
    <row r="228" spans="1:38" ht="15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</row>
    <row r="229" spans="1:38" ht="15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</row>
    <row r="230" spans="1:38" ht="15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</row>
    <row r="231" spans="1:38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</row>
    <row r="232" spans="1:38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</row>
    <row r="233" spans="1:38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</row>
    <row r="234" spans="1:38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</row>
    <row r="235" spans="1:38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</row>
    <row r="236" spans="1:38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</row>
    <row r="237" spans="1:38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</row>
    <row r="238" spans="1:38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</row>
    <row r="239" spans="1:38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</row>
    <row r="240" spans="1:38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</row>
    <row r="241" spans="1:38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</row>
    <row r="242" spans="1:38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</row>
    <row r="243" spans="1:38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</row>
    <row r="244" spans="1:38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</row>
    <row r="245" spans="1:38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</row>
    <row r="246" spans="1:38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</row>
    <row r="247" spans="1:38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</row>
    <row r="248" spans="1:38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</row>
    <row r="249" spans="1:38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</row>
    <row r="250" spans="1:38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1:38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</row>
    <row r="252" spans="1:38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</row>
    <row r="253" spans="1:38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</row>
    <row r="254" spans="1:38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</row>
    <row r="255" spans="1:38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</row>
    <row r="256" spans="1:38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</row>
    <row r="257" spans="1:38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</row>
    <row r="258" spans="1:3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</row>
    <row r="259" spans="1:38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</row>
    <row r="260" spans="1:38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</row>
    <row r="261" spans="1:38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</row>
    <row r="262" spans="1:38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</row>
    <row r="263" spans="1:38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</row>
    <row r="264" spans="1:38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</row>
    <row r="265" spans="1:38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</row>
    <row r="266" spans="1:38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</row>
    <row r="267" spans="1:38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</row>
    <row r="268" spans="1:38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</row>
    <row r="269" spans="1:38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</row>
    <row r="270" spans="1:38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</row>
    <row r="271" spans="1:38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</row>
    <row r="272" spans="1:38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</row>
    <row r="273" spans="1:38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</row>
    <row r="274" spans="1:38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</row>
    <row r="275" spans="1:38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</row>
    <row r="276" spans="1:38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</row>
    <row r="277" spans="1:38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</row>
    <row r="278" spans="1:38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</row>
    <row r="279" spans="1:38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</row>
    <row r="280" spans="1:38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</row>
    <row r="281" spans="1:38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</row>
    <row r="282" spans="1:38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</row>
    <row r="283" spans="1:38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</row>
    <row r="284" spans="1:38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</row>
    <row r="285" spans="1:38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</row>
    <row r="286" spans="1:38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</row>
    <row r="287" spans="1:38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</row>
    <row r="288" spans="1:3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</row>
    <row r="289" spans="1:38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</row>
    <row r="290" spans="1:38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</row>
    <row r="291" spans="1:38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</row>
    <row r="292" spans="1:38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</row>
    <row r="293" spans="1:38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</row>
    <row r="294" spans="1:38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</row>
    <row r="295" spans="1:38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</row>
    <row r="296" spans="1:38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</row>
    <row r="297" spans="1:38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</row>
    <row r="298" spans="1:38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</row>
    <row r="299" spans="1:38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</row>
    <row r="300" spans="1:38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</row>
    <row r="301" spans="1:38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</row>
    <row r="302" spans="1:38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</row>
    <row r="303" spans="1:38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</row>
    <row r="304" spans="1:38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</row>
    <row r="305" spans="1:38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</row>
    <row r="306" spans="1:38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</row>
    <row r="307" spans="1:38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</row>
    <row r="308" spans="1:38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</row>
    <row r="309" spans="1:38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</row>
    <row r="310" spans="1:38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</row>
    <row r="311" spans="1:38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</row>
    <row r="312" spans="1:38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</row>
    <row r="313" spans="1:38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</row>
    <row r="314" spans="1:38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</row>
    <row r="315" spans="1:38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</row>
    <row r="316" spans="1:38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</row>
    <row r="317" spans="1:38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</row>
    <row r="318" spans="1:38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</row>
    <row r="319" spans="1:38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</row>
    <row r="320" spans="1:38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</row>
    <row r="321" spans="1:38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</row>
    <row r="322" spans="1:38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</row>
    <row r="323" spans="1:38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</row>
    <row r="324" spans="1:38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</row>
    <row r="325" spans="1:38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</row>
    <row r="326" spans="1:38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</row>
    <row r="327" spans="1:38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</row>
    <row r="328" spans="1:3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</row>
    <row r="329" spans="1:38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</row>
    <row r="330" spans="1:38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</row>
    <row r="331" spans="1:38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</row>
    <row r="332" spans="1:38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</row>
    <row r="333" spans="1:38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</row>
    <row r="334" spans="1:38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</row>
    <row r="335" spans="1:38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</row>
    <row r="336" spans="1:38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</row>
    <row r="337" spans="1:38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</row>
    <row r="338" spans="1: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</row>
    <row r="339" spans="1:38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</row>
    <row r="340" spans="1:38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</row>
    <row r="341" spans="1:38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</row>
    <row r="342" spans="1:38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</row>
    <row r="343" spans="1:38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</row>
    <row r="344" spans="1:38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</row>
    <row r="345" spans="1:38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</row>
    <row r="346" spans="1:38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</row>
    <row r="347" spans="1:38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</row>
    <row r="348" spans="1:3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</row>
    <row r="349" spans="1:38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</row>
    <row r="350" spans="1:38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</row>
    <row r="351" spans="1:38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</row>
    <row r="352" spans="1:38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</row>
    <row r="353" spans="1:38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</row>
    <row r="354" spans="1:38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</row>
    <row r="355" spans="1:38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</row>
    <row r="356" spans="1:38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</row>
    <row r="357" spans="1:38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</row>
    <row r="358" spans="1:3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</row>
    <row r="359" spans="1:38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</row>
    <row r="360" spans="1:38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</row>
    <row r="361" spans="1:38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</row>
    <row r="362" spans="1:38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</row>
    <row r="363" spans="1:38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</row>
    <row r="364" spans="1:38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</row>
    <row r="365" spans="1:38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</row>
    <row r="366" spans="1:38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</row>
    <row r="367" spans="1:38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</row>
    <row r="368" spans="1:3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</row>
    <row r="369" spans="1:38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</row>
    <row r="370" spans="1:38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</row>
    <row r="371" spans="1:38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</row>
    <row r="372" spans="1:38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</row>
    <row r="373" spans="1:38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</row>
    <row r="374" spans="1:38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</row>
    <row r="375" spans="1:38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</row>
    <row r="376" spans="1:38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</row>
    <row r="377" spans="1:38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</row>
    <row r="378" spans="1:3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</row>
    <row r="379" spans="1:38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</row>
    <row r="380" spans="1:38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</row>
    <row r="381" spans="1:38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</row>
    <row r="382" spans="1:38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</row>
    <row r="383" spans="1:38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</row>
    <row r="384" spans="1:38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</row>
    <row r="385" spans="1:38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</row>
    <row r="386" spans="1:38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</row>
    <row r="387" spans="1:38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</row>
    <row r="388" spans="1:3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</row>
    <row r="389" spans="1:38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</row>
    <row r="390" spans="1:38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</row>
    <row r="391" spans="1:38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</row>
    <row r="392" spans="1:38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</row>
    <row r="393" spans="1:38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</row>
    <row r="394" spans="1:38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</row>
    <row r="395" spans="1:38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</row>
    <row r="396" spans="1:38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</row>
    <row r="397" spans="1:38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</row>
    <row r="398" spans="1:3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</row>
    <row r="399" spans="1:38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</row>
    <row r="400" spans="1:38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</row>
    <row r="401" spans="1:38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</row>
    <row r="402" spans="1:38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</row>
    <row r="403" spans="1:38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</row>
    <row r="404" spans="1:38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</row>
    <row r="405" spans="1:38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</row>
    <row r="406" spans="1:38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</row>
    <row r="407" spans="1:38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</row>
    <row r="408" spans="1:3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</row>
    <row r="409" spans="1:38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</row>
    <row r="410" spans="1:38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</row>
    <row r="411" spans="1:38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</row>
    <row r="412" spans="1:38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</row>
    <row r="413" spans="1:38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</row>
    <row r="414" spans="1:38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</row>
    <row r="415" spans="1:38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</row>
    <row r="416" spans="1:38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</row>
    <row r="417" spans="1:38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</row>
    <row r="418" spans="1:3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</row>
    <row r="419" spans="1:38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</row>
    <row r="420" spans="1:38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</row>
    <row r="421" spans="1:38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</row>
    <row r="422" spans="1:38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</row>
    <row r="423" spans="1:38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</row>
    <row r="424" spans="1:38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</row>
    <row r="425" spans="1:38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</row>
    <row r="426" spans="1:38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</row>
    <row r="427" spans="1:38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</row>
    <row r="428" spans="1:3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</row>
    <row r="429" spans="1:38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</row>
    <row r="430" spans="1:38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</row>
    <row r="431" spans="1:38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</row>
    <row r="432" spans="1:38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</row>
    <row r="433" spans="1:38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</row>
    <row r="434" spans="1:38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</row>
    <row r="435" spans="1:38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</row>
    <row r="436" spans="1:38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</row>
    <row r="437" spans="1:38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</row>
    <row r="438" spans="1:38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</row>
    <row r="439" spans="1:38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</row>
    <row r="440" spans="1:38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</row>
    <row r="441" spans="1:38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</row>
    <row r="442" spans="1:38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</row>
    <row r="443" spans="1:38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</row>
    <row r="444" spans="1:38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</row>
    <row r="445" spans="1:38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</row>
    <row r="446" spans="1:38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</row>
    <row r="447" spans="1:38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</row>
    <row r="448" spans="1:38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</row>
    <row r="449" spans="1:38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</row>
    <row r="450" spans="1:38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</row>
    <row r="451" spans="1:38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</row>
    <row r="452" spans="1:38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</row>
    <row r="453" spans="1:38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</row>
    <row r="454" spans="1:38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</row>
    <row r="455" spans="1:38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</row>
    <row r="456" spans="1:38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</row>
    <row r="457" spans="1:38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</row>
    <row r="458" spans="1:38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</row>
    <row r="459" spans="1:38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</row>
    <row r="460" spans="1:38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</row>
    <row r="461" spans="1:38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</row>
    <row r="462" spans="1:38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</row>
    <row r="463" spans="1:38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</row>
    <row r="464" spans="1:38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</row>
    <row r="465" spans="1:38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</row>
    <row r="466" spans="1:38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</row>
    <row r="467" spans="1:38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</row>
    <row r="468" spans="1:38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</row>
    <row r="469" spans="1:38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</row>
    <row r="470" spans="1:38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</row>
    <row r="471" spans="1:38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</row>
    <row r="472" spans="1:38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</row>
    <row r="473" spans="1:38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</row>
    <row r="474" spans="1:38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</row>
    <row r="475" spans="1:38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</row>
    <row r="476" spans="1:38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</row>
    <row r="477" spans="1:38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</row>
    <row r="478" spans="1:38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</row>
    <row r="479" spans="1:38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</row>
    <row r="480" spans="1:38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</row>
    <row r="481" spans="1:38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</row>
    <row r="482" spans="1:38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</row>
    <row r="483" spans="1:38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</row>
    <row r="484" spans="1:38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</row>
    <row r="485" spans="1:38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</row>
    <row r="486" spans="1:38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</row>
    <row r="487" spans="1:38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</row>
    <row r="488" spans="1:3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</row>
    <row r="489" spans="1:38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</row>
    <row r="490" spans="1:38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</row>
    <row r="491" spans="1:38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</row>
    <row r="492" spans="1:38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</row>
    <row r="493" spans="1:38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</row>
    <row r="494" spans="1:38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</row>
    <row r="495" spans="1:38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</row>
    <row r="496" spans="1:38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</row>
    <row r="497" spans="1:38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</row>
    <row r="498" spans="1:3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</row>
    <row r="499" spans="1:38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</row>
    <row r="500" spans="1:38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</row>
    <row r="501" spans="1:38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</row>
    <row r="502" spans="1:38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</row>
    <row r="503" spans="1:38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</row>
    <row r="504" spans="1:38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</row>
    <row r="505" spans="1:38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</row>
    <row r="506" spans="1:38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</row>
    <row r="507" spans="1:38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</row>
    <row r="508" spans="1:3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</row>
    <row r="509" spans="1:38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</row>
    <row r="510" spans="1:38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</row>
    <row r="511" spans="1:38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</row>
    <row r="512" spans="1:38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</row>
    <row r="513" spans="1:38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</row>
    <row r="514" spans="1:38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</row>
    <row r="515" spans="1:38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</row>
    <row r="516" spans="1:38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</row>
    <row r="517" spans="1:38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</row>
    <row r="518" spans="1:3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</row>
    <row r="519" spans="1:38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</row>
    <row r="520" spans="1:38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</row>
    <row r="521" spans="1:38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</row>
    <row r="522" spans="1:38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</row>
    <row r="523" spans="1:38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</row>
    <row r="524" spans="1:38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</row>
    <row r="525" spans="1:38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</row>
    <row r="526" spans="1:38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</row>
    <row r="527" spans="1:38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</row>
    <row r="528" spans="1:3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</row>
    <row r="529" spans="1:38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</row>
    <row r="530" spans="1:38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</row>
    <row r="531" spans="1:38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</row>
    <row r="532" spans="1:38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</row>
    <row r="533" spans="1:38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</row>
    <row r="534" spans="1:38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</row>
    <row r="535" spans="1:38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</row>
    <row r="536" spans="1:38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</row>
    <row r="537" spans="1:38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</row>
    <row r="538" spans="1: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</row>
    <row r="539" spans="1:38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</row>
    <row r="540" spans="1:38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</row>
    <row r="541" spans="1:38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</row>
    <row r="542" spans="1:38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</row>
    <row r="543" spans="1:38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</row>
    <row r="544" spans="1:38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</row>
    <row r="545" spans="1:38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</row>
    <row r="546" spans="1:38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</row>
    <row r="547" spans="1:38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</row>
    <row r="548" spans="1:3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</row>
    <row r="549" spans="1:38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</row>
    <row r="550" spans="1:38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</row>
    <row r="551" spans="1:38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</row>
    <row r="552" spans="1:38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</row>
    <row r="553" spans="1:38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</row>
    <row r="554" spans="1:38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</row>
    <row r="555" spans="1:38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</row>
    <row r="556" spans="1:38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</row>
    <row r="557" spans="1:38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</row>
    <row r="558" spans="1:3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</row>
    <row r="559" spans="1:38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</row>
    <row r="560" spans="1:38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</row>
    <row r="561" spans="1:38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</row>
    <row r="562" spans="1:38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</row>
    <row r="563" spans="1:38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</row>
    <row r="564" spans="1:38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</row>
    <row r="565" spans="1:38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</row>
    <row r="566" spans="1:38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</row>
    <row r="567" spans="1:38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</row>
    <row r="568" spans="1:3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</row>
    <row r="569" spans="1:38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</row>
    <row r="570" spans="1:38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</row>
    <row r="571" spans="1:38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</row>
    <row r="572" spans="1:38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</row>
    <row r="573" spans="1:38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</row>
    <row r="574" spans="1:38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</row>
    <row r="575" spans="1:38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</row>
    <row r="576" spans="1:38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</row>
    <row r="577" spans="1:38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</row>
    <row r="578" spans="1:3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</row>
    <row r="579" spans="1:38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</row>
    <row r="580" spans="1:38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</row>
    <row r="581" spans="1:38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</row>
    <row r="582" spans="1:38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</row>
    <row r="583" spans="1:38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</row>
    <row r="584" spans="1:38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</row>
    <row r="585" spans="1:38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</row>
    <row r="586" spans="1:38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</row>
    <row r="587" spans="1:38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</row>
    <row r="588" spans="1:3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</row>
    <row r="589" spans="1:38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</row>
    <row r="590" spans="1:38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</row>
    <row r="591" spans="1:38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</row>
    <row r="592" spans="1:38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</row>
    <row r="593" spans="1:38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</row>
    <row r="594" spans="1:38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</row>
    <row r="595" spans="1:38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</row>
    <row r="596" spans="1:38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</row>
    <row r="597" spans="1:38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</row>
    <row r="598" spans="1:3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</row>
    <row r="599" spans="1:38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</row>
    <row r="600" spans="1:38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</row>
    <row r="601" spans="1:38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</row>
    <row r="602" spans="1:38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</row>
    <row r="603" spans="1:38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</row>
    <row r="604" spans="1:38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</row>
    <row r="605" spans="1:38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</row>
    <row r="606" spans="1:38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</row>
    <row r="607" spans="1:38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</row>
    <row r="608" spans="1:3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</row>
    <row r="609" spans="1:38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</row>
    <row r="610" spans="1:38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</row>
    <row r="611" spans="1:38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</row>
    <row r="612" spans="1:38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</row>
    <row r="613" spans="1:38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</row>
    <row r="614" spans="1:38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</row>
    <row r="615" spans="1:38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</row>
    <row r="616" spans="1:38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</row>
    <row r="617" spans="1:38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</row>
    <row r="618" spans="1:3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</row>
    <row r="619" spans="1:38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</row>
    <row r="620" spans="1:38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</row>
    <row r="621" spans="1:38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</row>
    <row r="622" spans="1:38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</row>
    <row r="623" spans="1:38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</row>
    <row r="624" spans="1:38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</row>
    <row r="625" spans="1:38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</row>
    <row r="626" spans="1:38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</row>
    <row r="627" spans="1:38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</row>
    <row r="628" spans="1:3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</row>
    <row r="629" spans="1:38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</row>
    <row r="630" spans="1:38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</row>
    <row r="631" spans="1:38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</row>
    <row r="632" spans="1:38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</row>
    <row r="633" spans="1:38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</row>
    <row r="634" spans="1:38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</row>
    <row r="635" spans="1:38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</row>
    <row r="636" spans="1:38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</row>
    <row r="637" spans="1:38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</row>
    <row r="638" spans="1: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</row>
    <row r="639" spans="1:38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</row>
    <row r="640" spans="1:38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</row>
    <row r="641" spans="1:38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</row>
    <row r="642" spans="1:38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</row>
    <row r="643" spans="1:38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</row>
    <row r="644" spans="1:38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</row>
    <row r="645" spans="1:38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</row>
    <row r="646" spans="1:38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</row>
    <row r="647" spans="1:38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</row>
    <row r="648" spans="1:3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</row>
    <row r="649" spans="1:38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</row>
    <row r="650" spans="1:38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</row>
    <row r="651" spans="1:38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</row>
    <row r="652" spans="1:38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</row>
    <row r="653" spans="1:38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</row>
    <row r="654" spans="1:38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</row>
    <row r="655" spans="1:38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</row>
    <row r="656" spans="1:38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</row>
    <row r="657" spans="1:38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</row>
    <row r="658" spans="1:3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</row>
    <row r="659" spans="1:38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</row>
    <row r="660" spans="1:38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</row>
    <row r="661" spans="1:38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</row>
    <row r="662" spans="1:38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</row>
    <row r="663" spans="1:38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</row>
    <row r="664" spans="1:38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</row>
    <row r="665" spans="1:38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</row>
    <row r="666" spans="1:38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</row>
    <row r="667" spans="1:38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</row>
    <row r="668" spans="1:3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</row>
    <row r="669" spans="1:38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</row>
    <row r="670" spans="1:38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</row>
    <row r="671" spans="1:38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</row>
    <row r="672" spans="1:38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</row>
    <row r="673" spans="1:38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</row>
    <row r="674" spans="1:38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</row>
    <row r="675" spans="1:38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</row>
    <row r="676" spans="1:38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</row>
    <row r="677" spans="1:38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</row>
    <row r="678" spans="1:3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</row>
    <row r="679" spans="1:38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</row>
    <row r="680" spans="1:38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</row>
    <row r="681" spans="1:38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</row>
    <row r="682" spans="1:38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</row>
    <row r="683" spans="1:38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</row>
    <row r="684" spans="1:38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</row>
    <row r="685" spans="1:38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</row>
    <row r="686" spans="1:38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</row>
    <row r="687" spans="1:38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</row>
    <row r="688" spans="1:3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</row>
    <row r="689" spans="1:38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</row>
    <row r="690" spans="1:38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</row>
    <row r="691" spans="1:38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</row>
    <row r="692" spans="1:38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</row>
    <row r="693" spans="1:38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</row>
    <row r="694" spans="1:38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</row>
    <row r="695" spans="1:38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</row>
    <row r="696" spans="1:38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</row>
    <row r="697" spans="1:38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</row>
    <row r="698" spans="1:3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</row>
    <row r="699" spans="1:38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</row>
    <row r="700" spans="1:38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</row>
    <row r="701" spans="1:38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</row>
    <row r="702" spans="1:38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</row>
    <row r="703" spans="1:38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</row>
    <row r="704" spans="1:38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</row>
    <row r="705" spans="1:38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</row>
    <row r="706" spans="1:38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</row>
    <row r="707" spans="1:38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</row>
    <row r="708" spans="1:3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</row>
    <row r="709" spans="1:38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</row>
    <row r="710" spans="1:38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</row>
    <row r="711" spans="1:38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</row>
    <row r="712" spans="1:38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</row>
    <row r="713" spans="1:38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</row>
    <row r="714" spans="1:38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</row>
    <row r="715" spans="1:38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</row>
    <row r="716" spans="1:38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</row>
    <row r="717" spans="1:38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</row>
    <row r="718" spans="1:3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</row>
    <row r="719" spans="1:38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</row>
    <row r="720" spans="1:38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</row>
    <row r="721" spans="1:38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</row>
    <row r="722" spans="1:38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</row>
    <row r="723" spans="1:38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</row>
    <row r="724" spans="1:38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</row>
    <row r="725" spans="1:38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</row>
    <row r="726" spans="1:38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</row>
    <row r="727" spans="1:38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</row>
    <row r="728" spans="1:3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</row>
    <row r="729" spans="1:38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</row>
    <row r="730" spans="1:38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</row>
    <row r="731" spans="1:38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</row>
    <row r="732" spans="1:38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</row>
    <row r="733" spans="1:38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</row>
    <row r="734" spans="1:38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</row>
    <row r="735" spans="1:38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</row>
    <row r="736" spans="1:38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</row>
    <row r="737" spans="1:38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</row>
    <row r="738" spans="1: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</row>
    <row r="739" spans="1:38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</row>
    <row r="740" spans="1:38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</row>
    <row r="741" spans="1:38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</row>
    <row r="742" spans="1:38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</row>
    <row r="743" spans="1:38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</row>
    <row r="744" spans="1:38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</row>
    <row r="745" spans="1:38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</row>
    <row r="746" spans="1:38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</row>
    <row r="747" spans="1:38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</row>
    <row r="748" spans="1:3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</row>
    <row r="749" spans="1:38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</row>
    <row r="750" spans="1:38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</row>
    <row r="751" spans="1:38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</row>
    <row r="752" spans="1:38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</row>
    <row r="753" spans="1:38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</row>
    <row r="754" spans="1:38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</row>
    <row r="755" spans="1:38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</row>
    <row r="756" spans="1:38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</row>
    <row r="757" spans="1:38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</row>
    <row r="758" spans="1:3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</row>
    <row r="759" spans="1:38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</row>
    <row r="760" spans="1:38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</row>
    <row r="761" spans="1:38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</row>
    <row r="762" spans="1:38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</row>
    <row r="763" spans="1:38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</row>
    <row r="764" spans="1:38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</row>
    <row r="765" spans="1:38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</row>
    <row r="766" spans="1:38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</row>
    <row r="767" spans="1:38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</row>
    <row r="768" spans="1:3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</row>
    <row r="769" spans="1:38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</row>
    <row r="770" spans="1:38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</row>
    <row r="771" spans="1:38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</row>
    <row r="772" spans="1:38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</row>
    <row r="773" spans="1:38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</row>
    <row r="774" spans="1:38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</row>
    <row r="775" spans="1:38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</row>
    <row r="776" spans="1:38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</row>
    <row r="777" spans="1:38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</row>
    <row r="778" spans="1:3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</row>
    <row r="779" spans="1:38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</row>
    <row r="780" spans="1:38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</row>
    <row r="781" spans="1:38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</row>
    <row r="782" spans="1:38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</row>
    <row r="783" spans="1:38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</row>
    <row r="784" spans="1:38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</row>
    <row r="785" spans="1:38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</row>
    <row r="786" spans="1:38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</row>
    <row r="787" spans="1:38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</row>
    <row r="788" spans="1:3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</row>
    <row r="789" spans="1:38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</row>
    <row r="790" spans="1:38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</row>
    <row r="791" spans="1:38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</row>
    <row r="792" spans="1:38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</row>
    <row r="793" spans="1:38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</row>
    <row r="794" spans="1:38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</row>
    <row r="795" spans="1:38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</row>
    <row r="796" spans="1:38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</row>
    <row r="797" spans="1:38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</row>
    <row r="798" spans="1:3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</row>
    <row r="799" spans="1:38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</row>
    <row r="800" spans="1:38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</row>
    <row r="801" spans="1:38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</row>
    <row r="802" spans="1:38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</row>
    <row r="803" spans="1:38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</row>
    <row r="804" spans="1:38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</row>
    <row r="805" spans="1:38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</row>
    <row r="806" spans="1:38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</row>
    <row r="807" spans="1:38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</row>
    <row r="808" spans="1:3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</row>
    <row r="809" spans="1:38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</row>
    <row r="810" spans="1:38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</row>
    <row r="811" spans="1:38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</row>
    <row r="812" spans="1:38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</row>
    <row r="813" spans="1:38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</row>
    <row r="814" spans="1:38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</row>
    <row r="815" spans="1:38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</row>
    <row r="816" spans="1:38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</row>
    <row r="817" spans="1:38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</row>
    <row r="818" spans="1:3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</row>
    <row r="819" spans="1:38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</row>
    <row r="820" spans="1:38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</row>
    <row r="821" spans="1:38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</row>
    <row r="822" spans="1:38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</row>
    <row r="823" spans="1:38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</row>
    <row r="824" spans="1:38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</row>
    <row r="825" spans="1:38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</row>
    <row r="826" spans="1:38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</row>
    <row r="827" spans="1:38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</row>
    <row r="828" spans="1:3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</row>
    <row r="829" spans="1:38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</row>
    <row r="830" spans="1:38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</row>
    <row r="831" spans="1:38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</row>
    <row r="832" spans="1:38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</row>
    <row r="833" spans="1:38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</row>
    <row r="834" spans="1:38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</row>
    <row r="835" spans="1:38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</row>
    <row r="836" spans="1:38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</row>
    <row r="837" spans="1:38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</row>
    <row r="838" spans="1: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</row>
    <row r="839" spans="1:38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</row>
    <row r="840" spans="1:38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</row>
    <row r="841" spans="1:38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</row>
    <row r="842" spans="1:38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</row>
    <row r="843" spans="1:38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</row>
    <row r="844" spans="1:38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</row>
    <row r="845" spans="1:38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</row>
    <row r="846" spans="1:38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</row>
    <row r="847" spans="1:38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</row>
    <row r="848" spans="1:3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</row>
    <row r="849" spans="1:38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</row>
    <row r="850" spans="1:38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</row>
    <row r="851" spans="1:38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</row>
    <row r="852" spans="1:38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</row>
    <row r="853" spans="1:38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</row>
    <row r="854" spans="1:38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</row>
    <row r="855" spans="1:38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</row>
    <row r="856" spans="1:38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</row>
    <row r="857" spans="1:38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</row>
    <row r="858" spans="1:3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</row>
    <row r="859" spans="1:38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</row>
    <row r="860" spans="1:38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</row>
    <row r="861" spans="1:38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</row>
    <row r="862" spans="1:38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</row>
    <row r="863" spans="1:38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</row>
    <row r="864" spans="1:38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</row>
    <row r="865" spans="1:38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</row>
    <row r="866" spans="1:38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</row>
    <row r="867" spans="1:38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</row>
    <row r="868" spans="1:3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</row>
    <row r="869" spans="1:38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</row>
    <row r="870" spans="1:38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</row>
    <row r="871" spans="1:38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</row>
    <row r="872" spans="1:38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</row>
    <row r="873" spans="1:38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</row>
    <row r="874" spans="1:38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</row>
    <row r="875" spans="1:38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</row>
    <row r="876" spans="1:38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</row>
    <row r="877" spans="1:38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</row>
    <row r="878" spans="1:3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</row>
    <row r="879" spans="1:38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</row>
    <row r="880" spans="1:38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</row>
    <row r="881" spans="1:38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</row>
    <row r="882" spans="1:38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</row>
    <row r="883" spans="1:38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</row>
    <row r="884" spans="1:38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</row>
    <row r="885" spans="1:38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</row>
    <row r="886" spans="1:38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</row>
    <row r="887" spans="1:38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</row>
    <row r="888" spans="1:3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</row>
    <row r="889" spans="1:38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</row>
    <row r="890" spans="1:38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</row>
    <row r="891" spans="1:38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</row>
    <row r="892" spans="1:38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</row>
    <row r="893" spans="1:38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</row>
    <row r="894" spans="1:38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</row>
    <row r="895" spans="1:38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</row>
    <row r="896" spans="1:38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</row>
    <row r="897" spans="1:38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</row>
    <row r="898" spans="1:3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</row>
    <row r="899" spans="1:38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</row>
    <row r="900" spans="1:38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</row>
    <row r="901" spans="1:38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</row>
    <row r="902" spans="1:38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</row>
    <row r="903" spans="1:38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</row>
    <row r="904" spans="1:38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</row>
    <row r="905" spans="1:38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</row>
    <row r="906" spans="1:38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</row>
    <row r="907" spans="1:38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</row>
    <row r="908" spans="1:3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</row>
    <row r="909" spans="1:38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</row>
    <row r="910" spans="1:38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</row>
    <row r="911" spans="1:38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</row>
    <row r="912" spans="1:38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</row>
    <row r="913" spans="1:38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</row>
    <row r="914" spans="1:38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</row>
    <row r="915" spans="1:38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</row>
    <row r="916" spans="1:38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</row>
    <row r="917" spans="1:38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</row>
    <row r="918" spans="1:3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</row>
    <row r="919" spans="1:38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</row>
    <row r="920" spans="1:38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</row>
    <row r="921" spans="1:38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</row>
    <row r="922" spans="1:38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</row>
    <row r="923" spans="1:38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</row>
    <row r="924" spans="1:38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</row>
    <row r="925" spans="1:38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</row>
    <row r="926" spans="1:38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</row>
    <row r="927" spans="1:38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</row>
    <row r="928" spans="1:3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</row>
    <row r="929" spans="1:38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</row>
    <row r="930" spans="1:38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</row>
    <row r="931" spans="1:38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</row>
    <row r="932" spans="1:38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</row>
    <row r="933" spans="1:38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</row>
    <row r="934" spans="1:38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</row>
    <row r="935" spans="1:38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</row>
    <row r="936" spans="1:38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</row>
    <row r="937" spans="1:38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</row>
    <row r="938" spans="1: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</row>
    <row r="939" spans="1:38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</row>
    <row r="940" spans="1:38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</row>
    <row r="941" spans="1:38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</row>
    <row r="942" spans="1:38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</row>
    <row r="943" spans="1:38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</row>
    <row r="944" spans="1:38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</row>
    <row r="945" spans="1:38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</row>
    <row r="946" spans="1:38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</row>
    <row r="947" spans="1:38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</row>
    <row r="948" spans="1:3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</row>
    <row r="949" spans="1:38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</row>
    <row r="950" spans="1:38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</row>
    <row r="951" spans="1:38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</row>
    <row r="952" spans="1:38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</row>
    <row r="953" spans="1:38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</row>
    <row r="954" spans="1:38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</row>
    <row r="955" spans="1:38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</row>
    <row r="956" spans="1:38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</row>
    <row r="957" spans="1:38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</row>
    <row r="958" spans="1:3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</row>
    <row r="959" spans="1:38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</row>
    <row r="960" spans="1:38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</row>
    <row r="961" spans="1:38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</row>
    <row r="962" spans="1:38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</row>
    <row r="963" spans="1:38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</row>
    <row r="964" spans="1:38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</row>
    <row r="965" spans="1:38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</row>
    <row r="966" spans="1:38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</row>
    <row r="967" spans="1:38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</row>
    <row r="968" spans="1:3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</row>
    <row r="969" spans="1:38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</row>
    <row r="970" spans="1:38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</row>
    <row r="971" spans="1:38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</row>
    <row r="972" spans="1:38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</row>
    <row r="973" spans="1:38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</row>
    <row r="974" spans="1:38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</row>
    <row r="975" spans="1:38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</row>
    <row r="976" spans="1:38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</row>
    <row r="977" spans="1:38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</row>
    <row r="978" spans="1:3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</row>
    <row r="979" spans="1:38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</row>
    <row r="980" spans="1:38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</row>
    <row r="981" spans="1:38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</row>
    <row r="982" spans="1:38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</row>
    <row r="983" spans="1:38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</row>
    <row r="984" spans="1:38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</row>
    <row r="985" spans="1:38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</row>
    <row r="986" spans="1:38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</row>
    <row r="987" spans="1:38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</row>
    <row r="988" spans="1:3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</row>
    <row r="989" spans="1:38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</row>
    <row r="990" spans="1:38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</row>
    <row r="991" spans="1:38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</row>
    <row r="992" spans="1:38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</row>
    <row r="993" spans="1:38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</row>
    <row r="994" spans="1:38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</row>
    <row r="995" spans="1:38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</row>
    <row r="996" spans="1:38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</row>
    <row r="997" spans="1:38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</row>
    <row r="998" spans="1:38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</row>
    <row r="999" spans="1:38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</row>
    <row r="1000" spans="1:38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</row>
  </sheetData>
  <mergeCells count="1">
    <mergeCell ref="A1:AI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Mileage Reimbursement Page 1</vt:lpstr>
      <vt:lpstr>Mileage Reimbursement Page 2</vt:lpstr>
      <vt:lpstr>Mileage Reimbursement Page 3</vt:lpstr>
      <vt:lpstr>Mileage Procedures</vt:lpstr>
      <vt:lpstr>Mileage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jmyers</dc:creator>
  <cp:lastModifiedBy>Deedra Holman</cp:lastModifiedBy>
  <dcterms:created xsi:type="dcterms:W3CDTF">2019-08-29T16:41:41Z</dcterms:created>
  <dcterms:modified xsi:type="dcterms:W3CDTF">2026-01-06T16:11:18Z</dcterms:modified>
</cp:coreProperties>
</file>