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7.xml"/>
  <Override ContentType="application/vnd.openxmlformats-officedocument.drawingml.chart+xml" PartName="/xl/charts/chart14.xml"/>
  <Override ContentType="application/vnd.openxmlformats-officedocument.drawingml.chart+xml" PartName="/xl/charts/chart18.xml"/>
  <Override ContentType="application/vnd.openxmlformats-officedocument.drawingml.chart+xml" PartName="/xl/charts/chart13.xml"/>
  <Override ContentType="application/vnd.openxmlformats-officedocument.drawingml.chart+xml" PartName="/xl/charts/chart26.xml"/>
  <Override ContentType="application/vnd.openxmlformats-officedocument.drawingml.chart+xml" PartName="/xl/charts/chart2.xml"/>
  <Override ContentType="application/vnd.openxmlformats-officedocument.drawingml.chart+xml" PartName="/xl/charts/chart22.xml"/>
  <Override ContentType="application/vnd.openxmlformats-officedocument.drawingml.chart+xml" PartName="/xl/charts/chart8.xml"/>
  <Override ContentType="application/vnd.openxmlformats-officedocument.drawingml.chart+xml" PartName="/xl/charts/chart17.xml"/>
  <Override ContentType="application/vnd.openxmlformats-officedocument.drawingml.chart+xml" PartName="/xl/charts/chart25.xml"/>
  <Override ContentType="application/vnd.openxmlformats-officedocument.drawingml.chart+xml" PartName="/xl/charts/chart12.xml"/>
  <Override ContentType="application/vnd.openxmlformats-officedocument.drawingml.chart+xml" PartName="/xl/charts/chart21.xml"/>
  <Override ContentType="application/vnd.openxmlformats-officedocument.drawingml.chart+xml" PartName="/xl/charts/chart3.xml"/>
  <Override ContentType="application/vnd.openxmlformats-officedocument.drawingml.chart+xml" PartName="/xl/charts/chart16.xml"/>
  <Override ContentType="application/vnd.openxmlformats-officedocument.drawingml.chart+xml" PartName="/xl/charts/chart11.xml"/>
  <Override ContentType="application/vnd.openxmlformats-officedocument.drawingml.chart+xml" PartName="/xl/charts/chart4.xml"/>
  <Override ContentType="application/vnd.openxmlformats-officedocument.drawingml.chart+xml" PartName="/xl/charts/chart20.xml"/>
  <Override ContentType="application/vnd.openxmlformats-officedocument.drawingml.chart+xml" PartName="/xl/charts/chart24.xml"/>
  <Override ContentType="application/vnd.openxmlformats-officedocument.drawingml.chart+xml" PartName="/xl/charts/chart1.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15.xml"/>
  <Override ContentType="application/vnd.openxmlformats-officedocument.drawingml.chart+xml" PartName="/xl/charts/chart9.xml"/>
  <Override ContentType="application/vnd.openxmlformats-officedocument.drawingml.chart+xml" PartName="/xl/charts/chart19.xml"/>
  <Override ContentType="application/vnd.openxmlformats-officedocument.drawingml.chart+xml" PartName="/xl/charts/chart5.xml"/>
  <Override ContentType="application/vnd.openxmlformats-officedocument.drawingml.chart+xml" PartName="/xl/charts/chart2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all Math Proficiency" sheetId="1" r:id="rId4"/>
    <sheet state="visible" name="Cohort Data" sheetId="2" r:id="rId5"/>
    <sheet state="visible" name="Grade 3 with Demographics" sheetId="3" r:id="rId6"/>
    <sheet state="visible" name="Grade 4 with Demographics" sheetId="4" r:id="rId7"/>
    <sheet state="visible" name="Grade 5 with Demographics" sheetId="5" r:id="rId8"/>
    <sheet state="visible" name="Grade 6 with Demographics" sheetId="6" r:id="rId9"/>
    <sheet state="visible" name="Grade 7 with Demographics" sheetId="7" r:id="rId10"/>
    <sheet state="visible" name="Grade 8 with Demographics" sheetId="8" r:id="rId11"/>
    <sheet state="visible" name="Grade 11 with Demographics" sheetId="9" r:id="rId12"/>
  </sheets>
  <definedNames/>
  <calcPr/>
</workbook>
</file>

<file path=xl/sharedStrings.xml><?xml version="1.0" encoding="utf-8"?>
<sst xmlns="http://schemas.openxmlformats.org/spreadsheetml/2006/main" count="958" uniqueCount="124">
  <si>
    <t>OSAS Math Proficiency</t>
  </si>
  <si>
    <t>Grade Level</t>
  </si>
  <si>
    <t>2014-15</t>
  </si>
  <si>
    <t>2015-16</t>
  </si>
  <si>
    <t>2016-17</t>
  </si>
  <si>
    <t>2017-18</t>
  </si>
  <si>
    <t>2018-19</t>
  </si>
  <si>
    <t>2021-22</t>
  </si>
  <si>
    <t>2022-23</t>
  </si>
  <si>
    <t>2023-24</t>
  </si>
  <si>
    <t>2024-25*</t>
  </si>
  <si>
    <t>All Grades</t>
  </si>
  <si>
    <t>BSD</t>
  </si>
  <si>
    <t>State</t>
  </si>
  <si>
    <t>Difference (BSD - State)</t>
  </si>
  <si>
    <t>Grade 3</t>
  </si>
  <si>
    <t>Grade 4</t>
  </si>
  <si>
    <t>Grade 5</t>
  </si>
  <si>
    <t>Grade 6</t>
  </si>
  <si>
    <t>Grade 7</t>
  </si>
  <si>
    <t>Grade 8</t>
  </si>
  <si>
    <t>Grade 11</t>
  </si>
  <si>
    <t>*Prior to 2024-25, ODE counted students taking extended assessments as not proficient in these assessment reports. However, ODE received approval from the U.S. Department of Education to count as proficient those students who met the alternate standard on Extended Assessments.</t>
  </si>
  <si>
    <t>Race/Ethnicity</t>
  </si>
  <si>
    <t>All Race/Ethnicities</t>
  </si>
  <si>
    <t>Asian</t>
  </si>
  <si>
    <t>Black/African American</t>
  </si>
  <si>
    <t>Hispanic/Latino</t>
  </si>
  <si>
    <t>Multiracial</t>
  </si>
  <si>
    <t>Native American/Alaska Native</t>
  </si>
  <si>
    <t>Native Hawaiian/Pacific Islander</t>
  </si>
  <si>
    <t>White</t>
  </si>
  <si>
    <t>Student Group</t>
  </si>
  <si>
    <t>All Students</t>
  </si>
  <si>
    <t>English Learners</t>
  </si>
  <si>
    <t>Indian Education</t>
  </si>
  <si>
    <t>Migrant Students</t>
  </si>
  <si>
    <t>Students experiencing homelessness</t>
  </si>
  <si>
    <t>Data not available</t>
  </si>
  <si>
    <t>Students experiencing poverty</t>
  </si>
  <si>
    <t>Students with disabilities</t>
  </si>
  <si>
    <t>Talented and Gifted</t>
  </si>
  <si>
    <t>Gender</t>
  </si>
  <si>
    <t>Female</t>
  </si>
  <si>
    <t>Male</t>
  </si>
  <si>
    <t>Non-Binary</t>
  </si>
  <si>
    <t>Kindergarten 2011-12</t>
  </si>
  <si>
    <t>Class of 2024</t>
  </si>
  <si>
    <t>Pandemic</t>
  </si>
  <si>
    <t>Ninth Grade 2020-21</t>
  </si>
  <si>
    <t>2019-20</t>
  </si>
  <si>
    <t>KIndergarten 2012-13</t>
  </si>
  <si>
    <t>Class of 2025</t>
  </si>
  <si>
    <t>Eighth Grade 2020-21</t>
  </si>
  <si>
    <t>2020-21</t>
  </si>
  <si>
    <t>KIndergarten 2013-14</t>
  </si>
  <si>
    <t>Class of 2026</t>
  </si>
  <si>
    <t>Seventh Grade 2020-21</t>
  </si>
  <si>
    <t>2024-25</t>
  </si>
  <si>
    <t>KIndergarten 2014-15</t>
  </si>
  <si>
    <t>Class of 2027</t>
  </si>
  <si>
    <t>N/A</t>
  </si>
  <si>
    <t>Sixth Grade 2020-21</t>
  </si>
  <si>
    <t>2025-26</t>
  </si>
  <si>
    <t>KIndergarten 2015-16</t>
  </si>
  <si>
    <t>Class of 2028</t>
  </si>
  <si>
    <t>Fifth Grade 2020-21</t>
  </si>
  <si>
    <t>2026-27</t>
  </si>
  <si>
    <t>KIndergarten 2016-17</t>
  </si>
  <si>
    <t>Class of 2029</t>
  </si>
  <si>
    <t>First OSAS test</t>
  </si>
  <si>
    <t>Fourth Grade 2020-21</t>
  </si>
  <si>
    <t>2027-28</t>
  </si>
  <si>
    <t>KIndergarten 2017-18</t>
  </si>
  <si>
    <t>Class of 2030</t>
  </si>
  <si>
    <t>Third Grade 2020-21</t>
  </si>
  <si>
    <t>KIndergarten 2018-19</t>
  </si>
  <si>
    <t>Class of 2031</t>
  </si>
  <si>
    <t>Second Grade 2020-21</t>
  </si>
  <si>
    <t>2029-30</t>
  </si>
  <si>
    <t>KIndergarten 2019-20</t>
  </si>
  <si>
    <t>Class of 2032</t>
  </si>
  <si>
    <t>First Grade 2020-21</t>
  </si>
  <si>
    <t>2030-31</t>
  </si>
  <si>
    <t>KIndergarten 2020-21</t>
  </si>
  <si>
    <t>Class of 2033</t>
  </si>
  <si>
    <t>Kindergarten 2020-21</t>
  </si>
  <si>
    <t>2028-29</t>
  </si>
  <si>
    <t>2031-32</t>
  </si>
  <si>
    <t>KIndergarten 2021-22</t>
  </si>
  <si>
    <t>Class of 2034</t>
  </si>
  <si>
    <t>2032-33</t>
  </si>
  <si>
    <t>Kindergarten     2011-12</t>
  </si>
  <si>
    <t>KIndergarten     2012-13</t>
  </si>
  <si>
    <t>KIndergarten     2013-14</t>
  </si>
  <si>
    <t>KIndergarten     2014-15</t>
  </si>
  <si>
    <t>KIndergarten     2015-16</t>
  </si>
  <si>
    <t>KIndergarten     2016-17</t>
  </si>
  <si>
    <t>KIndergarten     2017-18</t>
  </si>
  <si>
    <t>KIndergarten     2018-19</t>
  </si>
  <si>
    <t>KIndergarten     2019-20</t>
  </si>
  <si>
    <t>KIndergarten     2020-21</t>
  </si>
  <si>
    <t>KIndergarten     2021-22</t>
  </si>
  <si>
    <t>OSAS Grade 3 Math Proficiency</t>
  </si>
  <si>
    <t>Grade 3 BSD Average</t>
  </si>
  <si>
    <t>Change from Previous Year</t>
  </si>
  <si>
    <t>Gap from BSD Average</t>
  </si>
  <si>
    <t>*</t>
  </si>
  <si>
    <t>Data withheld to protect privacy</t>
  </si>
  <si>
    <t>F</t>
  </si>
  <si>
    <t>M</t>
  </si>
  <si>
    <t>X</t>
  </si>
  <si>
    <t>OSAS Grade 4 Math Proficiency</t>
  </si>
  <si>
    <t>Grade 4 BSD Average</t>
  </si>
  <si>
    <t>OSAS Grade 5 Math Proficiency</t>
  </si>
  <si>
    <t>Grade 5 BSD Average</t>
  </si>
  <si>
    <t>OSAS Grade 6 Math Proficiency</t>
  </si>
  <si>
    <t>Grade 6 BSD Average</t>
  </si>
  <si>
    <t>OSAS Grade 7 Math Proficiency</t>
  </si>
  <si>
    <t>Grade 7 BSD Average</t>
  </si>
  <si>
    <t>OSAS Grade 8 Math Proficiency</t>
  </si>
  <si>
    <t>Grade 8 BSD Average</t>
  </si>
  <si>
    <t>OSAS Grade 11 Math Proficiency</t>
  </si>
  <si>
    <t>Grade 11 BSD Average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</si>
</sst>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
    <numFmt numFmtId="165" formatCode="[Color10]▲0.0%; [Red]▼0.0%"/>
    <numFmt numFmtId="166" formatCode="+0.0%; -0.0%"/>
  </numFmts>
  <fonts count="19">
    <font>
      <sz val="10.0"/>
      <color rgb="FF000000"/>
      <name val="Arial"/>
      <scheme val="minor"/>
    </font>
    <font>
      <b/>
      <sz val="20.0"/>
      <color theme="1"/>
      <name val="Arial"/>
      <scheme val="minor"/>
    </font>
    <font>
      <b/>
      <sz val="12.0"/>
      <color theme="1"/>
      <name val="Arial"/>
      <scheme val="minor"/>
    </font>
    <font/>
    <font>
      <b/>
      <color theme="1"/>
      <name val="Arial"/>
      <scheme val="minor"/>
    </font>
    <font>
      <color theme="1"/>
      <name val="Arial"/>
      <scheme val="minor"/>
    </font>
    <font>
      <sz val="10.0"/>
      <color theme="1"/>
      <name val="Arial"/>
      <scheme val="minor"/>
    </font>
    <font>
      <b/>
      <sz val="12.0"/>
      <color theme="1"/>
      <name val="Arial"/>
    </font>
    <font>
      <sz val="12.0"/>
      <color theme="1"/>
      <name val="Arial"/>
    </font>
    <font>
      <sz val="12.0"/>
      <color rgb="FFD9D9D9"/>
      <name val="Arial"/>
    </font>
    <font>
      <sz val="10.0"/>
      <color theme="1"/>
      <name val="Arial"/>
    </font>
    <font>
      <sz val="12.0"/>
      <color theme="1"/>
      <name val="Arial"/>
      <scheme val="minor"/>
    </font>
    <font>
      <sz val="12.0"/>
      <color rgb="FF008000"/>
      <name val="Arial"/>
    </font>
    <font>
      <b/>
      <sz val="8.0"/>
      <color theme="1"/>
      <name val="Arial"/>
    </font>
    <font>
      <sz val="8.0"/>
      <color theme="1"/>
      <name val="Arial"/>
    </font>
    <font>
      <sz val="8.0"/>
      <color rgb="FF000000"/>
      <name val="Arial"/>
    </font>
    <font>
      <sz val="12.0"/>
      <color rgb="FFD9D9D9"/>
      <name val="Arial"/>
      <scheme val="minor"/>
    </font>
    <font>
      <sz val="12.0"/>
      <color rgb="FF000000"/>
      <name val="Arial"/>
      <scheme val="minor"/>
    </font>
    <font>
      <sz val="12.0"/>
      <color rgb="FFFFFFFF"/>
      <name val="Arial"/>
      <scheme val="minor"/>
    </font>
  </fonts>
  <fills count="6">
    <fill>
      <patternFill patternType="none"/>
    </fill>
    <fill>
      <patternFill patternType="lightGray"/>
    </fill>
    <fill>
      <patternFill patternType="solid">
        <fgColor rgb="FFCCCCCC"/>
        <bgColor rgb="FFCCCCCC"/>
      </patternFill>
    </fill>
    <fill>
      <patternFill patternType="solid">
        <fgColor rgb="FFD9D9D9"/>
        <bgColor rgb="FFD9D9D9"/>
      </patternFill>
    </fill>
    <fill>
      <patternFill patternType="solid">
        <fgColor rgb="FFCFE2F3"/>
        <bgColor rgb="FFCFE2F3"/>
      </patternFill>
    </fill>
    <fill>
      <patternFill patternType="solid">
        <fgColor theme="0"/>
        <bgColor theme="0"/>
      </patternFill>
    </fill>
  </fills>
  <borders count="33">
    <border/>
    <border>
      <left style="dotted">
        <color rgb="FF000000"/>
      </left>
      <top style="medium">
        <color rgb="FF000000"/>
      </top>
    </border>
    <border>
      <top style="medium">
        <color rgb="FF000000"/>
      </top>
    </border>
    <border>
      <right style="medium">
        <color rgb="FF000000"/>
      </right>
      <top style="medium">
        <color rgb="FF000000"/>
      </top>
    </border>
    <border>
      <left style="medium">
        <color rgb="FF000000"/>
      </left>
      <top style="medium">
        <color rgb="FF000000"/>
      </top>
    </border>
    <border>
      <right style="dotted">
        <color rgb="FF000000"/>
      </right>
      <top style="medium">
        <color rgb="FF000000"/>
      </top>
      <bottom style="dotted">
        <color rgb="FF000000"/>
      </bottom>
    </border>
    <border>
      <left style="dotted">
        <color rgb="FF000000"/>
      </left>
      <right style="dotted">
        <color rgb="FF000000"/>
      </right>
      <top style="medium">
        <color rgb="FF000000"/>
      </top>
      <bottom style="dotted">
        <color rgb="FF000000"/>
      </bottom>
    </border>
    <border>
      <left style="dotted">
        <color rgb="FF000000"/>
      </left>
      <right style="medium">
        <color rgb="FF000000"/>
      </right>
      <top style="medium">
        <color rgb="FF000000"/>
      </top>
      <bottom style="dotted">
        <color rgb="FF000000"/>
      </bottom>
    </border>
    <border>
      <left style="medium">
        <color rgb="FF000000"/>
      </left>
    </border>
    <border>
      <right style="dotted">
        <color rgb="FF000000"/>
      </right>
      <bottom style="dotted">
        <color rgb="FF000000"/>
      </bottom>
    </border>
    <border>
      <left style="dotted">
        <color rgb="FF000000"/>
      </left>
      <right style="dotted">
        <color rgb="FF000000"/>
      </right>
      <bottom style="dotted">
        <color rgb="FF000000"/>
      </bottom>
    </border>
    <border>
      <left style="dotted">
        <color rgb="FF000000"/>
      </left>
      <right style="medium">
        <color rgb="FF000000"/>
      </right>
      <bottom style="dotted">
        <color rgb="FF000000"/>
      </bottom>
    </border>
    <border>
      <right style="medium">
        <color rgb="FF000000"/>
      </right>
    </border>
    <border>
      <right style="dotted">
        <color rgb="FF000000"/>
      </right>
      <top style="dotted">
        <color rgb="FF000000"/>
      </top>
      <bottom style="dotted">
        <color rgb="FF000000"/>
      </bottom>
    </border>
    <border>
      <left style="medium">
        <color rgb="FF000000"/>
      </left>
      <bottom style="medium">
        <color rgb="FF000000"/>
      </bottom>
    </border>
    <border>
      <right style="dotted">
        <color rgb="FF000000"/>
      </right>
      <top style="dotted">
        <color rgb="FF000000"/>
      </top>
      <bottom style="medium">
        <color rgb="FF000000"/>
      </bottom>
    </border>
    <border>
      <left style="dotted">
        <color rgb="FF000000"/>
      </left>
      <right style="dotted">
        <color rgb="FF000000"/>
      </right>
      <top style="dotted">
        <color rgb="FF000000"/>
      </top>
      <bottom style="medium">
        <color rgb="FF000000"/>
      </bottom>
    </border>
    <border>
      <left style="dotted">
        <color rgb="FF000000"/>
      </left>
      <right style="medium">
        <color rgb="FF000000"/>
      </right>
      <top style="dotted">
        <color rgb="FF000000"/>
      </top>
      <bottom style="medium">
        <color rgb="FF000000"/>
      </bottom>
    </border>
    <border>
      <left style="dotted">
        <color rgb="FF000000"/>
      </left>
      <right style="medium">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dotted">
        <color rgb="FF000000"/>
      </right>
      <top style="dotted">
        <color rgb="FF000000"/>
      </top>
    </border>
    <border>
      <left style="dotted">
        <color rgb="FF000000"/>
      </left>
      <right style="medium">
        <color rgb="FF000000"/>
      </right>
      <top style="dotted">
        <color rgb="FF000000"/>
      </top>
    </border>
    <border>
      <left style="dotted">
        <color rgb="FF000000"/>
      </left>
      <right style="dotted">
        <color rgb="FF000000"/>
      </right>
    </border>
    <border>
      <bottom style="medium">
        <color rgb="FF000000"/>
      </bottom>
    </border>
    <border>
      <right style="medium">
        <color rgb="FF000000"/>
      </right>
      <bottom style="medium">
        <color rgb="FF000000"/>
      </bottom>
    </border>
    <border>
      <left style="dotted">
        <color rgb="FF000000"/>
      </left>
      <top style="medium">
        <color rgb="FF000000"/>
      </top>
      <bottom style="dotted">
        <color rgb="FF000000"/>
      </bottom>
    </border>
    <border>
      <top style="dotted">
        <color rgb="FF000000"/>
      </top>
      <bottom style="dotted">
        <color rgb="FF000000"/>
      </bottom>
    </border>
    <border>
      <left style="dotted">
        <color rgb="FF000000"/>
      </left>
      <top style="dotted">
        <color rgb="FF000000"/>
      </top>
      <bottom style="dotted">
        <color rgb="FF000000"/>
      </bottom>
    </border>
    <border>
      <left style="dotted">
        <color rgb="FF000000"/>
      </left>
      <right style="dotted">
        <color rgb="FF000000"/>
      </right>
      <top style="medium">
        <color rgb="FF000000"/>
      </top>
    </border>
    <border>
      <left style="dotted">
        <color rgb="FF000000"/>
      </left>
      <right style="medium">
        <color rgb="FF000000"/>
      </right>
      <top style="medium">
        <color rgb="FF000000"/>
      </top>
    </border>
    <border>
      <right style="dotted">
        <color rgb="FF000000"/>
      </right>
      <top style="dotted">
        <color rgb="FF000000"/>
      </top>
    </border>
    <border>
      <right style="dotted">
        <color rgb="FF000000"/>
      </right>
      <top style="medium">
        <color rgb="FF000000"/>
      </top>
    </border>
    <border>
      <right style="medium">
        <color rgb="FF000000"/>
      </right>
      <top style="dotted">
        <color rgb="FF000000"/>
      </top>
      <bottom style="dotted">
        <color rgb="FF000000"/>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0" fillId="0" fontId="1" numFmtId="0" xfId="0" applyAlignment="1" applyFont="1">
      <alignment horizontal="center" readingOrder="0" vertical="top"/>
    </xf>
    <xf borderId="1" fillId="0" fontId="2" numFmtId="0" xfId="0" applyAlignment="1" applyBorder="1" applyFont="1">
      <alignment horizontal="center" readingOrder="0"/>
    </xf>
    <xf borderId="2" fillId="0" fontId="3" numFmtId="0" xfId="0" applyBorder="1" applyFont="1"/>
    <xf borderId="3" fillId="0" fontId="3" numFmtId="0" xfId="0" applyBorder="1" applyFont="1"/>
    <xf borderId="0" fillId="0" fontId="2" numFmtId="0" xfId="0" applyAlignment="1" applyFont="1">
      <alignment horizontal="center" readingOrder="0"/>
    </xf>
    <xf borderId="4" fillId="0" fontId="4" numFmtId="0" xfId="0" applyBorder="1" applyFont="1"/>
    <xf borderId="5" fillId="0" fontId="4" numFmtId="0" xfId="0" applyBorder="1" applyFont="1"/>
    <xf borderId="6" fillId="0" fontId="4" numFmtId="0" xfId="0" applyAlignment="1" applyBorder="1" applyFont="1">
      <alignment horizontal="center" readingOrder="0"/>
    </xf>
    <xf borderId="7" fillId="0" fontId="4" numFmtId="0" xfId="0" applyAlignment="1" applyBorder="1" applyFont="1">
      <alignment horizontal="center" readingOrder="0"/>
    </xf>
    <xf borderId="4" fillId="0" fontId="5" numFmtId="0" xfId="0" applyBorder="1" applyFont="1"/>
    <xf borderId="2" fillId="0" fontId="5" numFmtId="0" xfId="0" applyBorder="1" applyFont="1"/>
    <xf borderId="3" fillId="0" fontId="5" numFmtId="0" xfId="0" applyBorder="1" applyFont="1"/>
    <xf borderId="8" fillId="0" fontId="4" numFmtId="0" xfId="0" applyAlignment="1" applyBorder="1" applyFont="1">
      <alignment readingOrder="0"/>
    </xf>
    <xf borderId="9" fillId="0" fontId="5" numFmtId="0" xfId="0" applyAlignment="1" applyBorder="1" applyFont="1">
      <alignment readingOrder="0"/>
    </xf>
    <xf borderId="10" fillId="0" fontId="5" numFmtId="164" xfId="0" applyAlignment="1" applyBorder="1" applyFont="1" applyNumberFormat="1">
      <alignment horizontal="center" readingOrder="0"/>
    </xf>
    <xf borderId="11" fillId="0" fontId="5" numFmtId="164" xfId="0" applyAlignment="1" applyBorder="1" applyFont="1" applyNumberFormat="1">
      <alignment horizontal="center" readingOrder="0"/>
    </xf>
    <xf borderId="8" fillId="0" fontId="5" numFmtId="0" xfId="0" applyBorder="1" applyFont="1"/>
    <xf borderId="12" fillId="0" fontId="5" numFmtId="0" xfId="0" applyBorder="1" applyFont="1"/>
    <xf borderId="13" fillId="0" fontId="5" numFmtId="0" xfId="0" applyAlignment="1" applyBorder="1" applyFont="1">
      <alignment readingOrder="0"/>
    </xf>
    <xf borderId="14" fillId="0" fontId="4" numFmtId="0" xfId="0" applyAlignment="1" applyBorder="1" applyFont="1">
      <alignment readingOrder="0"/>
    </xf>
    <xf borderId="15" fillId="0" fontId="5" numFmtId="0" xfId="0" applyAlignment="1" applyBorder="1" applyFont="1">
      <alignment readingOrder="0"/>
    </xf>
    <xf borderId="16" fillId="0" fontId="5" numFmtId="165" xfId="0" applyAlignment="1" applyBorder="1" applyFont="1" applyNumberFormat="1">
      <alignment horizontal="center"/>
    </xf>
    <xf borderId="17" fillId="0" fontId="5" numFmtId="165" xfId="0" applyAlignment="1" applyBorder="1" applyFont="1" applyNumberFormat="1">
      <alignment horizontal="center"/>
    </xf>
    <xf borderId="18" fillId="0" fontId="5" numFmtId="164" xfId="0" applyAlignment="1" applyBorder="1" applyFont="1" applyNumberFormat="1">
      <alignment horizontal="center" readingOrder="0"/>
    </xf>
    <xf borderId="19" fillId="0" fontId="5" numFmtId="164" xfId="0" applyAlignment="1" applyBorder="1" applyFont="1" applyNumberFormat="1">
      <alignment horizontal="center" readingOrder="0"/>
    </xf>
    <xf borderId="8" fillId="0" fontId="4" numFmtId="0" xfId="0" applyBorder="1" applyFont="1"/>
    <xf borderId="0" fillId="0" fontId="4" numFmtId="0" xfId="0" applyFont="1"/>
    <xf borderId="12" fillId="0" fontId="4" numFmtId="0" xfId="0" applyBorder="1" applyFont="1"/>
    <xf borderId="20" fillId="0" fontId="5" numFmtId="164" xfId="0" applyAlignment="1" applyBorder="1" applyFont="1" applyNumberFormat="1">
      <alignment horizontal="center" readingOrder="0"/>
    </xf>
    <xf borderId="21" fillId="0" fontId="5" numFmtId="164" xfId="0" applyAlignment="1" applyBorder="1" applyFont="1" applyNumberFormat="1">
      <alignment horizontal="center" readingOrder="0"/>
    </xf>
    <xf borderId="8" fillId="0" fontId="5" numFmtId="0" xfId="0" applyAlignment="1" applyBorder="1" applyFont="1">
      <alignment readingOrder="0"/>
    </xf>
    <xf borderId="22" fillId="0" fontId="5" numFmtId="164" xfId="0" applyAlignment="1" applyBorder="1" applyFont="1" applyNumberFormat="1">
      <alignment horizontal="center" readingOrder="0"/>
    </xf>
    <xf borderId="14" fillId="0" fontId="5" numFmtId="0" xfId="0" applyBorder="1" applyFont="1"/>
    <xf borderId="23" fillId="0" fontId="5" numFmtId="0" xfId="0" applyBorder="1" applyFont="1"/>
    <xf borderId="24" fillId="0" fontId="5" numFmtId="0" xfId="0" applyBorder="1" applyFont="1"/>
    <xf borderId="0" fillId="0" fontId="5" numFmtId="0" xfId="0" applyAlignment="1" applyFont="1">
      <alignment readingOrder="0"/>
    </xf>
    <xf borderId="25" fillId="0" fontId="4" numFmtId="164" xfId="0" applyAlignment="1" applyBorder="1" applyFont="1" applyNumberFormat="1">
      <alignment horizontal="center" readingOrder="0"/>
    </xf>
    <xf borderId="7" fillId="0" fontId="4" numFmtId="164" xfId="0" applyAlignment="1" applyBorder="1" applyFont="1" applyNumberFormat="1">
      <alignment horizontal="center" readingOrder="0"/>
    </xf>
    <xf borderId="19" fillId="2" fontId="5" numFmtId="164" xfId="0" applyAlignment="1" applyBorder="1" applyFill="1" applyFont="1" applyNumberFormat="1">
      <alignment horizontal="center" readingOrder="0"/>
    </xf>
    <xf borderId="26" fillId="2" fontId="6" numFmtId="0" xfId="0" applyAlignment="1" applyBorder="1" applyFont="1">
      <alignment horizontal="center" readingOrder="0"/>
    </xf>
    <xf borderId="26" fillId="0" fontId="3" numFmtId="0" xfId="0" applyBorder="1" applyFont="1"/>
    <xf borderId="13" fillId="0" fontId="3" numFmtId="0" xfId="0" applyBorder="1" applyFont="1"/>
    <xf borderId="16" fillId="2" fontId="5" numFmtId="166" xfId="0" applyAlignment="1" applyBorder="1" applyFont="1" applyNumberFormat="1">
      <alignment horizontal="center"/>
    </xf>
    <xf borderId="27" fillId="2" fontId="5" numFmtId="0" xfId="0" applyAlignment="1" applyBorder="1" applyFont="1">
      <alignment horizontal="center" readingOrder="0"/>
    </xf>
    <xf borderId="19" fillId="2" fontId="5" numFmtId="0" xfId="0" applyAlignment="1" applyBorder="1" applyFont="1">
      <alignment horizontal="center" readingOrder="0"/>
    </xf>
    <xf borderId="16" fillId="2" fontId="5" numFmtId="0" xfId="0" applyAlignment="1" applyBorder="1" applyFont="1">
      <alignment horizontal="center" readingOrder="0"/>
    </xf>
    <xf borderId="0" fillId="0" fontId="5" numFmtId="0" xfId="0" applyAlignment="1" applyFont="1">
      <alignment readingOrder="0" shrinkToFit="0" wrapText="1"/>
    </xf>
    <xf borderId="4" fillId="0" fontId="2" numFmtId="0" xfId="0" applyAlignment="1" applyBorder="1" applyFont="1">
      <alignment horizontal="center" readingOrder="0"/>
    </xf>
    <xf borderId="0" fillId="0" fontId="2" numFmtId="0" xfId="0" applyFont="1"/>
    <xf borderId="4" fillId="0" fontId="2" numFmtId="0" xfId="0" applyBorder="1" applyFont="1"/>
    <xf borderId="28" fillId="0" fontId="2" numFmtId="0" xfId="0" applyAlignment="1" applyBorder="1" applyFont="1">
      <alignment horizontal="center" readingOrder="0"/>
    </xf>
    <xf borderId="29" fillId="0" fontId="2" numFmtId="0" xfId="0" applyAlignment="1" applyBorder="1" applyFont="1">
      <alignment horizontal="center" readingOrder="0"/>
    </xf>
    <xf borderId="0" fillId="0" fontId="7" numFmtId="0" xfId="0" applyAlignment="1" applyFont="1">
      <alignment readingOrder="0" vertical="bottom"/>
    </xf>
    <xf borderId="4" fillId="0" fontId="7" numFmtId="0" xfId="0" applyAlignment="1" applyBorder="1" applyFont="1">
      <alignment readingOrder="0" vertical="bottom"/>
    </xf>
    <xf borderId="6" fillId="0" fontId="8" numFmtId="164" xfId="0" applyAlignment="1" applyBorder="1" applyFont="1" applyNumberFormat="1">
      <alignment horizontal="center" readingOrder="0" vertical="bottom"/>
    </xf>
    <xf borderId="6" fillId="0" fontId="8" numFmtId="164" xfId="0" applyAlignment="1" applyBorder="1" applyFont="1" applyNumberFormat="1">
      <alignment horizontal="center" vertical="bottom"/>
    </xf>
    <xf borderId="6" fillId="3" fontId="9" numFmtId="164" xfId="0" applyAlignment="1" applyBorder="1" applyFill="1" applyFont="1" applyNumberFormat="1">
      <alignment horizontal="center" vertical="bottom"/>
    </xf>
    <xf borderId="7" fillId="0" fontId="8" numFmtId="164" xfId="0" applyAlignment="1" applyBorder="1" applyFont="1" applyNumberFormat="1">
      <alignment horizontal="center" vertical="bottom"/>
    </xf>
    <xf borderId="0" fillId="0" fontId="10" numFmtId="0" xfId="0" applyAlignment="1" applyFont="1">
      <alignment horizontal="right" readingOrder="0" vertical="top"/>
    </xf>
    <xf borderId="8" fillId="0" fontId="10" numFmtId="0" xfId="0" applyAlignment="1" applyBorder="1" applyFont="1">
      <alignment horizontal="right" readingOrder="0" vertical="top"/>
    </xf>
    <xf borderId="13" fillId="0" fontId="8" numFmtId="165" xfId="0" applyAlignment="1" applyBorder="1" applyFont="1" applyNumberFormat="1">
      <alignment vertical="bottom"/>
    </xf>
    <xf borderId="19" fillId="0" fontId="11" numFmtId="165" xfId="0" applyAlignment="1" applyBorder="1" applyFont="1" applyNumberFormat="1">
      <alignment horizontal="center"/>
    </xf>
    <xf borderId="19" fillId="0" fontId="12" numFmtId="165" xfId="0" applyAlignment="1" applyBorder="1" applyFont="1" applyNumberFormat="1">
      <alignment horizontal="center" vertical="bottom"/>
    </xf>
    <xf borderId="19" fillId="3" fontId="8" numFmtId="164" xfId="0" applyAlignment="1" applyBorder="1" applyFont="1" applyNumberFormat="1">
      <alignment horizontal="center" vertical="bottom"/>
    </xf>
    <xf borderId="18" fillId="0" fontId="12" numFmtId="165" xfId="0" applyAlignment="1" applyBorder="1" applyFont="1" applyNumberFormat="1">
      <alignment horizontal="center" vertical="bottom"/>
    </xf>
    <xf borderId="0" fillId="0" fontId="13" numFmtId="0" xfId="0" applyAlignment="1" applyFont="1">
      <alignment readingOrder="0" vertical="bottom"/>
    </xf>
    <xf borderId="14" fillId="0" fontId="13" numFmtId="0" xfId="0" applyAlignment="1" applyBorder="1" applyFont="1">
      <alignment horizontal="right" readingOrder="0" vertical="top"/>
    </xf>
    <xf borderId="16" fillId="0" fontId="14" numFmtId="0" xfId="0" applyAlignment="1" applyBorder="1" applyFont="1">
      <alignment horizontal="center" readingOrder="0" vertical="bottom"/>
    </xf>
    <xf borderId="16" fillId="3" fontId="15" numFmtId="0" xfId="0" applyAlignment="1" applyBorder="1" applyFont="1">
      <alignment horizontal="center" readingOrder="0" vertical="bottom"/>
    </xf>
    <xf borderId="17" fillId="0" fontId="14" numFmtId="0" xfId="0" applyAlignment="1" applyBorder="1" applyFont="1">
      <alignment horizontal="center" readingOrder="0" vertical="bottom"/>
    </xf>
    <xf borderId="6" fillId="0" fontId="8" numFmtId="164" xfId="0" applyAlignment="1" applyBorder="1" applyFont="1" applyNumberFormat="1">
      <alignment horizontal="center" readingOrder="0" vertical="bottom"/>
    </xf>
    <xf borderId="19" fillId="0" fontId="8" numFmtId="165" xfId="0" applyAlignment="1" applyBorder="1" applyFont="1" applyNumberFormat="1">
      <alignment vertical="bottom"/>
    </xf>
    <xf borderId="18" fillId="4" fontId="11" numFmtId="165" xfId="0" applyAlignment="1" applyBorder="1" applyFill="1" applyFont="1" applyNumberFormat="1">
      <alignment horizontal="center"/>
    </xf>
    <xf borderId="6" fillId="0" fontId="11" numFmtId="164" xfId="0" applyAlignment="1" applyBorder="1" applyFont="1" applyNumberFormat="1">
      <alignment horizontal="center" readingOrder="0"/>
    </xf>
    <xf borderId="6" fillId="3" fontId="16" numFmtId="164" xfId="0" applyAlignment="1" applyBorder="1" applyFont="1" applyNumberFormat="1">
      <alignment horizontal="center" readingOrder="0"/>
    </xf>
    <xf borderId="7" fillId="0" fontId="11" numFmtId="164" xfId="0" applyAlignment="1" applyBorder="1" applyFont="1" applyNumberFormat="1">
      <alignment horizontal="center" readingOrder="0"/>
    </xf>
    <xf borderId="19" fillId="3" fontId="17" numFmtId="0" xfId="0" applyAlignment="1" applyBorder="1" applyFont="1">
      <alignment horizontal="center" readingOrder="0"/>
    </xf>
    <xf borderId="19" fillId="4" fontId="11" numFmtId="165" xfId="0" applyAlignment="1" applyBorder="1" applyFont="1" applyNumberFormat="1">
      <alignment horizontal="center"/>
    </xf>
    <xf borderId="18" fillId="0" fontId="11" numFmtId="165" xfId="0" applyAlignment="1" applyBorder="1" applyFont="1" applyNumberFormat="1">
      <alignment horizontal="center"/>
    </xf>
    <xf borderId="16" fillId="3" fontId="14" numFmtId="0" xfId="0" applyAlignment="1" applyBorder="1" applyFont="1">
      <alignment horizontal="center" readingOrder="0" vertical="bottom"/>
    </xf>
    <xf borderId="7" fillId="0" fontId="18" numFmtId="164" xfId="0" applyAlignment="1" applyBorder="1" applyFont="1" applyNumberFormat="1">
      <alignment horizontal="center" readingOrder="0"/>
    </xf>
    <xf borderId="18" fillId="0" fontId="11" numFmtId="0" xfId="0" applyAlignment="1" applyBorder="1" applyFont="1">
      <alignment horizontal="center" readingOrder="0"/>
    </xf>
    <xf borderId="19" fillId="4" fontId="11" numFmtId="0" xfId="0" applyAlignment="1" applyBorder="1" applyFont="1">
      <alignment horizontal="center" readingOrder="0"/>
    </xf>
    <xf borderId="6" fillId="0" fontId="18" numFmtId="164" xfId="0" applyAlignment="1" applyBorder="1" applyFont="1" applyNumberFormat="1">
      <alignment horizontal="center" readingOrder="0"/>
    </xf>
    <xf borderId="19" fillId="0" fontId="11" numFmtId="0" xfId="0" applyAlignment="1" applyBorder="1" applyFont="1">
      <alignment horizontal="center" readingOrder="0"/>
    </xf>
    <xf borderId="5" fillId="0" fontId="11" numFmtId="164" xfId="0" applyAlignment="1" applyBorder="1" applyFont="1" applyNumberFormat="1">
      <alignment horizontal="center" readingOrder="0"/>
    </xf>
    <xf borderId="14" fillId="0" fontId="13" numFmtId="0" xfId="0" applyAlignment="1" applyBorder="1" applyFont="1">
      <alignment readingOrder="0" vertical="bottom"/>
    </xf>
    <xf borderId="0" fillId="0" fontId="11" numFmtId="0" xfId="0" applyFont="1"/>
    <xf borderId="0" fillId="0" fontId="8" numFmtId="0" xfId="0" applyAlignment="1" applyFont="1">
      <alignment vertical="bottom"/>
    </xf>
    <xf borderId="30" fillId="0" fontId="5" numFmtId="0" xfId="0" applyAlignment="1" applyBorder="1" applyFont="1">
      <alignment readingOrder="0"/>
    </xf>
    <xf borderId="20" fillId="0" fontId="6" numFmtId="165" xfId="0" applyAlignment="1" applyBorder="1" applyFont="1" applyNumberFormat="1">
      <alignment horizontal="center"/>
    </xf>
    <xf borderId="21" fillId="0" fontId="6" numFmtId="165" xfId="0" applyAlignment="1" applyBorder="1" applyFont="1" applyNumberFormat="1">
      <alignment horizontal="center"/>
    </xf>
    <xf borderId="4" fillId="0" fontId="4" numFmtId="0" xfId="0" applyAlignment="1" applyBorder="1" applyFont="1">
      <alignment readingOrder="0"/>
    </xf>
    <xf borderId="31" fillId="0" fontId="5" numFmtId="0" xfId="0" applyAlignment="1" applyBorder="1" applyFont="1">
      <alignment readingOrder="0"/>
    </xf>
    <xf borderId="6" fillId="0" fontId="5" numFmtId="164" xfId="0" applyAlignment="1" applyBorder="1" applyFont="1" applyNumberFormat="1">
      <alignment horizontal="center" readingOrder="0"/>
    </xf>
    <xf borderId="7" fillId="0" fontId="5" numFmtId="164" xfId="0" applyAlignment="1" applyBorder="1" applyFont="1" applyNumberFormat="1">
      <alignment horizontal="center" readingOrder="0"/>
    </xf>
    <xf borderId="19" fillId="0" fontId="6" numFmtId="165" xfId="0" applyAlignment="1" applyBorder="1" applyFont="1" applyNumberFormat="1">
      <alignment horizontal="center"/>
    </xf>
    <xf borderId="18" fillId="0" fontId="6" numFmtId="165" xfId="0" applyAlignment="1" applyBorder="1" applyFont="1" applyNumberFormat="1">
      <alignment horizontal="center"/>
    </xf>
    <xf borderId="16" fillId="0" fontId="6" numFmtId="165" xfId="0" applyAlignment="1" applyBorder="1" applyFont="1" applyNumberFormat="1">
      <alignment horizontal="center"/>
    </xf>
    <xf borderId="17" fillId="0" fontId="6" numFmtId="165" xfId="0" applyAlignment="1" applyBorder="1" applyFont="1" applyNumberFormat="1">
      <alignment horizontal="center"/>
    </xf>
    <xf borderId="5" fillId="0" fontId="5" numFmtId="0" xfId="0" applyAlignment="1" applyBorder="1" applyFont="1">
      <alignment readingOrder="0"/>
    </xf>
    <xf borderId="6" fillId="0" fontId="5" numFmtId="0" xfId="0" applyAlignment="1" applyBorder="1" applyFont="1">
      <alignment horizontal="center" readingOrder="0"/>
    </xf>
    <xf borderId="30" fillId="0" fontId="6" numFmtId="165" xfId="0" applyAlignment="1" applyBorder="1" applyFont="1" applyNumberFormat="1">
      <alignment horizontal="center"/>
    </xf>
    <xf borderId="13" fillId="0" fontId="6" numFmtId="165" xfId="0" applyAlignment="1" applyBorder="1" applyFont="1" applyNumberFormat="1">
      <alignment horizontal="center"/>
    </xf>
    <xf borderId="10" fillId="2" fontId="5" numFmtId="0" xfId="0" applyAlignment="1" applyBorder="1" applyFont="1">
      <alignment horizontal="center" readingOrder="0"/>
    </xf>
    <xf borderId="15" fillId="2" fontId="6" numFmtId="165" xfId="0" applyAlignment="1" applyBorder="1" applyFont="1" applyNumberFormat="1">
      <alignment horizontal="center"/>
    </xf>
    <xf borderId="16" fillId="2" fontId="6" numFmtId="165" xfId="0" applyAlignment="1" applyBorder="1" applyFont="1" applyNumberFormat="1">
      <alignment horizontal="center"/>
    </xf>
    <xf borderId="18" fillId="2" fontId="5" numFmtId="164" xfId="0" applyAlignment="1" applyBorder="1" applyFont="1" applyNumberFormat="1">
      <alignment horizontal="center" readingOrder="0"/>
    </xf>
    <xf borderId="32" fillId="0" fontId="3" numFmtId="0" xfId="0" applyBorder="1" applyFont="1"/>
    <xf borderId="17" fillId="2" fontId="6" numFmtId="165" xfId="0" applyAlignment="1" applyBorder="1" applyFont="1" applyNumberFormat="1">
      <alignment horizontal="center"/>
    </xf>
    <xf borderId="15" fillId="0" fontId="6" numFmtId="165" xfId="0" applyAlignment="1" applyBorder="1" applyFont="1" applyNumberFormat="1">
      <alignment horizontal="center"/>
    </xf>
    <xf borderId="6" fillId="5" fontId="5" numFmtId="164" xfId="0" applyAlignment="1" applyBorder="1" applyFill="1" applyFont="1" applyNumberFormat="1">
      <alignment horizontal="center" readingOrder="0"/>
    </xf>
    <xf borderId="11" fillId="0" fontId="5" numFmtId="0" xfId="0" applyAlignment="1" applyBorder="1" applyFont="1">
      <alignment horizontal="center" readingOrder="0"/>
    </xf>
    <xf borderId="18" fillId="0" fontId="6" numFmtId="0" xfId="0" applyAlignment="1" applyBorder="1" applyFont="1">
      <alignment horizontal="center" readingOrder="0"/>
    </xf>
    <xf borderId="6" fillId="0" fontId="5" numFmtId="10" xfId="0" applyAlignment="1" applyBorder="1" applyFont="1" applyNumberFormat="1">
      <alignment horizontal="center" readingOrder="0"/>
    </xf>
    <xf borderId="7" fillId="0" fontId="5" numFmtId="0" xfId="0" applyAlignment="1" applyBorder="1" applyFont="1">
      <alignment horizontal="center" readingOrder="0"/>
    </xf>
    <xf borderId="11" fillId="0" fontId="5" numFmtId="10" xfId="0" applyAlignment="1" applyBorder="1" applyFont="1" applyNumberFormat="1">
      <alignment horizontal="center" readingOrder="0"/>
    </xf>
  </cellXfs>
  <cellStyles count="1">
    <cellStyle xfId="0" name="Normal" builtinId="0"/>
  </cellStyles>
  <dxfs count="2">
    <dxf>
      <font>
        <color rgb="FF0B8043"/>
      </font>
      <fill>
        <patternFill patternType="none"/>
      </fill>
      <border/>
    </dxf>
    <dxf>
      <font>
        <color rgb="FFC53929"/>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'Overall Math Proficiency'!$A$63</c:f>
            </c:strRef>
          </c:tx>
          <c:spPr>
            <a:solidFill>
              <a:srgbClr val="E77B47"/>
            </a:solidFill>
            <a:ln cmpd="sng">
              <a:solidFill>
                <a:srgbClr val="000000"/>
              </a:solidFill>
              <a:prstDash val="solid"/>
            </a:ln>
          </c:spPr>
          <c:cat>
            <c:strRef>
              <c:f>'Overall Math Proficiency'!$B$59:$K$59</c:f>
            </c:strRef>
          </c:cat>
          <c:val>
            <c:numRef>
              <c:f>'Overall Math Proficiency'!$B$63:$K$63</c:f>
              <c:numCache/>
            </c:numRef>
          </c:val>
        </c:ser>
        <c:ser>
          <c:idx val="2"/>
          <c:order val="2"/>
          <c:tx>
            <c:strRef>
              <c:f>'Overall Math Proficiency'!$A$66</c:f>
            </c:strRef>
          </c:tx>
          <c:spPr>
            <a:solidFill>
              <a:srgbClr val="FDE6A6"/>
            </a:solidFill>
            <a:ln cmpd="sng">
              <a:solidFill>
                <a:srgbClr val="000000"/>
              </a:solidFill>
            </a:ln>
          </c:spPr>
          <c:cat>
            <c:strRef>
              <c:f>'Overall Math Proficiency'!$B$59:$K$59</c:f>
            </c:strRef>
          </c:cat>
          <c:val>
            <c:numRef>
              <c:f>'Overall Math Proficiency'!$B$66:$K$66</c:f>
              <c:numCache/>
            </c:numRef>
          </c:val>
        </c:ser>
        <c:ser>
          <c:idx val="3"/>
          <c:order val="3"/>
          <c:tx>
            <c:strRef>
              <c:f>'Overall Math Proficiency'!$A$69</c:f>
            </c:strRef>
          </c:tx>
          <c:spPr>
            <a:solidFill>
              <a:schemeClr val="accent4"/>
            </a:solidFill>
            <a:ln cmpd="sng">
              <a:solidFill>
                <a:srgbClr val="419996">
                  <a:alpha val="100000"/>
                </a:srgbClr>
              </a:solidFill>
            </a:ln>
          </c:spPr>
          <c:cat>
            <c:strRef>
              <c:f>'Overall Math Proficiency'!$B$59:$K$59</c:f>
            </c:strRef>
          </c:cat>
          <c:val>
            <c:numRef>
              <c:f>'Overall Math Proficiency'!$B$69:$K$69</c:f>
              <c:numCache/>
            </c:numRef>
          </c:val>
        </c:ser>
        <c:ser>
          <c:idx val="4"/>
          <c:order val="4"/>
          <c:tx>
            <c:strRef>
              <c:f>'Overall Math Proficiency'!$A$72</c:f>
            </c:strRef>
          </c:tx>
          <c:spPr>
            <a:solidFill>
              <a:srgbClr val="AB3395"/>
            </a:solidFill>
            <a:ln cmpd="sng">
              <a:solidFill>
                <a:srgbClr val="000000"/>
              </a:solidFill>
            </a:ln>
          </c:spPr>
          <c:cat>
            <c:strRef>
              <c:f>'Overall Math Proficiency'!$B$59:$K$59</c:f>
            </c:strRef>
          </c:cat>
          <c:val>
            <c:numRef>
              <c:f>'Overall Math Proficiency'!$B$72:$K$72</c:f>
              <c:numCache/>
            </c:numRef>
          </c:val>
        </c:ser>
        <c:ser>
          <c:idx val="5"/>
          <c:order val="5"/>
          <c:tx>
            <c:strRef>
              <c:f>'Overall Math Proficiency'!$A$75</c:f>
            </c:strRef>
          </c:tx>
          <c:spPr>
            <a:solidFill>
              <a:srgbClr val="636363"/>
            </a:solidFill>
            <a:ln cmpd="sng">
              <a:solidFill>
                <a:srgbClr val="000000"/>
              </a:solidFill>
            </a:ln>
          </c:spPr>
          <c:cat>
            <c:strRef>
              <c:f>'Overall Math Proficiency'!$B$59:$K$59</c:f>
            </c:strRef>
          </c:cat>
          <c:val>
            <c:numRef>
              <c:f>'Overall Math Proficiency'!$B$75:$K$75</c:f>
              <c:numCache/>
            </c:numRef>
          </c:val>
        </c:ser>
        <c:ser>
          <c:idx val="6"/>
          <c:order val="6"/>
          <c:tx>
            <c:strRef>
              <c:f>'Overall Math Proficiency'!$A$78</c:f>
            </c:strRef>
          </c:tx>
          <c:spPr>
            <a:solidFill>
              <a:srgbClr val="4AA1D2"/>
            </a:solidFill>
            <a:ln cmpd="sng">
              <a:solidFill>
                <a:srgbClr val="000000"/>
              </a:solidFill>
            </a:ln>
          </c:spPr>
          <c:cat>
            <c:strRef>
              <c:f>'Overall Math Proficiency'!$B$59:$K$59</c:f>
            </c:strRef>
          </c:cat>
          <c:val>
            <c:numRef>
              <c:f>'Overall Math Proficiency'!$B$78:$K$78</c:f>
              <c:numCache/>
            </c:numRef>
          </c:val>
        </c:ser>
        <c:ser>
          <c:idx val="7"/>
          <c:order val="7"/>
          <c:tx>
            <c:strRef>
              <c:f>'Overall Math Proficiency'!$A$81</c:f>
            </c:strRef>
          </c:tx>
          <c:spPr>
            <a:solidFill>
              <a:srgbClr val="D9EAD3"/>
            </a:solidFill>
            <a:ln cmpd="sng">
              <a:solidFill>
                <a:srgbClr val="000000"/>
              </a:solidFill>
            </a:ln>
          </c:spPr>
          <c:cat>
            <c:strRef>
              <c:f>'Overall Math Proficiency'!$B$59:$K$59</c:f>
            </c:strRef>
          </c:cat>
          <c:val>
            <c:numRef>
              <c:f>'Overall Math Proficiency'!$B$81:$K$81</c:f>
              <c:numCache/>
            </c:numRef>
          </c:val>
        </c:ser>
        <c:axId val="551506093"/>
        <c:axId val="1674575088"/>
      </c:barChart>
      <c:lineChart>
        <c:varyColors val="0"/>
        <c:ser>
          <c:idx val="0"/>
          <c:order val="0"/>
          <c:tx>
            <c:strRef>
              <c:f>'Overall Math Proficiency'!$A$60</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Proficiency'!$B$59:$K$59</c:f>
            </c:strRef>
          </c:cat>
          <c:val>
            <c:numRef>
              <c:f>'Overall Math Proficiency'!$B$60:$K$60</c:f>
              <c:numCache/>
            </c:numRef>
          </c:val>
          <c:smooth val="0"/>
        </c:ser>
        <c:axId val="551506093"/>
        <c:axId val="1674575088"/>
      </c:lineChart>
      <c:catAx>
        <c:axId val="5515060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674575088"/>
      </c:catAx>
      <c:valAx>
        <c:axId val="1674575088"/>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51506093"/>
      </c:valAx>
    </c:plotArea>
    <c:legend>
      <c:legendPos val="t"/>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'Overall Math Proficiency'!$A$91</c:f>
            </c:strRef>
          </c:tx>
          <c:spPr>
            <a:solidFill>
              <a:srgbClr val="E77B47"/>
            </a:solidFill>
            <a:ln cmpd="sng">
              <a:solidFill>
                <a:srgbClr val="000000"/>
              </a:solidFill>
              <a:prstDash val="solid"/>
            </a:ln>
          </c:spPr>
          <c:cat>
            <c:strRef>
              <c:f>'Overall Math Proficiency'!$B$87:$K$87</c:f>
            </c:strRef>
          </c:cat>
          <c:val>
            <c:numRef>
              <c:f>'Overall Math Proficiency'!$B$91:$K$91</c:f>
              <c:numCache/>
            </c:numRef>
          </c:val>
        </c:ser>
        <c:ser>
          <c:idx val="2"/>
          <c:order val="2"/>
          <c:tx>
            <c:strRef>
              <c:f>'Overall Math Proficiency'!$A$94</c:f>
            </c:strRef>
          </c:tx>
          <c:spPr>
            <a:solidFill>
              <a:srgbClr val="FDE6A6"/>
            </a:solidFill>
            <a:ln cmpd="sng">
              <a:solidFill>
                <a:srgbClr val="000000"/>
              </a:solidFill>
            </a:ln>
          </c:spPr>
          <c:cat>
            <c:strRef>
              <c:f>'Overall Math Proficiency'!$B$87:$K$87</c:f>
            </c:strRef>
          </c:cat>
          <c:val>
            <c:numRef>
              <c:f>'Overall Math Proficiency'!$B$94:$K$94</c:f>
              <c:numCache/>
            </c:numRef>
          </c:val>
        </c:ser>
        <c:ser>
          <c:idx val="3"/>
          <c:order val="3"/>
          <c:tx>
            <c:strRef>
              <c:f>'Overall Math Proficiency'!$A$97</c:f>
            </c:strRef>
          </c:tx>
          <c:spPr>
            <a:solidFill>
              <a:schemeClr val="accent4"/>
            </a:solidFill>
            <a:ln cmpd="sng">
              <a:solidFill>
                <a:srgbClr val="419996">
                  <a:alpha val="100000"/>
                </a:srgbClr>
              </a:solidFill>
            </a:ln>
          </c:spPr>
          <c:cat>
            <c:strRef>
              <c:f>'Overall Math Proficiency'!$B$87:$K$87</c:f>
            </c:strRef>
          </c:cat>
          <c:val>
            <c:numRef>
              <c:f>'Overall Math Proficiency'!$B$97:$K$97</c:f>
              <c:numCache/>
            </c:numRef>
          </c:val>
        </c:ser>
        <c:axId val="894574970"/>
        <c:axId val="890753011"/>
      </c:barChart>
      <c:lineChart>
        <c:varyColors val="0"/>
        <c:ser>
          <c:idx val="0"/>
          <c:order val="0"/>
          <c:tx>
            <c:strRef>
              <c:f>'Overall Math Proficiency'!$A$88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Proficiency'!$B$87:$K$87</c:f>
            </c:strRef>
          </c:cat>
          <c:val>
            <c:numRef>
              <c:f>'Overall Math Proficiency'!$B$88:$K$88</c:f>
              <c:numCache/>
            </c:numRef>
          </c:val>
          <c:smooth val="0"/>
        </c:ser>
        <c:axId val="894574970"/>
        <c:axId val="890753011"/>
      </c:lineChart>
      <c:catAx>
        <c:axId val="8945749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890753011"/>
      </c:catAx>
      <c:valAx>
        <c:axId val="89075301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894574970"/>
      </c:valAx>
    </c:plotArea>
    <c:legend>
      <c:legendPos val="t"/>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'Overall Math Proficiency'!$A$35</c:f>
            </c:strRef>
          </c:tx>
          <c:spPr>
            <a:solidFill>
              <a:srgbClr val="E77B47"/>
            </a:solidFill>
            <a:ln cmpd="sng">
              <a:solidFill>
                <a:srgbClr val="000000"/>
              </a:solidFill>
              <a:prstDash val="solid"/>
            </a:ln>
          </c:spPr>
          <c:cat>
            <c:strRef>
              <c:f>'Overall Math Proficiency'!$B$31:$K$31</c:f>
            </c:strRef>
          </c:cat>
          <c:val>
            <c:numRef>
              <c:f>'Overall Math Proficiency'!$B$35:$K$35</c:f>
              <c:numCache/>
            </c:numRef>
          </c:val>
        </c:ser>
        <c:ser>
          <c:idx val="2"/>
          <c:order val="2"/>
          <c:tx>
            <c:strRef>
              <c:f>'Overall Math Proficiency'!$A$38</c:f>
            </c:strRef>
          </c:tx>
          <c:spPr>
            <a:solidFill>
              <a:srgbClr val="FDE6A6"/>
            </a:solidFill>
            <a:ln cmpd="sng">
              <a:solidFill>
                <a:srgbClr val="000000"/>
              </a:solidFill>
            </a:ln>
          </c:spPr>
          <c:cat>
            <c:strRef>
              <c:f>'Overall Math Proficiency'!$B$31:$K$31</c:f>
            </c:strRef>
          </c:cat>
          <c:val>
            <c:numRef>
              <c:f>'Overall Math Proficiency'!$B$38:$K$38</c:f>
              <c:numCache/>
            </c:numRef>
          </c:val>
        </c:ser>
        <c:ser>
          <c:idx val="3"/>
          <c:order val="3"/>
          <c:tx>
            <c:strRef>
              <c:f>'Overall Math Proficiency'!$A$41</c:f>
            </c:strRef>
          </c:tx>
          <c:spPr>
            <a:solidFill>
              <a:schemeClr val="accent4"/>
            </a:solidFill>
            <a:ln cmpd="sng">
              <a:solidFill>
                <a:srgbClr val="419996">
                  <a:alpha val="100000"/>
                </a:srgbClr>
              </a:solidFill>
            </a:ln>
          </c:spPr>
          <c:cat>
            <c:strRef>
              <c:f>'Overall Math Proficiency'!$B$31:$K$31</c:f>
            </c:strRef>
          </c:cat>
          <c:val>
            <c:numRef>
              <c:f>'Overall Math Proficiency'!$B$41:$K$41</c:f>
              <c:numCache/>
            </c:numRef>
          </c:val>
        </c:ser>
        <c:ser>
          <c:idx val="4"/>
          <c:order val="4"/>
          <c:tx>
            <c:strRef>
              <c:f>'Overall Math Proficiency'!$A$44</c:f>
            </c:strRef>
          </c:tx>
          <c:spPr>
            <a:solidFill>
              <a:srgbClr val="AB3395"/>
            </a:solidFill>
            <a:ln cmpd="sng">
              <a:solidFill>
                <a:srgbClr val="000000"/>
              </a:solidFill>
            </a:ln>
          </c:spPr>
          <c:cat>
            <c:strRef>
              <c:f>'Overall Math Proficiency'!$B$31:$K$31</c:f>
            </c:strRef>
          </c:cat>
          <c:val>
            <c:numRef>
              <c:f>'Overall Math Proficiency'!$B$44:$K$44</c:f>
              <c:numCache/>
            </c:numRef>
          </c:val>
        </c:ser>
        <c:ser>
          <c:idx val="5"/>
          <c:order val="5"/>
          <c:tx>
            <c:strRef>
              <c:f>'Overall Math Proficiency'!$A$47</c:f>
            </c:strRef>
          </c:tx>
          <c:spPr>
            <a:solidFill>
              <a:srgbClr val="636363"/>
            </a:solidFill>
            <a:ln cmpd="sng">
              <a:solidFill>
                <a:srgbClr val="000000"/>
              </a:solidFill>
            </a:ln>
          </c:spPr>
          <c:cat>
            <c:strRef>
              <c:f>'Overall Math Proficiency'!$B$31:$K$31</c:f>
            </c:strRef>
          </c:cat>
          <c:val>
            <c:numRef>
              <c:f>'Overall Math Proficiency'!$B$47:$K$47</c:f>
              <c:numCache/>
            </c:numRef>
          </c:val>
        </c:ser>
        <c:ser>
          <c:idx val="6"/>
          <c:order val="6"/>
          <c:tx>
            <c:strRef>
              <c:f>'Overall Math Proficiency'!$A$50</c:f>
            </c:strRef>
          </c:tx>
          <c:spPr>
            <a:solidFill>
              <a:srgbClr val="4AA1D2"/>
            </a:solidFill>
            <a:ln cmpd="sng">
              <a:solidFill>
                <a:srgbClr val="000000"/>
              </a:solidFill>
            </a:ln>
          </c:spPr>
          <c:cat>
            <c:strRef>
              <c:f>'Overall Math Proficiency'!$B$31:$K$31</c:f>
            </c:strRef>
          </c:cat>
          <c:val>
            <c:numRef>
              <c:f>'Overall Math Proficiency'!$B$50:$K$50</c:f>
              <c:numCache/>
            </c:numRef>
          </c:val>
        </c:ser>
        <c:ser>
          <c:idx val="7"/>
          <c:order val="7"/>
          <c:tx>
            <c:strRef>
              <c:f>'Overall Math Proficiency'!$A$53</c:f>
            </c:strRef>
          </c:tx>
          <c:spPr>
            <a:solidFill>
              <a:srgbClr val="D9EAD3"/>
            </a:solidFill>
            <a:ln cmpd="sng">
              <a:solidFill>
                <a:srgbClr val="000000"/>
              </a:solidFill>
            </a:ln>
          </c:spPr>
          <c:cat>
            <c:strRef>
              <c:f>'Overall Math Proficiency'!$B$31:$K$31</c:f>
            </c:strRef>
          </c:cat>
          <c:val>
            <c:numRef>
              <c:f>'Overall Math Proficiency'!$B$53:$K$53</c:f>
              <c:numCache/>
            </c:numRef>
          </c:val>
        </c:ser>
        <c:axId val="2120154273"/>
        <c:axId val="1213231215"/>
      </c:barChart>
      <c:lineChart>
        <c:varyColors val="0"/>
        <c:ser>
          <c:idx val="0"/>
          <c:order val="0"/>
          <c:tx>
            <c:strRef>
              <c:f>'Overall Math Proficiency'!$A$32</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Proficiency'!$B$31:$K$31</c:f>
            </c:strRef>
          </c:cat>
          <c:val>
            <c:numRef>
              <c:f>'Overall Math Proficiency'!$B$32:$K$32</c:f>
              <c:numCache/>
            </c:numRef>
          </c:val>
          <c:smooth val="0"/>
        </c:ser>
        <c:axId val="2120154273"/>
        <c:axId val="1213231215"/>
      </c:lineChart>
      <c:catAx>
        <c:axId val="21201542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213231215"/>
      </c:catAx>
      <c:valAx>
        <c:axId val="121323121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120154273"/>
      </c:valAx>
    </c:plotArea>
    <c:legend>
      <c:legendPos val="t"/>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Grade Level</a:t>
            </a:r>
          </a:p>
        </c:rich>
      </c:tx>
      <c:overlay val="0"/>
    </c:title>
    <c:plotArea>
      <c:layout/>
      <c:barChart>
        <c:barDir val="col"/>
        <c:ser>
          <c:idx val="1"/>
          <c:order val="1"/>
          <c:tx>
            <c:strRef>
              <c:f>'Overall Math Proficiency'!$A$7</c:f>
            </c:strRef>
          </c:tx>
          <c:spPr>
            <a:solidFill>
              <a:srgbClr val="E77B47"/>
            </a:solidFill>
            <a:ln cmpd="sng">
              <a:solidFill>
                <a:srgbClr val="000000"/>
              </a:solidFill>
              <a:prstDash val="solid"/>
            </a:ln>
          </c:spPr>
          <c:cat>
            <c:strRef>
              <c:f>'Overall Math Proficiency'!$B$3:$K$3</c:f>
            </c:strRef>
          </c:cat>
          <c:val>
            <c:numRef>
              <c:f>'Overall Math Proficiency'!$B$7:$K$7</c:f>
              <c:numCache/>
            </c:numRef>
          </c:val>
        </c:ser>
        <c:ser>
          <c:idx val="2"/>
          <c:order val="2"/>
          <c:tx>
            <c:strRef>
              <c:f>'Overall Math Proficiency'!$A$10</c:f>
            </c:strRef>
          </c:tx>
          <c:spPr>
            <a:solidFill>
              <a:srgbClr val="FDE6A6"/>
            </a:solidFill>
            <a:ln cmpd="sng">
              <a:solidFill>
                <a:srgbClr val="000000"/>
              </a:solidFill>
            </a:ln>
          </c:spPr>
          <c:cat>
            <c:strRef>
              <c:f>'Overall Math Proficiency'!$B$3:$K$3</c:f>
            </c:strRef>
          </c:cat>
          <c:val>
            <c:numRef>
              <c:f>'Overall Math Proficiency'!$B$10:$K$10</c:f>
              <c:numCache/>
            </c:numRef>
          </c:val>
        </c:ser>
        <c:ser>
          <c:idx val="3"/>
          <c:order val="3"/>
          <c:tx>
            <c:strRef>
              <c:f>'Overall Math Proficiency'!$A$13</c:f>
            </c:strRef>
          </c:tx>
          <c:spPr>
            <a:solidFill>
              <a:schemeClr val="accent4"/>
            </a:solidFill>
            <a:ln cmpd="sng">
              <a:solidFill>
                <a:srgbClr val="419996">
                  <a:alpha val="100000"/>
                </a:srgbClr>
              </a:solidFill>
            </a:ln>
          </c:spPr>
          <c:cat>
            <c:strRef>
              <c:f>'Overall Math Proficiency'!$B$3:$K$3</c:f>
            </c:strRef>
          </c:cat>
          <c:val>
            <c:numRef>
              <c:f>'Overall Math Proficiency'!$B$13:$K$13</c:f>
              <c:numCache/>
            </c:numRef>
          </c:val>
        </c:ser>
        <c:ser>
          <c:idx val="4"/>
          <c:order val="4"/>
          <c:tx>
            <c:strRef>
              <c:f>'Overall Math Proficiency'!$A$16</c:f>
            </c:strRef>
          </c:tx>
          <c:spPr>
            <a:solidFill>
              <a:srgbClr val="AB3395"/>
            </a:solidFill>
            <a:ln cmpd="sng">
              <a:solidFill>
                <a:srgbClr val="000000"/>
              </a:solidFill>
            </a:ln>
          </c:spPr>
          <c:cat>
            <c:strRef>
              <c:f>'Overall Math Proficiency'!$B$3:$K$3</c:f>
            </c:strRef>
          </c:cat>
          <c:val>
            <c:numRef>
              <c:f>'Overall Math Proficiency'!$B$16:$K$16</c:f>
              <c:numCache/>
            </c:numRef>
          </c:val>
        </c:ser>
        <c:ser>
          <c:idx val="5"/>
          <c:order val="5"/>
          <c:tx>
            <c:strRef>
              <c:f>'Overall Math Proficiency'!$A$19</c:f>
            </c:strRef>
          </c:tx>
          <c:spPr>
            <a:solidFill>
              <a:srgbClr val="636363"/>
            </a:solidFill>
            <a:ln cmpd="sng">
              <a:solidFill>
                <a:srgbClr val="000000"/>
              </a:solidFill>
            </a:ln>
          </c:spPr>
          <c:cat>
            <c:strRef>
              <c:f>'Overall Math Proficiency'!$B$3:$K$3</c:f>
            </c:strRef>
          </c:cat>
          <c:val>
            <c:numRef>
              <c:f>'Overall Math Proficiency'!$B$19:$K$19</c:f>
              <c:numCache/>
            </c:numRef>
          </c:val>
        </c:ser>
        <c:ser>
          <c:idx val="6"/>
          <c:order val="6"/>
          <c:tx>
            <c:strRef>
              <c:f>'Overall Math Proficiency'!$A$22</c:f>
            </c:strRef>
          </c:tx>
          <c:spPr>
            <a:solidFill>
              <a:srgbClr val="4AA1D2"/>
            </a:solidFill>
            <a:ln cmpd="sng">
              <a:solidFill>
                <a:srgbClr val="000000"/>
              </a:solidFill>
            </a:ln>
          </c:spPr>
          <c:cat>
            <c:strRef>
              <c:f>'Overall Math Proficiency'!$B$3:$K$3</c:f>
            </c:strRef>
          </c:cat>
          <c:val>
            <c:numRef>
              <c:f>'Overall Math Proficiency'!$B$22:$K$22</c:f>
              <c:numCache/>
            </c:numRef>
          </c:val>
        </c:ser>
        <c:ser>
          <c:idx val="7"/>
          <c:order val="7"/>
          <c:tx>
            <c:strRef>
              <c:f>'Overall Math Proficiency'!$A$25</c:f>
            </c:strRef>
          </c:tx>
          <c:spPr>
            <a:solidFill>
              <a:srgbClr val="D9EAD3"/>
            </a:solidFill>
            <a:ln cmpd="sng">
              <a:solidFill>
                <a:srgbClr val="000000"/>
              </a:solidFill>
            </a:ln>
          </c:spPr>
          <c:cat>
            <c:strRef>
              <c:f>'Overall Math Proficiency'!$B$3:$K$3</c:f>
            </c:strRef>
          </c:cat>
          <c:val>
            <c:numRef>
              <c:f>'Overall Math Proficiency'!$B$25:$K$25</c:f>
              <c:numCache/>
            </c:numRef>
          </c:val>
        </c:ser>
        <c:axId val="1155446780"/>
        <c:axId val="148649549"/>
      </c:barChart>
      <c:lineChart>
        <c:varyColors val="0"/>
        <c:ser>
          <c:idx val="0"/>
          <c:order val="0"/>
          <c:tx>
            <c:strRef>
              <c:f>'Overall Math Proficiency'!$A$4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Proficiency'!$B$3:$K$3</c:f>
            </c:strRef>
          </c:cat>
          <c:val>
            <c:numRef>
              <c:f>'Overall Math Proficiency'!$B$4:$K$4</c:f>
              <c:numCache/>
            </c:numRef>
          </c:val>
          <c:smooth val="0"/>
        </c:ser>
        <c:axId val="1155446780"/>
        <c:axId val="148649549"/>
      </c:lineChart>
      <c:catAx>
        <c:axId val="11554467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48649549"/>
      </c:catAx>
      <c:valAx>
        <c:axId val="14864954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155446780"/>
      </c:valAx>
    </c:plotArea>
    <c:legend>
      <c:legendPos val="t"/>
      <c:overlay val="0"/>
      <c:txPr>
        <a:bodyPr/>
        <a:lstStyle/>
        <a:p>
          <a:pPr lvl="0">
            <a:defRPr b="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tx>
            <c:strRef>
              <c:f>'Cohort Data'!$C$117</c:f>
            </c:strRef>
          </c:tx>
          <c:spPr>
            <a:solidFill>
              <a:schemeClr val="accent1"/>
            </a:solidFill>
            <a:ln cmpd="sng">
              <a:solidFill>
                <a:srgbClr val="000000"/>
              </a:solidFill>
            </a:ln>
          </c:spPr>
          <c:cat>
            <c:strRef>
              <c:f>'Cohort Data'!$B$118:$B$128</c:f>
            </c:strRef>
          </c:cat>
          <c:val>
            <c:numRef>
              <c:f>'Cohort Data'!$C$118:$C$128</c:f>
              <c:numCache/>
            </c:numRef>
          </c:val>
        </c:ser>
        <c:ser>
          <c:idx val="1"/>
          <c:order val="1"/>
          <c:tx>
            <c:strRef>
              <c:f>'Cohort Data'!$D$117</c:f>
            </c:strRef>
          </c:tx>
          <c:spPr>
            <a:solidFill>
              <a:schemeClr val="accent2"/>
            </a:solidFill>
            <a:ln cmpd="sng">
              <a:solidFill>
                <a:srgbClr val="000000"/>
              </a:solidFill>
            </a:ln>
          </c:spPr>
          <c:cat>
            <c:strRef>
              <c:f>'Cohort Data'!$B$118:$B$128</c:f>
            </c:strRef>
          </c:cat>
          <c:val>
            <c:numRef>
              <c:f>'Cohort Data'!$D$118:$D$128</c:f>
              <c:numCache/>
            </c:numRef>
          </c:val>
        </c:ser>
        <c:ser>
          <c:idx val="2"/>
          <c:order val="2"/>
          <c:tx>
            <c:strRef>
              <c:f>'Cohort Data'!$E$117</c:f>
            </c:strRef>
          </c:tx>
          <c:spPr>
            <a:solidFill>
              <a:schemeClr val="accent3"/>
            </a:solidFill>
            <a:ln cmpd="sng">
              <a:solidFill>
                <a:srgbClr val="000000"/>
              </a:solidFill>
            </a:ln>
          </c:spPr>
          <c:cat>
            <c:strRef>
              <c:f>'Cohort Data'!$B$118:$B$128</c:f>
            </c:strRef>
          </c:cat>
          <c:val>
            <c:numRef>
              <c:f>'Cohort Data'!$E$118:$E$128</c:f>
              <c:numCache/>
            </c:numRef>
          </c:val>
        </c:ser>
        <c:ser>
          <c:idx val="3"/>
          <c:order val="3"/>
          <c:tx>
            <c:strRef>
              <c:f>'Cohort Data'!$F$117</c:f>
            </c:strRef>
          </c:tx>
          <c:spPr>
            <a:solidFill>
              <a:schemeClr val="accent4"/>
            </a:solidFill>
            <a:ln cmpd="sng">
              <a:solidFill>
                <a:srgbClr val="000000"/>
              </a:solidFill>
            </a:ln>
          </c:spPr>
          <c:cat>
            <c:strRef>
              <c:f>'Cohort Data'!$B$118:$B$128</c:f>
            </c:strRef>
          </c:cat>
          <c:val>
            <c:numRef>
              <c:f>'Cohort Data'!$F$118:$F$128</c:f>
              <c:numCache/>
            </c:numRef>
          </c:val>
        </c:ser>
        <c:ser>
          <c:idx val="4"/>
          <c:order val="4"/>
          <c:tx>
            <c:strRef>
              <c:f>'Cohort Data'!$G$117</c:f>
            </c:strRef>
          </c:tx>
          <c:spPr>
            <a:solidFill>
              <a:schemeClr val="accent5"/>
            </a:solidFill>
            <a:ln cmpd="sng">
              <a:solidFill>
                <a:srgbClr val="000000"/>
              </a:solidFill>
            </a:ln>
          </c:spPr>
          <c:cat>
            <c:strRef>
              <c:f>'Cohort Data'!$B$118:$B$128</c:f>
            </c:strRef>
          </c:cat>
          <c:val>
            <c:numRef>
              <c:f>'Cohort Data'!$G$118:$G$128</c:f>
              <c:numCache/>
            </c:numRef>
          </c:val>
        </c:ser>
        <c:ser>
          <c:idx val="5"/>
          <c:order val="5"/>
          <c:tx>
            <c:strRef>
              <c:f>'Cohort Data'!$H$117</c:f>
            </c:strRef>
          </c:tx>
          <c:spPr>
            <a:solidFill>
              <a:schemeClr val="accent6"/>
            </a:solidFill>
            <a:ln cmpd="sng">
              <a:solidFill>
                <a:srgbClr val="000000"/>
              </a:solidFill>
            </a:ln>
          </c:spPr>
          <c:cat>
            <c:strRef>
              <c:f>'Cohort Data'!$B$118:$B$128</c:f>
            </c:strRef>
          </c:cat>
          <c:val>
            <c:numRef>
              <c:f>'Cohort Data'!$H$118:$H$128</c:f>
              <c:numCache/>
            </c:numRef>
          </c:val>
        </c:ser>
        <c:ser>
          <c:idx val="6"/>
          <c:order val="6"/>
          <c:tx>
            <c:strRef>
              <c:f>'Cohort Data'!$I$117</c:f>
            </c:strRef>
          </c:tx>
          <c:spPr>
            <a:solidFill>
              <a:schemeClr val="accent1">
                <a:lumOff val="30000"/>
              </a:schemeClr>
            </a:solidFill>
            <a:ln cmpd="sng">
              <a:solidFill>
                <a:srgbClr val="000000"/>
              </a:solidFill>
            </a:ln>
          </c:spPr>
          <c:cat>
            <c:strRef>
              <c:f>'Cohort Data'!$B$118:$B$128</c:f>
            </c:strRef>
          </c:cat>
          <c:val>
            <c:numRef>
              <c:f>'Cohort Data'!$I$118:$I$128</c:f>
              <c:numCache/>
            </c:numRef>
          </c:val>
        </c:ser>
        <c:axId val="219893523"/>
        <c:axId val="275087253"/>
      </c:barChart>
      <c:catAx>
        <c:axId val="2198935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75087253"/>
      </c:catAx>
      <c:valAx>
        <c:axId val="275087253"/>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219893523"/>
      </c:valAx>
    </c:plotArea>
    <c:legend>
      <c:legendPos val="b"/>
      <c:overlay val="0"/>
      <c:txPr>
        <a:bodyPr/>
        <a:lstStyle/>
        <a:p>
          <a:pPr lvl="0">
            <a:defRPr b="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3 with Demographics'!$A$33</c:f>
            </c:strRef>
          </c:tx>
          <c:spPr>
            <a:solidFill>
              <a:srgbClr val="E77B47"/>
            </a:solidFill>
            <a:ln cmpd="sng">
              <a:solidFill>
                <a:srgbClr val="000000"/>
              </a:solidFill>
              <a:prstDash val="solid"/>
            </a:ln>
          </c:spPr>
          <c:cat>
            <c:strRef>
              <c:f>'Grade 3 with Demographics'!$B$30:$K$30</c:f>
            </c:strRef>
          </c:cat>
          <c:val>
            <c:numRef>
              <c:f>'Grade 3 with Demographics'!$B$33:$K$33</c:f>
              <c:numCache/>
            </c:numRef>
          </c:val>
        </c:ser>
        <c:ser>
          <c:idx val="2"/>
          <c:order val="2"/>
          <c:tx>
            <c:strRef>
              <c:f>'Grade 3 with Demographics'!$A$36</c:f>
            </c:strRef>
          </c:tx>
          <c:spPr>
            <a:solidFill>
              <a:srgbClr val="FDE6A6"/>
            </a:solidFill>
            <a:ln cmpd="sng">
              <a:solidFill>
                <a:srgbClr val="000000"/>
              </a:solidFill>
            </a:ln>
          </c:spPr>
          <c:cat>
            <c:strRef>
              <c:f>'Grade 3 with Demographics'!$B$30:$K$30</c:f>
            </c:strRef>
          </c:cat>
          <c:val>
            <c:numRef>
              <c:f>'Grade 3 with Demographics'!$B$36:$K$36</c:f>
              <c:numCache/>
            </c:numRef>
          </c:val>
        </c:ser>
        <c:ser>
          <c:idx val="3"/>
          <c:order val="3"/>
          <c:tx>
            <c:strRef>
              <c:f>'Grade 3 with Demographics'!$A$39</c:f>
            </c:strRef>
          </c:tx>
          <c:spPr>
            <a:solidFill>
              <a:schemeClr val="accent4"/>
            </a:solidFill>
            <a:ln cmpd="sng">
              <a:solidFill>
                <a:srgbClr val="419996">
                  <a:alpha val="100000"/>
                </a:srgbClr>
              </a:solidFill>
            </a:ln>
          </c:spPr>
          <c:cat>
            <c:strRef>
              <c:f>'Grade 3 with Demographics'!$B$30:$K$30</c:f>
            </c:strRef>
          </c:cat>
          <c:val>
            <c:numRef>
              <c:f>'Grade 3 with Demographics'!$B$39:$K$39</c:f>
              <c:numCache/>
            </c:numRef>
          </c:val>
        </c:ser>
        <c:ser>
          <c:idx val="4"/>
          <c:order val="4"/>
          <c:tx>
            <c:strRef>
              <c:f>'Grade 3 with Demographics'!$A$42</c:f>
            </c:strRef>
          </c:tx>
          <c:spPr>
            <a:solidFill>
              <a:srgbClr val="AB3395"/>
            </a:solidFill>
            <a:ln cmpd="sng">
              <a:solidFill>
                <a:srgbClr val="000000"/>
              </a:solidFill>
            </a:ln>
          </c:spPr>
          <c:cat>
            <c:strRef>
              <c:f>'Grade 3 with Demographics'!$B$30:$K$30</c:f>
            </c:strRef>
          </c:cat>
          <c:val>
            <c:numRef>
              <c:f>'Grade 3 with Demographics'!$B$42:$K$42</c:f>
              <c:numCache/>
            </c:numRef>
          </c:val>
        </c:ser>
        <c:ser>
          <c:idx val="5"/>
          <c:order val="5"/>
          <c:tx>
            <c:strRef>
              <c:f>'Grade 3 with Demographics'!$A$45</c:f>
            </c:strRef>
          </c:tx>
          <c:spPr>
            <a:solidFill>
              <a:srgbClr val="636363"/>
            </a:solidFill>
            <a:ln cmpd="sng">
              <a:solidFill>
                <a:srgbClr val="000000"/>
              </a:solidFill>
            </a:ln>
          </c:spPr>
          <c:cat>
            <c:strRef>
              <c:f>'Grade 3 with Demographics'!$B$30:$K$30</c:f>
            </c:strRef>
          </c:cat>
          <c:val>
            <c:numRef>
              <c:f>'Grade 3 with Demographics'!$B$45:$K$45</c:f>
              <c:numCache/>
            </c:numRef>
          </c:val>
        </c:ser>
        <c:ser>
          <c:idx val="6"/>
          <c:order val="6"/>
          <c:tx>
            <c:strRef>
              <c:f>'Grade 3 with Demographics'!$A$48</c:f>
            </c:strRef>
          </c:tx>
          <c:spPr>
            <a:solidFill>
              <a:srgbClr val="4AA1D2"/>
            </a:solidFill>
            <a:ln cmpd="sng">
              <a:solidFill>
                <a:srgbClr val="000000"/>
              </a:solidFill>
            </a:ln>
          </c:spPr>
          <c:cat>
            <c:strRef>
              <c:f>'Grade 3 with Demographics'!$B$30:$K$30</c:f>
            </c:strRef>
          </c:cat>
          <c:val>
            <c:numRef>
              <c:f>'Grade 3 with Demographics'!$B$48:$K$48</c:f>
              <c:numCache/>
            </c:numRef>
          </c:val>
        </c:ser>
        <c:ser>
          <c:idx val="7"/>
          <c:order val="7"/>
          <c:tx>
            <c:strRef>
              <c:f>'Grade 3 with Demographics'!$A$51</c:f>
            </c:strRef>
          </c:tx>
          <c:spPr>
            <a:solidFill>
              <a:srgbClr val="D9EAD3"/>
            </a:solidFill>
            <a:ln cmpd="sng">
              <a:solidFill>
                <a:srgbClr val="000000"/>
              </a:solidFill>
            </a:ln>
          </c:spPr>
          <c:cat>
            <c:strRef>
              <c:f>'Grade 3 with Demographics'!$B$30:$K$30</c:f>
            </c:strRef>
          </c:cat>
          <c:val>
            <c:numRef>
              <c:f>'Grade 3 with Demographics'!$B$51:$K$51</c:f>
              <c:numCache/>
            </c:numRef>
          </c:val>
        </c:ser>
        <c:axId val="13077628"/>
        <c:axId val="1262213499"/>
      </c:barChart>
      <c:lineChart>
        <c:varyColors val="0"/>
        <c:ser>
          <c:idx val="0"/>
          <c:order val="0"/>
          <c:tx>
            <c:strRef>
              <c:f>'Grade 3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3 with Demographics'!$B$30:$K$30</c:f>
            </c:strRef>
          </c:cat>
          <c:val>
            <c:numRef>
              <c:f>'Grade 3 with Demographics'!$B$31:$K$31</c:f>
              <c:numCache/>
            </c:numRef>
          </c:val>
          <c:smooth val="0"/>
        </c:ser>
        <c:axId val="13077628"/>
        <c:axId val="1262213499"/>
      </c:lineChart>
      <c:catAx>
        <c:axId val="130776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262213499"/>
      </c:catAx>
      <c:valAx>
        <c:axId val="126221349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3077628"/>
      </c:valAx>
    </c:plotArea>
    <c:legend>
      <c:legendPos val="t"/>
      <c:overlay val="0"/>
      <c:txPr>
        <a:bodyPr/>
        <a:lstStyle/>
        <a:p>
          <a:pPr lvl="0">
            <a:defRPr b="0">
              <a:solidFill>
                <a:srgbClr val="1A1A1A"/>
              </a:solidFill>
              <a:latin typeface="+mn-lt"/>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3 with Demographics'!$A$60</c:f>
            </c:strRef>
          </c:tx>
          <c:spPr>
            <a:solidFill>
              <a:srgbClr val="E77B47"/>
            </a:solidFill>
            <a:ln cmpd="sng">
              <a:solidFill>
                <a:srgbClr val="000000"/>
              </a:solidFill>
              <a:prstDash val="solid"/>
            </a:ln>
          </c:spPr>
          <c:cat>
            <c:strRef>
              <c:f>'Grade 3 with Demographics'!$B$57:$K$57</c:f>
            </c:strRef>
          </c:cat>
          <c:val>
            <c:numRef>
              <c:f>'Grade 3 with Demographics'!$B$60:$K$60</c:f>
              <c:numCache/>
            </c:numRef>
          </c:val>
        </c:ser>
        <c:ser>
          <c:idx val="2"/>
          <c:order val="2"/>
          <c:tx>
            <c:strRef>
              <c:f>'Grade 3 with Demographics'!$A$63</c:f>
            </c:strRef>
          </c:tx>
          <c:spPr>
            <a:solidFill>
              <a:srgbClr val="FDE6A6"/>
            </a:solidFill>
            <a:ln cmpd="sng">
              <a:solidFill>
                <a:srgbClr val="000000"/>
              </a:solidFill>
            </a:ln>
          </c:spPr>
          <c:cat>
            <c:strRef>
              <c:f>'Grade 3 with Demographics'!$B$57:$K$57</c:f>
            </c:strRef>
          </c:cat>
          <c:val>
            <c:numRef>
              <c:f>'Grade 3 with Demographics'!$B$63:$K$63</c:f>
              <c:numCache/>
            </c:numRef>
          </c:val>
        </c:ser>
        <c:axId val="211723316"/>
        <c:axId val="706546447"/>
      </c:barChart>
      <c:lineChart>
        <c:varyColors val="0"/>
        <c:ser>
          <c:idx val="0"/>
          <c:order val="0"/>
          <c:tx>
            <c:strRef>
              <c:f>'Grade 3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3 with Demographics'!$B$57:$K$57</c:f>
            </c:strRef>
          </c:cat>
          <c:val>
            <c:numRef>
              <c:f>'Grade 3 with Demographics'!$B$58:$K$58</c:f>
              <c:numCache/>
            </c:numRef>
          </c:val>
          <c:smooth val="0"/>
        </c:ser>
        <c:axId val="211723316"/>
        <c:axId val="706546447"/>
      </c:lineChart>
      <c:catAx>
        <c:axId val="2117233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06546447"/>
      </c:catAx>
      <c:valAx>
        <c:axId val="70654644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11723316"/>
      </c:valAx>
    </c:plotArea>
    <c:legend>
      <c:legendPos val="t"/>
      <c:overlay val="0"/>
      <c:txPr>
        <a:bodyPr/>
        <a:lstStyle/>
        <a:p>
          <a:pPr lvl="0">
            <a:defRPr b="0">
              <a:solidFill>
                <a:srgbClr val="1A1A1A"/>
              </a:solidFill>
              <a:latin typeface="+mn-lt"/>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3 with Demographics'!$A$6</c:f>
            </c:strRef>
          </c:tx>
          <c:spPr>
            <a:solidFill>
              <a:srgbClr val="E77B47"/>
            </a:solidFill>
            <a:ln cmpd="sng">
              <a:solidFill>
                <a:srgbClr val="000000"/>
              </a:solidFill>
              <a:prstDash val="solid"/>
            </a:ln>
          </c:spPr>
          <c:cat>
            <c:strRef>
              <c:f>'Grade 3 with Demographics'!$B$3:$K$3</c:f>
            </c:strRef>
          </c:cat>
          <c:val>
            <c:numRef>
              <c:f>'Grade 3 with Demographics'!$B$6:$K$6</c:f>
              <c:numCache/>
            </c:numRef>
          </c:val>
        </c:ser>
        <c:ser>
          <c:idx val="2"/>
          <c:order val="2"/>
          <c:tx>
            <c:strRef>
              <c:f>'Grade 3 with Demographics'!$A$9</c:f>
            </c:strRef>
          </c:tx>
          <c:spPr>
            <a:solidFill>
              <a:srgbClr val="FDE6A6"/>
            </a:solidFill>
            <a:ln cmpd="sng">
              <a:solidFill>
                <a:srgbClr val="000000"/>
              </a:solidFill>
            </a:ln>
          </c:spPr>
          <c:cat>
            <c:strRef>
              <c:f>'Grade 3 with Demographics'!$B$3:$K$3</c:f>
            </c:strRef>
          </c:cat>
          <c:val>
            <c:numRef>
              <c:f>'Grade 3 with Demographics'!$B$9:$K$9</c:f>
              <c:numCache/>
            </c:numRef>
          </c:val>
        </c:ser>
        <c:ser>
          <c:idx val="3"/>
          <c:order val="3"/>
          <c:tx>
            <c:strRef>
              <c:f>'Grade 3 with Demographics'!$A$12</c:f>
            </c:strRef>
          </c:tx>
          <c:spPr>
            <a:solidFill>
              <a:schemeClr val="accent4"/>
            </a:solidFill>
            <a:ln cmpd="sng">
              <a:solidFill>
                <a:srgbClr val="419996">
                  <a:alpha val="100000"/>
                </a:srgbClr>
              </a:solidFill>
            </a:ln>
          </c:spPr>
          <c:cat>
            <c:strRef>
              <c:f>'Grade 3 with Demographics'!$B$3:$K$3</c:f>
            </c:strRef>
          </c:cat>
          <c:val>
            <c:numRef>
              <c:f>'Grade 3 with Demographics'!$B$12:$K$12</c:f>
              <c:numCache/>
            </c:numRef>
          </c:val>
        </c:ser>
        <c:ser>
          <c:idx val="4"/>
          <c:order val="4"/>
          <c:tx>
            <c:strRef>
              <c:f>'Grade 3 with Demographics'!$A$15</c:f>
            </c:strRef>
          </c:tx>
          <c:spPr>
            <a:solidFill>
              <a:srgbClr val="AB3395"/>
            </a:solidFill>
            <a:ln cmpd="sng">
              <a:solidFill>
                <a:srgbClr val="000000"/>
              </a:solidFill>
            </a:ln>
          </c:spPr>
          <c:cat>
            <c:strRef>
              <c:f>'Grade 3 with Demographics'!$B$3:$K$3</c:f>
            </c:strRef>
          </c:cat>
          <c:val>
            <c:numRef>
              <c:f>'Grade 3 with Demographics'!$B$15:$K$15</c:f>
              <c:numCache/>
            </c:numRef>
          </c:val>
        </c:ser>
        <c:ser>
          <c:idx val="5"/>
          <c:order val="5"/>
          <c:tx>
            <c:strRef>
              <c:f>'Grade 3 with Demographics'!$A$18</c:f>
            </c:strRef>
          </c:tx>
          <c:spPr>
            <a:solidFill>
              <a:srgbClr val="636363"/>
            </a:solidFill>
            <a:ln cmpd="sng">
              <a:solidFill>
                <a:srgbClr val="000000"/>
              </a:solidFill>
            </a:ln>
          </c:spPr>
          <c:cat>
            <c:strRef>
              <c:f>'Grade 3 with Demographics'!$B$3:$K$3</c:f>
            </c:strRef>
          </c:cat>
          <c:val>
            <c:numRef>
              <c:f>'Grade 3 with Demographics'!$B$18:$K$18</c:f>
              <c:numCache/>
            </c:numRef>
          </c:val>
        </c:ser>
        <c:ser>
          <c:idx val="6"/>
          <c:order val="6"/>
          <c:tx>
            <c:strRef>
              <c:f>'Grade 3 with Demographics'!$A$21</c:f>
            </c:strRef>
          </c:tx>
          <c:spPr>
            <a:solidFill>
              <a:srgbClr val="4AA1D2"/>
            </a:solidFill>
            <a:ln cmpd="sng">
              <a:solidFill>
                <a:srgbClr val="000000"/>
              </a:solidFill>
            </a:ln>
          </c:spPr>
          <c:cat>
            <c:strRef>
              <c:f>'Grade 3 with Demographics'!$B$3:$K$3</c:f>
            </c:strRef>
          </c:cat>
          <c:val>
            <c:numRef>
              <c:f>'Grade 3 with Demographics'!$B$21:$K$21</c:f>
              <c:numCache/>
            </c:numRef>
          </c:val>
        </c:ser>
        <c:ser>
          <c:idx val="7"/>
          <c:order val="7"/>
          <c:tx>
            <c:strRef>
              <c:f>'Grade 3 with Demographics'!$A$24</c:f>
            </c:strRef>
          </c:tx>
          <c:spPr>
            <a:solidFill>
              <a:srgbClr val="D9EAD3"/>
            </a:solidFill>
            <a:ln cmpd="sng">
              <a:solidFill>
                <a:srgbClr val="000000"/>
              </a:solidFill>
            </a:ln>
          </c:spPr>
          <c:cat>
            <c:strRef>
              <c:f>'Grade 3 with Demographics'!$B$3:$K$3</c:f>
            </c:strRef>
          </c:cat>
          <c:val>
            <c:numRef>
              <c:f>'Grade 3 with Demographics'!$B$24:$K$24</c:f>
              <c:numCache/>
            </c:numRef>
          </c:val>
        </c:ser>
        <c:axId val="883490361"/>
        <c:axId val="819541747"/>
      </c:barChart>
      <c:lineChart>
        <c:varyColors val="0"/>
        <c:ser>
          <c:idx val="0"/>
          <c:order val="0"/>
          <c:tx>
            <c:strRef>
              <c:f>'Grade 3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3 with Demographics'!$B$3:$K$3</c:f>
            </c:strRef>
          </c:cat>
          <c:val>
            <c:numRef>
              <c:f>'Grade 3 with Demographics'!$B$4:$K$4</c:f>
              <c:numCache/>
            </c:numRef>
          </c:val>
          <c:smooth val="0"/>
        </c:ser>
        <c:axId val="883490361"/>
        <c:axId val="819541747"/>
      </c:lineChart>
      <c:catAx>
        <c:axId val="8834903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819541747"/>
      </c:catAx>
      <c:valAx>
        <c:axId val="81954174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883490361"/>
      </c:valAx>
    </c:plotArea>
    <c:legend>
      <c:legendPos val="t"/>
      <c:overlay val="0"/>
      <c:txPr>
        <a:bodyPr/>
        <a:lstStyle/>
        <a:p>
          <a:pPr lvl="0">
            <a:defRPr b="0">
              <a:solidFill>
                <a:srgbClr val="1A1A1A"/>
              </a:solidFill>
              <a:latin typeface="+mn-lt"/>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4 with Demographics'!$A$33</c:f>
            </c:strRef>
          </c:tx>
          <c:spPr>
            <a:solidFill>
              <a:srgbClr val="E77B47"/>
            </a:solidFill>
            <a:ln cmpd="sng">
              <a:solidFill>
                <a:srgbClr val="000000"/>
              </a:solidFill>
              <a:prstDash val="solid"/>
            </a:ln>
          </c:spPr>
          <c:cat>
            <c:strRef>
              <c:f>'Grade 4 with Demographics'!$B$30:$K$30</c:f>
            </c:strRef>
          </c:cat>
          <c:val>
            <c:numRef>
              <c:f>'Grade 4 with Demographics'!$B$33:$K$33</c:f>
              <c:numCache/>
            </c:numRef>
          </c:val>
        </c:ser>
        <c:ser>
          <c:idx val="2"/>
          <c:order val="2"/>
          <c:tx>
            <c:strRef>
              <c:f>'Grade 4 with Demographics'!$A$36</c:f>
            </c:strRef>
          </c:tx>
          <c:spPr>
            <a:solidFill>
              <a:srgbClr val="FDE6A6"/>
            </a:solidFill>
            <a:ln cmpd="sng">
              <a:solidFill>
                <a:srgbClr val="000000"/>
              </a:solidFill>
            </a:ln>
          </c:spPr>
          <c:cat>
            <c:strRef>
              <c:f>'Grade 4 with Demographics'!$B$30:$K$30</c:f>
            </c:strRef>
          </c:cat>
          <c:val>
            <c:numRef>
              <c:f>'Grade 4 with Demographics'!$B$36:$K$36</c:f>
              <c:numCache/>
            </c:numRef>
          </c:val>
        </c:ser>
        <c:ser>
          <c:idx val="3"/>
          <c:order val="3"/>
          <c:tx>
            <c:strRef>
              <c:f>'Grade 4 with Demographics'!$A$39</c:f>
            </c:strRef>
          </c:tx>
          <c:spPr>
            <a:solidFill>
              <a:schemeClr val="accent4"/>
            </a:solidFill>
            <a:ln cmpd="sng">
              <a:solidFill>
                <a:srgbClr val="419996">
                  <a:alpha val="100000"/>
                </a:srgbClr>
              </a:solidFill>
            </a:ln>
          </c:spPr>
          <c:cat>
            <c:strRef>
              <c:f>'Grade 4 with Demographics'!$B$30:$K$30</c:f>
            </c:strRef>
          </c:cat>
          <c:val>
            <c:numRef>
              <c:f>'Grade 4 with Demographics'!$B$39:$K$39</c:f>
              <c:numCache/>
            </c:numRef>
          </c:val>
        </c:ser>
        <c:ser>
          <c:idx val="4"/>
          <c:order val="4"/>
          <c:tx>
            <c:strRef>
              <c:f>'Grade 4 with Demographics'!$A$42</c:f>
            </c:strRef>
          </c:tx>
          <c:spPr>
            <a:solidFill>
              <a:srgbClr val="AB3395"/>
            </a:solidFill>
            <a:ln cmpd="sng">
              <a:solidFill>
                <a:srgbClr val="000000"/>
              </a:solidFill>
            </a:ln>
          </c:spPr>
          <c:cat>
            <c:strRef>
              <c:f>'Grade 4 with Demographics'!$B$30:$K$30</c:f>
            </c:strRef>
          </c:cat>
          <c:val>
            <c:numRef>
              <c:f>'Grade 4 with Demographics'!$B$42:$K$42</c:f>
              <c:numCache/>
            </c:numRef>
          </c:val>
        </c:ser>
        <c:ser>
          <c:idx val="5"/>
          <c:order val="5"/>
          <c:tx>
            <c:strRef>
              <c:f>'Grade 4 with Demographics'!$A$45</c:f>
            </c:strRef>
          </c:tx>
          <c:spPr>
            <a:solidFill>
              <a:srgbClr val="636363"/>
            </a:solidFill>
            <a:ln cmpd="sng">
              <a:solidFill>
                <a:srgbClr val="000000"/>
              </a:solidFill>
            </a:ln>
          </c:spPr>
          <c:cat>
            <c:strRef>
              <c:f>'Grade 4 with Demographics'!$B$30:$K$30</c:f>
            </c:strRef>
          </c:cat>
          <c:val>
            <c:numRef>
              <c:f>'Grade 4 with Demographics'!$B$45:$K$45</c:f>
              <c:numCache/>
            </c:numRef>
          </c:val>
        </c:ser>
        <c:ser>
          <c:idx val="6"/>
          <c:order val="6"/>
          <c:tx>
            <c:strRef>
              <c:f>'Grade 4 with Demographics'!$A$48</c:f>
            </c:strRef>
          </c:tx>
          <c:spPr>
            <a:solidFill>
              <a:srgbClr val="4AA1D2"/>
            </a:solidFill>
            <a:ln cmpd="sng">
              <a:solidFill>
                <a:srgbClr val="000000"/>
              </a:solidFill>
            </a:ln>
          </c:spPr>
          <c:cat>
            <c:strRef>
              <c:f>'Grade 4 with Demographics'!$B$30:$K$30</c:f>
            </c:strRef>
          </c:cat>
          <c:val>
            <c:numRef>
              <c:f>'Grade 4 with Demographics'!$B$48:$K$48</c:f>
              <c:numCache/>
            </c:numRef>
          </c:val>
        </c:ser>
        <c:axId val="73733844"/>
        <c:axId val="268304615"/>
      </c:barChart>
      <c:lineChart>
        <c:varyColors val="0"/>
        <c:ser>
          <c:idx val="0"/>
          <c:order val="0"/>
          <c:tx>
            <c:strRef>
              <c:f>'Grade 4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4 with Demographics'!$B$30:$K$30</c:f>
            </c:strRef>
          </c:cat>
          <c:val>
            <c:numRef>
              <c:f>'Grade 4 with Demographics'!$B$31:$K$31</c:f>
              <c:numCache/>
            </c:numRef>
          </c:val>
          <c:smooth val="0"/>
        </c:ser>
        <c:axId val="73733844"/>
        <c:axId val="268304615"/>
      </c:lineChart>
      <c:catAx>
        <c:axId val="737338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68304615"/>
      </c:catAx>
      <c:valAx>
        <c:axId val="26830461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73733844"/>
      </c:valAx>
    </c:plotArea>
    <c:legend>
      <c:legendPos val="t"/>
      <c:overlay val="0"/>
      <c:txPr>
        <a:bodyPr/>
        <a:lstStyle/>
        <a:p>
          <a:pPr lvl="0">
            <a:defRPr b="0">
              <a:solidFill>
                <a:srgbClr val="1A1A1A"/>
              </a:solidFill>
              <a:latin typeface="+mn-lt"/>
            </a:defRPr>
          </a:pPr>
        </a:p>
      </c:txPr>
    </c:legend>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4 with Demographics'!$A$60</c:f>
            </c:strRef>
          </c:tx>
          <c:spPr>
            <a:solidFill>
              <a:srgbClr val="E77B47"/>
            </a:solidFill>
            <a:ln cmpd="sng">
              <a:solidFill>
                <a:srgbClr val="000000"/>
              </a:solidFill>
              <a:prstDash val="solid"/>
            </a:ln>
          </c:spPr>
          <c:cat>
            <c:strRef>
              <c:f>'Grade 4 with Demographics'!$B$57:$K$57</c:f>
            </c:strRef>
          </c:cat>
          <c:val>
            <c:numRef>
              <c:f>'Grade 4 with Demographics'!$B$60:$K$60</c:f>
              <c:numCache/>
            </c:numRef>
          </c:val>
        </c:ser>
        <c:ser>
          <c:idx val="2"/>
          <c:order val="2"/>
          <c:tx>
            <c:strRef>
              <c:f>'Grade 4 with Demographics'!$A$63</c:f>
            </c:strRef>
          </c:tx>
          <c:spPr>
            <a:solidFill>
              <a:srgbClr val="FDE6A6"/>
            </a:solidFill>
            <a:ln cmpd="sng">
              <a:solidFill>
                <a:srgbClr val="000000"/>
              </a:solidFill>
            </a:ln>
          </c:spPr>
          <c:cat>
            <c:strRef>
              <c:f>'Grade 4 with Demographics'!$B$57:$K$57</c:f>
            </c:strRef>
          </c:cat>
          <c:val>
            <c:numRef>
              <c:f>'Grade 4 with Demographics'!$B$63:$K$63</c:f>
              <c:numCache/>
            </c:numRef>
          </c:val>
        </c:ser>
        <c:axId val="109842204"/>
        <c:axId val="1020888181"/>
      </c:barChart>
      <c:lineChart>
        <c:varyColors val="0"/>
        <c:ser>
          <c:idx val="0"/>
          <c:order val="0"/>
          <c:tx>
            <c:strRef>
              <c:f>'Grade 4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4 with Demographics'!$B$57:$K$57</c:f>
            </c:strRef>
          </c:cat>
          <c:val>
            <c:numRef>
              <c:f>'Grade 4 with Demographics'!$B$58:$K$58</c:f>
              <c:numCache/>
            </c:numRef>
          </c:val>
          <c:smooth val="0"/>
        </c:ser>
        <c:axId val="109842204"/>
        <c:axId val="1020888181"/>
      </c:lineChart>
      <c:catAx>
        <c:axId val="1098422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020888181"/>
      </c:catAx>
      <c:valAx>
        <c:axId val="102088818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09842204"/>
      </c:valAx>
    </c:plotArea>
    <c:legend>
      <c:legendPos val="t"/>
      <c:overlay val="0"/>
      <c:txPr>
        <a:bodyPr/>
        <a:lstStyle/>
        <a:p>
          <a:pPr lvl="0">
            <a:defRPr b="0">
              <a:solidFill>
                <a:srgbClr val="1A1A1A"/>
              </a:solidFill>
              <a:latin typeface="+mn-lt"/>
            </a:defRPr>
          </a:pPr>
        </a:p>
      </c:txPr>
    </c:legend>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4 with Demographics'!$A$6</c:f>
            </c:strRef>
          </c:tx>
          <c:spPr>
            <a:solidFill>
              <a:srgbClr val="E77B47"/>
            </a:solidFill>
            <a:ln cmpd="sng">
              <a:solidFill>
                <a:srgbClr val="000000"/>
              </a:solidFill>
              <a:prstDash val="solid"/>
            </a:ln>
          </c:spPr>
          <c:cat>
            <c:strRef>
              <c:f>'Grade 4 with Demographics'!$B$3:$K$3</c:f>
            </c:strRef>
          </c:cat>
          <c:val>
            <c:numRef>
              <c:f>'Grade 4 with Demographics'!$B$6:$K$6</c:f>
              <c:numCache/>
            </c:numRef>
          </c:val>
        </c:ser>
        <c:ser>
          <c:idx val="2"/>
          <c:order val="2"/>
          <c:tx>
            <c:strRef>
              <c:f>'Grade 4 with Demographics'!$A$9</c:f>
            </c:strRef>
          </c:tx>
          <c:spPr>
            <a:solidFill>
              <a:srgbClr val="FDE6A6"/>
            </a:solidFill>
            <a:ln cmpd="sng">
              <a:solidFill>
                <a:srgbClr val="000000"/>
              </a:solidFill>
            </a:ln>
          </c:spPr>
          <c:cat>
            <c:strRef>
              <c:f>'Grade 4 with Demographics'!$B$3:$K$3</c:f>
            </c:strRef>
          </c:cat>
          <c:val>
            <c:numRef>
              <c:f>'Grade 4 with Demographics'!$B$9:$K$9</c:f>
              <c:numCache/>
            </c:numRef>
          </c:val>
        </c:ser>
        <c:ser>
          <c:idx val="3"/>
          <c:order val="3"/>
          <c:tx>
            <c:strRef>
              <c:f>'Grade 4 with Demographics'!$A$12</c:f>
            </c:strRef>
          </c:tx>
          <c:spPr>
            <a:solidFill>
              <a:schemeClr val="accent4"/>
            </a:solidFill>
            <a:ln cmpd="sng">
              <a:solidFill>
                <a:srgbClr val="419996">
                  <a:alpha val="100000"/>
                </a:srgbClr>
              </a:solidFill>
            </a:ln>
          </c:spPr>
          <c:cat>
            <c:strRef>
              <c:f>'Grade 4 with Demographics'!$B$3:$K$3</c:f>
            </c:strRef>
          </c:cat>
          <c:val>
            <c:numRef>
              <c:f>'Grade 4 with Demographics'!$B$12:$K$12</c:f>
              <c:numCache/>
            </c:numRef>
          </c:val>
        </c:ser>
        <c:ser>
          <c:idx val="4"/>
          <c:order val="4"/>
          <c:tx>
            <c:strRef>
              <c:f>'Grade 4 with Demographics'!$A$15</c:f>
            </c:strRef>
          </c:tx>
          <c:spPr>
            <a:solidFill>
              <a:srgbClr val="AB3395"/>
            </a:solidFill>
            <a:ln cmpd="sng">
              <a:solidFill>
                <a:srgbClr val="000000"/>
              </a:solidFill>
            </a:ln>
          </c:spPr>
          <c:cat>
            <c:strRef>
              <c:f>'Grade 4 with Demographics'!$B$3:$K$3</c:f>
            </c:strRef>
          </c:cat>
          <c:val>
            <c:numRef>
              <c:f>'Grade 4 with Demographics'!$B$15:$K$15</c:f>
              <c:numCache/>
            </c:numRef>
          </c:val>
        </c:ser>
        <c:ser>
          <c:idx val="5"/>
          <c:order val="5"/>
          <c:tx>
            <c:strRef>
              <c:f>'Grade 4 with Demographics'!$A$18</c:f>
            </c:strRef>
          </c:tx>
          <c:spPr>
            <a:solidFill>
              <a:srgbClr val="636363"/>
            </a:solidFill>
            <a:ln cmpd="sng">
              <a:solidFill>
                <a:srgbClr val="000000"/>
              </a:solidFill>
            </a:ln>
          </c:spPr>
          <c:cat>
            <c:strRef>
              <c:f>'Grade 4 with Demographics'!$B$3:$K$3</c:f>
            </c:strRef>
          </c:cat>
          <c:val>
            <c:numRef>
              <c:f>'Grade 4 with Demographics'!$B$18:$K$18</c:f>
              <c:numCache/>
            </c:numRef>
          </c:val>
        </c:ser>
        <c:ser>
          <c:idx val="6"/>
          <c:order val="6"/>
          <c:tx>
            <c:strRef>
              <c:f>'Grade 4 with Demographics'!$A$21</c:f>
            </c:strRef>
          </c:tx>
          <c:spPr>
            <a:solidFill>
              <a:srgbClr val="4AA1D2"/>
            </a:solidFill>
            <a:ln cmpd="sng">
              <a:solidFill>
                <a:srgbClr val="000000"/>
              </a:solidFill>
            </a:ln>
          </c:spPr>
          <c:cat>
            <c:strRef>
              <c:f>'Grade 4 with Demographics'!$B$3:$K$3</c:f>
            </c:strRef>
          </c:cat>
          <c:val>
            <c:numRef>
              <c:f>'Grade 4 with Demographics'!$B$21:$K$21</c:f>
              <c:numCache/>
            </c:numRef>
          </c:val>
        </c:ser>
        <c:ser>
          <c:idx val="7"/>
          <c:order val="7"/>
          <c:tx>
            <c:strRef>
              <c:f>'Grade 4 with Demographics'!$A$24</c:f>
            </c:strRef>
          </c:tx>
          <c:spPr>
            <a:solidFill>
              <a:srgbClr val="D9EAD3"/>
            </a:solidFill>
            <a:ln cmpd="sng">
              <a:solidFill>
                <a:srgbClr val="000000"/>
              </a:solidFill>
            </a:ln>
          </c:spPr>
          <c:cat>
            <c:strRef>
              <c:f>'Grade 4 with Demographics'!$B$3:$K$3</c:f>
            </c:strRef>
          </c:cat>
          <c:val>
            <c:numRef>
              <c:f>'Grade 4 with Demographics'!$B$24:$K$24</c:f>
              <c:numCache/>
            </c:numRef>
          </c:val>
        </c:ser>
        <c:axId val="579845696"/>
        <c:axId val="996269614"/>
      </c:barChart>
      <c:lineChart>
        <c:varyColors val="0"/>
        <c:ser>
          <c:idx val="0"/>
          <c:order val="0"/>
          <c:tx>
            <c:strRef>
              <c:f>'Grade 4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4 with Demographics'!$B$3:$K$3</c:f>
            </c:strRef>
          </c:cat>
          <c:val>
            <c:numRef>
              <c:f>'Grade 4 with Demographics'!$B$4:$K$4</c:f>
              <c:numCache/>
            </c:numRef>
          </c:val>
          <c:smooth val="0"/>
        </c:ser>
        <c:axId val="579845696"/>
        <c:axId val="996269614"/>
      </c:lineChart>
      <c:catAx>
        <c:axId val="5798456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996269614"/>
      </c:catAx>
      <c:valAx>
        <c:axId val="99626961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79845696"/>
      </c:valAx>
    </c:plotArea>
    <c:legend>
      <c:legendPos val="t"/>
      <c:overlay val="0"/>
      <c:txPr>
        <a:bodyPr/>
        <a:lstStyle/>
        <a:p>
          <a:pPr lvl="0">
            <a:defRPr b="0">
              <a:solidFill>
                <a:srgbClr val="1A1A1A"/>
              </a:solidFill>
              <a:latin typeface="+mn-lt"/>
            </a:defRPr>
          </a:pPr>
        </a:p>
      </c:txPr>
    </c:legend>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5 with Demographics'!$A$33</c:f>
            </c:strRef>
          </c:tx>
          <c:spPr>
            <a:solidFill>
              <a:srgbClr val="E77B47"/>
            </a:solidFill>
            <a:ln cmpd="sng">
              <a:solidFill>
                <a:srgbClr val="000000"/>
              </a:solidFill>
              <a:prstDash val="solid"/>
            </a:ln>
          </c:spPr>
          <c:cat>
            <c:strRef>
              <c:f>'Grade 5 with Demographics'!$B$30:$K$30</c:f>
            </c:strRef>
          </c:cat>
          <c:val>
            <c:numRef>
              <c:f>'Grade 5 with Demographics'!$B$33:$K$33</c:f>
              <c:numCache/>
            </c:numRef>
          </c:val>
        </c:ser>
        <c:ser>
          <c:idx val="2"/>
          <c:order val="2"/>
          <c:tx>
            <c:strRef>
              <c:f>'Grade 5 with Demographics'!$A$36</c:f>
            </c:strRef>
          </c:tx>
          <c:spPr>
            <a:solidFill>
              <a:srgbClr val="FDE6A6"/>
            </a:solidFill>
            <a:ln cmpd="sng">
              <a:solidFill>
                <a:srgbClr val="000000"/>
              </a:solidFill>
            </a:ln>
          </c:spPr>
          <c:cat>
            <c:strRef>
              <c:f>'Grade 5 with Demographics'!$B$30:$K$30</c:f>
            </c:strRef>
          </c:cat>
          <c:val>
            <c:numRef>
              <c:f>'Grade 5 with Demographics'!$B$36:$K$36</c:f>
              <c:numCache/>
            </c:numRef>
          </c:val>
        </c:ser>
        <c:ser>
          <c:idx val="3"/>
          <c:order val="3"/>
          <c:tx>
            <c:strRef>
              <c:f>'Grade 5 with Demographics'!$A$39</c:f>
            </c:strRef>
          </c:tx>
          <c:spPr>
            <a:solidFill>
              <a:schemeClr val="accent4"/>
            </a:solidFill>
            <a:ln cmpd="sng">
              <a:solidFill>
                <a:srgbClr val="419996">
                  <a:alpha val="100000"/>
                </a:srgbClr>
              </a:solidFill>
            </a:ln>
          </c:spPr>
          <c:cat>
            <c:strRef>
              <c:f>'Grade 5 with Demographics'!$B$30:$K$30</c:f>
            </c:strRef>
          </c:cat>
          <c:val>
            <c:numRef>
              <c:f>'Grade 5 with Demographics'!$B$39:$K$39</c:f>
              <c:numCache/>
            </c:numRef>
          </c:val>
        </c:ser>
        <c:ser>
          <c:idx val="4"/>
          <c:order val="4"/>
          <c:tx>
            <c:strRef>
              <c:f>'Grade 5 with Demographics'!$A$42</c:f>
            </c:strRef>
          </c:tx>
          <c:spPr>
            <a:solidFill>
              <a:srgbClr val="AB3395"/>
            </a:solidFill>
            <a:ln cmpd="sng">
              <a:solidFill>
                <a:srgbClr val="000000"/>
              </a:solidFill>
            </a:ln>
          </c:spPr>
          <c:cat>
            <c:strRef>
              <c:f>'Grade 5 with Demographics'!$B$30:$K$30</c:f>
            </c:strRef>
          </c:cat>
          <c:val>
            <c:numRef>
              <c:f>'Grade 5 with Demographics'!$B$42:$K$42</c:f>
              <c:numCache/>
            </c:numRef>
          </c:val>
        </c:ser>
        <c:ser>
          <c:idx val="5"/>
          <c:order val="5"/>
          <c:tx>
            <c:strRef>
              <c:f>'Grade 5 with Demographics'!$A$45</c:f>
            </c:strRef>
          </c:tx>
          <c:spPr>
            <a:solidFill>
              <a:srgbClr val="636363"/>
            </a:solidFill>
            <a:ln cmpd="sng">
              <a:solidFill>
                <a:srgbClr val="000000"/>
              </a:solidFill>
            </a:ln>
          </c:spPr>
          <c:cat>
            <c:strRef>
              <c:f>'Grade 5 with Demographics'!$B$30:$K$30</c:f>
            </c:strRef>
          </c:cat>
          <c:val>
            <c:numRef>
              <c:f>'Grade 5 with Demographics'!$B$45:$K$45</c:f>
              <c:numCache/>
            </c:numRef>
          </c:val>
        </c:ser>
        <c:ser>
          <c:idx val="6"/>
          <c:order val="6"/>
          <c:tx>
            <c:strRef>
              <c:f>'Grade 5 with Demographics'!$A$48</c:f>
            </c:strRef>
          </c:tx>
          <c:spPr>
            <a:solidFill>
              <a:srgbClr val="4AA1D2"/>
            </a:solidFill>
            <a:ln cmpd="sng">
              <a:solidFill>
                <a:srgbClr val="000000"/>
              </a:solidFill>
            </a:ln>
          </c:spPr>
          <c:cat>
            <c:strRef>
              <c:f>'Grade 5 with Demographics'!$B$30:$K$30</c:f>
            </c:strRef>
          </c:cat>
          <c:val>
            <c:numRef>
              <c:f>'Grade 5 with Demographics'!$B$48:$K$48</c:f>
              <c:numCache/>
            </c:numRef>
          </c:val>
        </c:ser>
        <c:ser>
          <c:idx val="7"/>
          <c:order val="7"/>
          <c:tx>
            <c:strRef>
              <c:f>'Grade 5 with Demographics'!$A$51</c:f>
            </c:strRef>
          </c:tx>
          <c:spPr>
            <a:solidFill>
              <a:srgbClr val="D9EAD3"/>
            </a:solidFill>
            <a:ln cmpd="sng">
              <a:solidFill>
                <a:srgbClr val="000000"/>
              </a:solidFill>
            </a:ln>
          </c:spPr>
          <c:cat>
            <c:strRef>
              <c:f>'Grade 5 with Demographics'!$B$30:$K$30</c:f>
            </c:strRef>
          </c:cat>
          <c:val>
            <c:numRef>
              <c:f>'Grade 5 with Demographics'!$B$51:$K$51</c:f>
              <c:numCache/>
            </c:numRef>
          </c:val>
        </c:ser>
        <c:axId val="1473650676"/>
        <c:axId val="2085578136"/>
      </c:barChart>
      <c:lineChart>
        <c:varyColors val="0"/>
        <c:ser>
          <c:idx val="0"/>
          <c:order val="0"/>
          <c:tx>
            <c:strRef>
              <c:f>'Grade 5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5 with Demographics'!$B$30:$K$30</c:f>
            </c:strRef>
          </c:cat>
          <c:val>
            <c:numRef>
              <c:f>'Grade 5 with Demographics'!$B$31:$K$31</c:f>
              <c:numCache/>
            </c:numRef>
          </c:val>
          <c:smooth val="0"/>
        </c:ser>
        <c:axId val="1473650676"/>
        <c:axId val="2085578136"/>
      </c:lineChart>
      <c:catAx>
        <c:axId val="14736506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085578136"/>
      </c:catAx>
      <c:valAx>
        <c:axId val="2085578136"/>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473650676"/>
      </c:valAx>
    </c:plotArea>
    <c:legend>
      <c:legendPos val="t"/>
      <c:overlay val="0"/>
      <c:txPr>
        <a:bodyPr/>
        <a:lstStyle/>
        <a:p>
          <a:pPr lvl="0">
            <a:defRPr b="0">
              <a:solidFill>
                <a:srgbClr val="1A1A1A"/>
              </a:solidFill>
              <a:latin typeface="+mn-lt"/>
            </a:defRPr>
          </a:pPr>
        </a:p>
      </c:txPr>
    </c:legend>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5 with Demographics'!$A$60</c:f>
            </c:strRef>
          </c:tx>
          <c:spPr>
            <a:solidFill>
              <a:srgbClr val="E77B47"/>
            </a:solidFill>
            <a:ln cmpd="sng">
              <a:solidFill>
                <a:srgbClr val="000000"/>
              </a:solidFill>
              <a:prstDash val="solid"/>
            </a:ln>
          </c:spPr>
          <c:cat>
            <c:strRef>
              <c:f>'Grade 5 with Demographics'!$B$57:$K$57</c:f>
            </c:strRef>
          </c:cat>
          <c:val>
            <c:numRef>
              <c:f>'Grade 5 with Demographics'!$B$60:$K$60</c:f>
              <c:numCache/>
            </c:numRef>
          </c:val>
        </c:ser>
        <c:ser>
          <c:idx val="2"/>
          <c:order val="2"/>
          <c:tx>
            <c:strRef>
              <c:f>'Grade 5 with Demographics'!$A$63</c:f>
            </c:strRef>
          </c:tx>
          <c:spPr>
            <a:solidFill>
              <a:srgbClr val="FDE6A6"/>
            </a:solidFill>
            <a:ln cmpd="sng">
              <a:solidFill>
                <a:srgbClr val="000000"/>
              </a:solidFill>
            </a:ln>
          </c:spPr>
          <c:cat>
            <c:strRef>
              <c:f>'Grade 5 with Demographics'!$B$57:$K$57</c:f>
            </c:strRef>
          </c:cat>
          <c:val>
            <c:numRef>
              <c:f>'Grade 5 with Demographics'!$B$63:$K$63</c:f>
              <c:numCache/>
            </c:numRef>
          </c:val>
        </c:ser>
        <c:axId val="562158365"/>
        <c:axId val="457571189"/>
      </c:barChart>
      <c:lineChart>
        <c:varyColors val="0"/>
        <c:ser>
          <c:idx val="0"/>
          <c:order val="0"/>
          <c:tx>
            <c:strRef>
              <c:f>'Grade 5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5 with Demographics'!$B$57:$K$57</c:f>
            </c:strRef>
          </c:cat>
          <c:val>
            <c:numRef>
              <c:f>'Grade 5 with Demographics'!$B$58:$K$58</c:f>
              <c:numCache/>
            </c:numRef>
          </c:val>
          <c:smooth val="0"/>
        </c:ser>
        <c:axId val="562158365"/>
        <c:axId val="457571189"/>
      </c:lineChart>
      <c:catAx>
        <c:axId val="5621583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457571189"/>
      </c:catAx>
      <c:valAx>
        <c:axId val="45757118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62158365"/>
      </c:valAx>
    </c:plotArea>
    <c:legend>
      <c:legendPos val="t"/>
      <c:overlay val="0"/>
      <c:txPr>
        <a:bodyPr/>
        <a:lstStyle/>
        <a:p>
          <a:pPr lvl="0">
            <a:defRPr b="0">
              <a:solidFill>
                <a:srgbClr val="1A1A1A"/>
              </a:solidFill>
              <a:latin typeface="+mn-lt"/>
            </a:defRPr>
          </a:pPr>
        </a:p>
      </c:txPr>
    </c:legend>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5 with Demographics'!$A$6</c:f>
            </c:strRef>
          </c:tx>
          <c:spPr>
            <a:solidFill>
              <a:srgbClr val="E77B47"/>
            </a:solidFill>
            <a:ln cmpd="sng">
              <a:solidFill>
                <a:srgbClr val="000000"/>
              </a:solidFill>
              <a:prstDash val="solid"/>
            </a:ln>
          </c:spPr>
          <c:cat>
            <c:strRef>
              <c:f>'Grade 5 with Demographics'!$B$3:$K$3</c:f>
            </c:strRef>
          </c:cat>
          <c:val>
            <c:numRef>
              <c:f>'Grade 5 with Demographics'!$B$6:$K$6</c:f>
              <c:numCache/>
            </c:numRef>
          </c:val>
        </c:ser>
        <c:ser>
          <c:idx val="2"/>
          <c:order val="2"/>
          <c:tx>
            <c:strRef>
              <c:f>'Grade 5 with Demographics'!$A$9</c:f>
            </c:strRef>
          </c:tx>
          <c:spPr>
            <a:solidFill>
              <a:srgbClr val="FDE6A6"/>
            </a:solidFill>
            <a:ln cmpd="sng">
              <a:solidFill>
                <a:srgbClr val="000000"/>
              </a:solidFill>
            </a:ln>
          </c:spPr>
          <c:cat>
            <c:strRef>
              <c:f>'Grade 5 with Demographics'!$B$3:$K$3</c:f>
            </c:strRef>
          </c:cat>
          <c:val>
            <c:numRef>
              <c:f>'Grade 5 with Demographics'!$B$9:$K$9</c:f>
              <c:numCache/>
            </c:numRef>
          </c:val>
        </c:ser>
        <c:ser>
          <c:idx val="3"/>
          <c:order val="3"/>
          <c:tx>
            <c:strRef>
              <c:f>'Grade 5 with Demographics'!$A$12</c:f>
            </c:strRef>
          </c:tx>
          <c:spPr>
            <a:solidFill>
              <a:schemeClr val="accent4"/>
            </a:solidFill>
            <a:ln cmpd="sng">
              <a:solidFill>
                <a:srgbClr val="419996">
                  <a:alpha val="100000"/>
                </a:srgbClr>
              </a:solidFill>
            </a:ln>
          </c:spPr>
          <c:cat>
            <c:strRef>
              <c:f>'Grade 5 with Demographics'!$B$3:$K$3</c:f>
            </c:strRef>
          </c:cat>
          <c:val>
            <c:numRef>
              <c:f>'Grade 5 with Demographics'!$B$12:$K$12</c:f>
              <c:numCache/>
            </c:numRef>
          </c:val>
        </c:ser>
        <c:ser>
          <c:idx val="4"/>
          <c:order val="4"/>
          <c:tx>
            <c:strRef>
              <c:f>'Grade 5 with Demographics'!$A$15</c:f>
            </c:strRef>
          </c:tx>
          <c:spPr>
            <a:solidFill>
              <a:srgbClr val="AB3395"/>
            </a:solidFill>
            <a:ln cmpd="sng">
              <a:solidFill>
                <a:srgbClr val="000000"/>
              </a:solidFill>
            </a:ln>
          </c:spPr>
          <c:cat>
            <c:strRef>
              <c:f>'Grade 5 with Demographics'!$B$3:$K$3</c:f>
            </c:strRef>
          </c:cat>
          <c:val>
            <c:numRef>
              <c:f>'Grade 5 with Demographics'!$B$15:$K$15</c:f>
              <c:numCache/>
            </c:numRef>
          </c:val>
        </c:ser>
        <c:ser>
          <c:idx val="5"/>
          <c:order val="5"/>
          <c:tx>
            <c:strRef>
              <c:f>'Grade 5 with Demographics'!$A$18</c:f>
            </c:strRef>
          </c:tx>
          <c:spPr>
            <a:solidFill>
              <a:srgbClr val="636363"/>
            </a:solidFill>
            <a:ln cmpd="sng">
              <a:solidFill>
                <a:srgbClr val="000000"/>
              </a:solidFill>
            </a:ln>
          </c:spPr>
          <c:cat>
            <c:strRef>
              <c:f>'Grade 5 with Demographics'!$B$3:$K$3</c:f>
            </c:strRef>
          </c:cat>
          <c:val>
            <c:numRef>
              <c:f>'Grade 5 with Demographics'!$B$18:$K$18</c:f>
              <c:numCache/>
            </c:numRef>
          </c:val>
        </c:ser>
        <c:ser>
          <c:idx val="6"/>
          <c:order val="6"/>
          <c:tx>
            <c:strRef>
              <c:f>'Grade 5 with Demographics'!$A$21</c:f>
            </c:strRef>
          </c:tx>
          <c:spPr>
            <a:solidFill>
              <a:srgbClr val="4AA1D2"/>
            </a:solidFill>
            <a:ln cmpd="sng">
              <a:solidFill>
                <a:srgbClr val="000000"/>
              </a:solidFill>
            </a:ln>
          </c:spPr>
          <c:cat>
            <c:strRef>
              <c:f>'Grade 5 with Demographics'!$B$3:$K$3</c:f>
            </c:strRef>
          </c:cat>
          <c:val>
            <c:numRef>
              <c:f>'Grade 5 with Demographics'!$B$21:$K$21</c:f>
              <c:numCache/>
            </c:numRef>
          </c:val>
        </c:ser>
        <c:ser>
          <c:idx val="7"/>
          <c:order val="7"/>
          <c:tx>
            <c:strRef>
              <c:f>'Grade 5 with Demographics'!$A$24</c:f>
            </c:strRef>
          </c:tx>
          <c:spPr>
            <a:solidFill>
              <a:srgbClr val="D9EAD3"/>
            </a:solidFill>
            <a:ln cmpd="sng">
              <a:solidFill>
                <a:srgbClr val="000000"/>
              </a:solidFill>
            </a:ln>
          </c:spPr>
          <c:cat>
            <c:strRef>
              <c:f>'Grade 5 with Demographics'!$B$3:$K$3</c:f>
            </c:strRef>
          </c:cat>
          <c:val>
            <c:numRef>
              <c:f>'Grade 5 with Demographics'!$B$24:$K$24</c:f>
              <c:numCache/>
            </c:numRef>
          </c:val>
        </c:ser>
        <c:axId val="231447924"/>
        <c:axId val="67156120"/>
      </c:barChart>
      <c:lineChart>
        <c:varyColors val="0"/>
        <c:ser>
          <c:idx val="0"/>
          <c:order val="0"/>
          <c:tx>
            <c:strRef>
              <c:f>'Grade 5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5 with Demographics'!$B$3:$K$3</c:f>
            </c:strRef>
          </c:cat>
          <c:val>
            <c:numRef>
              <c:f>'Grade 5 with Demographics'!$B$4:$K$4</c:f>
              <c:numCache/>
            </c:numRef>
          </c:val>
          <c:smooth val="0"/>
        </c:ser>
        <c:axId val="231447924"/>
        <c:axId val="67156120"/>
      </c:lineChart>
      <c:catAx>
        <c:axId val="2314479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67156120"/>
      </c:catAx>
      <c:valAx>
        <c:axId val="67156120"/>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31447924"/>
      </c:valAx>
    </c:plotArea>
    <c:legend>
      <c:legendPos val="t"/>
      <c:overlay val="0"/>
      <c:txPr>
        <a:bodyPr/>
        <a:lstStyle/>
        <a:p>
          <a:pPr lvl="0">
            <a:defRPr b="0">
              <a:solidFill>
                <a:srgbClr val="1A1A1A"/>
              </a:solidFill>
              <a:latin typeface="+mn-lt"/>
            </a:defRPr>
          </a:pPr>
        </a:p>
      </c:txPr>
    </c:legend>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6 with Demographics'!$A$33</c:f>
            </c:strRef>
          </c:tx>
          <c:spPr>
            <a:solidFill>
              <a:srgbClr val="E77B47"/>
            </a:solidFill>
            <a:ln cmpd="sng">
              <a:solidFill>
                <a:srgbClr val="000000"/>
              </a:solidFill>
              <a:prstDash val="solid"/>
            </a:ln>
          </c:spPr>
          <c:cat>
            <c:strRef>
              <c:f>'Grade 6 with Demographics'!$B$30:$K$30</c:f>
            </c:strRef>
          </c:cat>
          <c:val>
            <c:numRef>
              <c:f>'Grade 6 with Demographics'!$B$33:$K$33</c:f>
              <c:numCache/>
            </c:numRef>
          </c:val>
        </c:ser>
        <c:ser>
          <c:idx val="2"/>
          <c:order val="2"/>
          <c:tx>
            <c:strRef>
              <c:f>'Grade 6 with Demographics'!$A$36</c:f>
            </c:strRef>
          </c:tx>
          <c:spPr>
            <a:solidFill>
              <a:srgbClr val="FDE6A6"/>
            </a:solidFill>
            <a:ln cmpd="sng">
              <a:solidFill>
                <a:srgbClr val="000000"/>
              </a:solidFill>
            </a:ln>
          </c:spPr>
          <c:cat>
            <c:strRef>
              <c:f>'Grade 6 with Demographics'!$B$30:$K$30</c:f>
            </c:strRef>
          </c:cat>
          <c:val>
            <c:numRef>
              <c:f>'Grade 6 with Demographics'!$B$36:$K$36</c:f>
              <c:numCache/>
            </c:numRef>
          </c:val>
        </c:ser>
        <c:ser>
          <c:idx val="3"/>
          <c:order val="3"/>
          <c:tx>
            <c:strRef>
              <c:f>'Grade 6 with Demographics'!$A$39</c:f>
            </c:strRef>
          </c:tx>
          <c:spPr>
            <a:solidFill>
              <a:schemeClr val="accent4"/>
            </a:solidFill>
            <a:ln cmpd="sng">
              <a:solidFill>
                <a:srgbClr val="419996">
                  <a:alpha val="100000"/>
                </a:srgbClr>
              </a:solidFill>
            </a:ln>
          </c:spPr>
          <c:cat>
            <c:strRef>
              <c:f>'Grade 6 with Demographics'!$B$30:$K$30</c:f>
            </c:strRef>
          </c:cat>
          <c:val>
            <c:numRef>
              <c:f>'Grade 6 with Demographics'!$B$39:$K$39</c:f>
              <c:numCache/>
            </c:numRef>
          </c:val>
        </c:ser>
        <c:ser>
          <c:idx val="4"/>
          <c:order val="4"/>
          <c:tx>
            <c:strRef>
              <c:f>'Grade 6 with Demographics'!$A$42</c:f>
            </c:strRef>
          </c:tx>
          <c:spPr>
            <a:solidFill>
              <a:srgbClr val="AB3395"/>
            </a:solidFill>
            <a:ln cmpd="sng">
              <a:solidFill>
                <a:srgbClr val="000000"/>
              </a:solidFill>
            </a:ln>
          </c:spPr>
          <c:cat>
            <c:strRef>
              <c:f>'Grade 6 with Demographics'!$B$30:$K$30</c:f>
            </c:strRef>
          </c:cat>
          <c:val>
            <c:numRef>
              <c:f>'Grade 6 with Demographics'!$B$42:$K$42</c:f>
              <c:numCache/>
            </c:numRef>
          </c:val>
        </c:ser>
        <c:ser>
          <c:idx val="5"/>
          <c:order val="5"/>
          <c:tx>
            <c:strRef>
              <c:f>'Grade 6 with Demographics'!$A$45</c:f>
            </c:strRef>
          </c:tx>
          <c:spPr>
            <a:solidFill>
              <a:srgbClr val="636363"/>
            </a:solidFill>
            <a:ln cmpd="sng">
              <a:solidFill>
                <a:srgbClr val="000000"/>
              </a:solidFill>
            </a:ln>
          </c:spPr>
          <c:cat>
            <c:strRef>
              <c:f>'Grade 6 with Demographics'!$B$30:$K$30</c:f>
            </c:strRef>
          </c:cat>
          <c:val>
            <c:numRef>
              <c:f>'Grade 6 with Demographics'!$B$45:$K$45</c:f>
              <c:numCache/>
            </c:numRef>
          </c:val>
        </c:ser>
        <c:ser>
          <c:idx val="6"/>
          <c:order val="6"/>
          <c:tx>
            <c:strRef>
              <c:f>'Grade 6 with Demographics'!$A$48</c:f>
            </c:strRef>
          </c:tx>
          <c:spPr>
            <a:solidFill>
              <a:srgbClr val="4AA1D2"/>
            </a:solidFill>
            <a:ln cmpd="sng">
              <a:solidFill>
                <a:srgbClr val="000000"/>
              </a:solidFill>
            </a:ln>
          </c:spPr>
          <c:cat>
            <c:strRef>
              <c:f>'Grade 6 with Demographics'!$B$30:$K$30</c:f>
            </c:strRef>
          </c:cat>
          <c:val>
            <c:numRef>
              <c:f>'Grade 6 with Demographics'!$B$48:$K$48</c:f>
              <c:numCache/>
            </c:numRef>
          </c:val>
        </c:ser>
        <c:ser>
          <c:idx val="7"/>
          <c:order val="7"/>
          <c:tx>
            <c:strRef>
              <c:f>'Grade 6 with Demographics'!$A$51</c:f>
            </c:strRef>
          </c:tx>
          <c:spPr>
            <a:solidFill>
              <a:srgbClr val="D9EAD3"/>
            </a:solidFill>
            <a:ln cmpd="sng">
              <a:solidFill>
                <a:srgbClr val="000000"/>
              </a:solidFill>
            </a:ln>
          </c:spPr>
          <c:cat>
            <c:strRef>
              <c:f>'Grade 6 with Demographics'!$B$30:$K$30</c:f>
            </c:strRef>
          </c:cat>
          <c:val>
            <c:numRef>
              <c:f>'Grade 6 with Demographics'!$B$51:$K$51</c:f>
              <c:numCache/>
            </c:numRef>
          </c:val>
        </c:ser>
        <c:axId val="1864214343"/>
        <c:axId val="414150857"/>
      </c:barChart>
      <c:lineChart>
        <c:varyColors val="0"/>
        <c:ser>
          <c:idx val="0"/>
          <c:order val="0"/>
          <c:tx>
            <c:strRef>
              <c:f>'Grade 6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6 with Demographics'!$B$30:$K$30</c:f>
            </c:strRef>
          </c:cat>
          <c:val>
            <c:numRef>
              <c:f>'Grade 6 with Demographics'!$B$31:$K$31</c:f>
              <c:numCache/>
            </c:numRef>
          </c:val>
          <c:smooth val="0"/>
        </c:ser>
        <c:axId val="1864214343"/>
        <c:axId val="414150857"/>
      </c:lineChart>
      <c:catAx>
        <c:axId val="18642143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414150857"/>
      </c:catAx>
      <c:valAx>
        <c:axId val="41415085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864214343"/>
      </c:valAx>
    </c:plotArea>
    <c:legend>
      <c:legendPos val="t"/>
      <c:overlay val="0"/>
      <c:txPr>
        <a:bodyPr/>
        <a:lstStyle/>
        <a:p>
          <a:pPr lvl="0">
            <a:defRPr b="0">
              <a:solidFill>
                <a:srgbClr val="1A1A1A"/>
              </a:solidFill>
              <a:latin typeface="+mn-lt"/>
            </a:defRPr>
          </a:pPr>
        </a:p>
      </c:txPr>
    </c:legend>
    <c:plotVisOnly val="1"/>
  </c:chart>
</c:chartSpace>
</file>

<file path=xl/charts/chart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6 with Demographics'!$A$60</c:f>
            </c:strRef>
          </c:tx>
          <c:spPr>
            <a:solidFill>
              <a:srgbClr val="E77B47"/>
            </a:solidFill>
            <a:ln cmpd="sng">
              <a:solidFill>
                <a:srgbClr val="000000"/>
              </a:solidFill>
              <a:prstDash val="solid"/>
            </a:ln>
          </c:spPr>
          <c:cat>
            <c:strRef>
              <c:f>'Grade 6 with Demographics'!$B$57:$K$57</c:f>
            </c:strRef>
          </c:cat>
          <c:val>
            <c:numRef>
              <c:f>'Grade 6 with Demographics'!$B$60:$K$60</c:f>
              <c:numCache/>
            </c:numRef>
          </c:val>
        </c:ser>
        <c:ser>
          <c:idx val="2"/>
          <c:order val="2"/>
          <c:tx>
            <c:strRef>
              <c:f>'Grade 6 with Demographics'!$A$63</c:f>
            </c:strRef>
          </c:tx>
          <c:spPr>
            <a:solidFill>
              <a:srgbClr val="FDE6A6"/>
            </a:solidFill>
            <a:ln cmpd="sng">
              <a:solidFill>
                <a:srgbClr val="000000"/>
              </a:solidFill>
            </a:ln>
          </c:spPr>
          <c:cat>
            <c:strRef>
              <c:f>'Grade 6 with Demographics'!$B$57:$K$57</c:f>
            </c:strRef>
          </c:cat>
          <c:val>
            <c:numRef>
              <c:f>'Grade 6 with Demographics'!$B$63:$K$63</c:f>
              <c:numCache/>
            </c:numRef>
          </c:val>
        </c:ser>
        <c:axId val="578360387"/>
        <c:axId val="1662069497"/>
      </c:barChart>
      <c:lineChart>
        <c:varyColors val="0"/>
        <c:ser>
          <c:idx val="0"/>
          <c:order val="0"/>
          <c:tx>
            <c:strRef>
              <c:f>'Grade 6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6 with Demographics'!$B$57:$K$57</c:f>
            </c:strRef>
          </c:cat>
          <c:val>
            <c:numRef>
              <c:f>'Grade 6 with Demographics'!$B$58:$K$58</c:f>
              <c:numCache/>
            </c:numRef>
          </c:val>
          <c:smooth val="0"/>
        </c:ser>
        <c:axId val="578360387"/>
        <c:axId val="1662069497"/>
      </c:lineChart>
      <c:catAx>
        <c:axId val="5783603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662069497"/>
      </c:catAx>
      <c:valAx>
        <c:axId val="166206949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78360387"/>
      </c:valAx>
    </c:plotArea>
    <c:legend>
      <c:legendPos val="t"/>
      <c:overlay val="0"/>
      <c:txPr>
        <a:bodyPr/>
        <a:lstStyle/>
        <a:p>
          <a:pPr lvl="0">
            <a:defRPr b="0">
              <a:solidFill>
                <a:srgbClr val="1A1A1A"/>
              </a:solidFill>
              <a:latin typeface="+mn-lt"/>
            </a:defRPr>
          </a:pPr>
        </a:p>
      </c:txPr>
    </c:legend>
    <c:plotVisOnly val="1"/>
  </c:chart>
</c:chartSpace>
</file>

<file path=xl/charts/chart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6 with Demographics'!$A$6</c:f>
            </c:strRef>
          </c:tx>
          <c:spPr>
            <a:solidFill>
              <a:srgbClr val="E77B47"/>
            </a:solidFill>
            <a:ln cmpd="sng">
              <a:solidFill>
                <a:srgbClr val="000000"/>
              </a:solidFill>
              <a:prstDash val="solid"/>
            </a:ln>
          </c:spPr>
          <c:cat>
            <c:strRef>
              <c:f>'Grade 6 with Demographics'!$B$3:$K$3</c:f>
            </c:strRef>
          </c:cat>
          <c:val>
            <c:numRef>
              <c:f>'Grade 6 with Demographics'!$B$6:$K$6</c:f>
              <c:numCache/>
            </c:numRef>
          </c:val>
        </c:ser>
        <c:ser>
          <c:idx val="2"/>
          <c:order val="2"/>
          <c:tx>
            <c:strRef>
              <c:f>'Grade 6 with Demographics'!$A$9</c:f>
            </c:strRef>
          </c:tx>
          <c:spPr>
            <a:solidFill>
              <a:srgbClr val="FDE6A6"/>
            </a:solidFill>
            <a:ln cmpd="sng">
              <a:solidFill>
                <a:srgbClr val="000000"/>
              </a:solidFill>
            </a:ln>
          </c:spPr>
          <c:cat>
            <c:strRef>
              <c:f>'Grade 6 with Demographics'!$B$3:$K$3</c:f>
            </c:strRef>
          </c:cat>
          <c:val>
            <c:numRef>
              <c:f>'Grade 6 with Demographics'!$B$9:$K$9</c:f>
              <c:numCache/>
            </c:numRef>
          </c:val>
        </c:ser>
        <c:ser>
          <c:idx val="3"/>
          <c:order val="3"/>
          <c:tx>
            <c:strRef>
              <c:f>'Grade 6 with Demographics'!$A$12</c:f>
            </c:strRef>
          </c:tx>
          <c:spPr>
            <a:solidFill>
              <a:schemeClr val="accent4"/>
            </a:solidFill>
            <a:ln cmpd="sng">
              <a:solidFill>
                <a:srgbClr val="419996">
                  <a:alpha val="100000"/>
                </a:srgbClr>
              </a:solidFill>
            </a:ln>
          </c:spPr>
          <c:cat>
            <c:strRef>
              <c:f>'Grade 6 with Demographics'!$B$3:$K$3</c:f>
            </c:strRef>
          </c:cat>
          <c:val>
            <c:numRef>
              <c:f>'Grade 6 with Demographics'!$B$12:$K$12</c:f>
              <c:numCache/>
            </c:numRef>
          </c:val>
        </c:ser>
        <c:ser>
          <c:idx val="4"/>
          <c:order val="4"/>
          <c:tx>
            <c:strRef>
              <c:f>'Grade 6 with Demographics'!$A$15</c:f>
            </c:strRef>
          </c:tx>
          <c:spPr>
            <a:solidFill>
              <a:srgbClr val="AB3395"/>
            </a:solidFill>
            <a:ln cmpd="sng">
              <a:solidFill>
                <a:srgbClr val="000000"/>
              </a:solidFill>
            </a:ln>
          </c:spPr>
          <c:cat>
            <c:strRef>
              <c:f>'Grade 6 with Demographics'!$B$3:$K$3</c:f>
            </c:strRef>
          </c:cat>
          <c:val>
            <c:numRef>
              <c:f>'Grade 6 with Demographics'!$B$15:$K$15</c:f>
              <c:numCache/>
            </c:numRef>
          </c:val>
        </c:ser>
        <c:ser>
          <c:idx val="5"/>
          <c:order val="5"/>
          <c:tx>
            <c:strRef>
              <c:f>'Grade 6 with Demographics'!$A$18</c:f>
            </c:strRef>
          </c:tx>
          <c:spPr>
            <a:solidFill>
              <a:srgbClr val="636363"/>
            </a:solidFill>
            <a:ln cmpd="sng">
              <a:solidFill>
                <a:srgbClr val="000000"/>
              </a:solidFill>
            </a:ln>
          </c:spPr>
          <c:cat>
            <c:strRef>
              <c:f>'Grade 6 with Demographics'!$B$3:$K$3</c:f>
            </c:strRef>
          </c:cat>
          <c:val>
            <c:numRef>
              <c:f>'Grade 6 with Demographics'!$B$18:$K$18</c:f>
              <c:numCache/>
            </c:numRef>
          </c:val>
        </c:ser>
        <c:ser>
          <c:idx val="6"/>
          <c:order val="6"/>
          <c:tx>
            <c:strRef>
              <c:f>'Grade 6 with Demographics'!$A$21</c:f>
            </c:strRef>
          </c:tx>
          <c:spPr>
            <a:solidFill>
              <a:srgbClr val="4AA1D2"/>
            </a:solidFill>
            <a:ln cmpd="sng">
              <a:solidFill>
                <a:srgbClr val="000000"/>
              </a:solidFill>
            </a:ln>
          </c:spPr>
          <c:cat>
            <c:strRef>
              <c:f>'Grade 6 with Demographics'!$B$3:$K$3</c:f>
            </c:strRef>
          </c:cat>
          <c:val>
            <c:numRef>
              <c:f>'Grade 6 with Demographics'!$B$21:$K$21</c:f>
              <c:numCache/>
            </c:numRef>
          </c:val>
        </c:ser>
        <c:ser>
          <c:idx val="7"/>
          <c:order val="7"/>
          <c:tx>
            <c:strRef>
              <c:f>'Grade 6 with Demographics'!$A$24</c:f>
            </c:strRef>
          </c:tx>
          <c:spPr>
            <a:solidFill>
              <a:srgbClr val="D9EAD3"/>
            </a:solidFill>
            <a:ln cmpd="sng">
              <a:solidFill>
                <a:srgbClr val="000000"/>
              </a:solidFill>
            </a:ln>
          </c:spPr>
          <c:cat>
            <c:strRef>
              <c:f>'Grade 6 with Demographics'!$B$3:$K$3</c:f>
            </c:strRef>
          </c:cat>
          <c:val>
            <c:numRef>
              <c:f>'Grade 6 with Demographics'!$B$24:$K$24</c:f>
              <c:numCache/>
            </c:numRef>
          </c:val>
        </c:ser>
        <c:axId val="1750620997"/>
        <c:axId val="716177365"/>
      </c:barChart>
      <c:lineChart>
        <c:varyColors val="0"/>
        <c:ser>
          <c:idx val="0"/>
          <c:order val="0"/>
          <c:tx>
            <c:strRef>
              <c:f>'Grade 6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6 with Demographics'!$B$3:$K$3</c:f>
            </c:strRef>
          </c:cat>
          <c:val>
            <c:numRef>
              <c:f>'Grade 6 with Demographics'!$B$4:$K$4</c:f>
              <c:numCache/>
            </c:numRef>
          </c:val>
          <c:smooth val="0"/>
        </c:ser>
        <c:axId val="1750620997"/>
        <c:axId val="716177365"/>
      </c:lineChart>
      <c:catAx>
        <c:axId val="17506209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16177365"/>
      </c:catAx>
      <c:valAx>
        <c:axId val="71617736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50620997"/>
      </c:valAx>
    </c:plotArea>
    <c:legend>
      <c:legendPos val="t"/>
      <c:overlay val="0"/>
      <c:txPr>
        <a:bodyPr/>
        <a:lstStyle/>
        <a:p>
          <a:pPr lvl="0">
            <a:defRPr b="0">
              <a:solidFill>
                <a:srgbClr val="1A1A1A"/>
              </a:solidFill>
              <a:latin typeface="+mn-lt"/>
            </a:defRPr>
          </a:pPr>
        </a:p>
      </c:txPr>
    </c:legend>
    <c:plotVisOnly val="1"/>
  </c:chart>
</c:chartSpace>
</file>

<file path=xl/charts/chart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7 with Demographics'!$A$33</c:f>
            </c:strRef>
          </c:tx>
          <c:spPr>
            <a:solidFill>
              <a:srgbClr val="E77B47"/>
            </a:solidFill>
            <a:ln cmpd="sng">
              <a:solidFill>
                <a:srgbClr val="000000"/>
              </a:solidFill>
              <a:prstDash val="solid"/>
            </a:ln>
          </c:spPr>
          <c:cat>
            <c:strRef>
              <c:f>'Grade 7 with Demographics'!$B$30:$K$30</c:f>
            </c:strRef>
          </c:cat>
          <c:val>
            <c:numRef>
              <c:f>'Grade 7 with Demographics'!$B$33:$K$33</c:f>
              <c:numCache/>
            </c:numRef>
          </c:val>
        </c:ser>
        <c:ser>
          <c:idx val="2"/>
          <c:order val="2"/>
          <c:tx>
            <c:strRef>
              <c:f>'Grade 7 with Demographics'!$A$36</c:f>
            </c:strRef>
          </c:tx>
          <c:spPr>
            <a:solidFill>
              <a:srgbClr val="FDE6A6"/>
            </a:solidFill>
            <a:ln cmpd="sng">
              <a:solidFill>
                <a:srgbClr val="000000"/>
              </a:solidFill>
            </a:ln>
          </c:spPr>
          <c:cat>
            <c:strRef>
              <c:f>'Grade 7 with Demographics'!$B$30:$K$30</c:f>
            </c:strRef>
          </c:cat>
          <c:val>
            <c:numRef>
              <c:f>'Grade 7 with Demographics'!$B$36:$K$36</c:f>
              <c:numCache/>
            </c:numRef>
          </c:val>
        </c:ser>
        <c:ser>
          <c:idx val="3"/>
          <c:order val="3"/>
          <c:tx>
            <c:strRef>
              <c:f>'Grade 7 with Demographics'!$A$39</c:f>
            </c:strRef>
          </c:tx>
          <c:spPr>
            <a:solidFill>
              <a:schemeClr val="accent4"/>
            </a:solidFill>
            <a:ln cmpd="sng">
              <a:solidFill>
                <a:srgbClr val="419996">
                  <a:alpha val="100000"/>
                </a:srgbClr>
              </a:solidFill>
            </a:ln>
          </c:spPr>
          <c:cat>
            <c:strRef>
              <c:f>'Grade 7 with Demographics'!$B$30:$K$30</c:f>
            </c:strRef>
          </c:cat>
          <c:val>
            <c:numRef>
              <c:f>'Grade 7 with Demographics'!$B$39:$K$39</c:f>
              <c:numCache/>
            </c:numRef>
          </c:val>
        </c:ser>
        <c:ser>
          <c:idx val="4"/>
          <c:order val="4"/>
          <c:tx>
            <c:strRef>
              <c:f>'Grade 7 with Demographics'!$A$42</c:f>
            </c:strRef>
          </c:tx>
          <c:spPr>
            <a:solidFill>
              <a:srgbClr val="AB3395"/>
            </a:solidFill>
            <a:ln cmpd="sng">
              <a:solidFill>
                <a:srgbClr val="000000"/>
              </a:solidFill>
            </a:ln>
          </c:spPr>
          <c:cat>
            <c:strRef>
              <c:f>'Grade 7 with Demographics'!$B$30:$K$30</c:f>
            </c:strRef>
          </c:cat>
          <c:val>
            <c:numRef>
              <c:f>'Grade 7 with Demographics'!$B$42:$K$42</c:f>
              <c:numCache/>
            </c:numRef>
          </c:val>
        </c:ser>
        <c:ser>
          <c:idx val="5"/>
          <c:order val="5"/>
          <c:tx>
            <c:strRef>
              <c:f>'Grade 7 with Demographics'!$A$45</c:f>
            </c:strRef>
          </c:tx>
          <c:spPr>
            <a:solidFill>
              <a:srgbClr val="636363"/>
            </a:solidFill>
            <a:ln cmpd="sng">
              <a:solidFill>
                <a:srgbClr val="000000"/>
              </a:solidFill>
            </a:ln>
          </c:spPr>
          <c:cat>
            <c:strRef>
              <c:f>'Grade 7 with Demographics'!$B$30:$K$30</c:f>
            </c:strRef>
          </c:cat>
          <c:val>
            <c:numRef>
              <c:f>'Grade 7 with Demographics'!$B$45:$K$45</c:f>
              <c:numCache/>
            </c:numRef>
          </c:val>
        </c:ser>
        <c:ser>
          <c:idx val="6"/>
          <c:order val="6"/>
          <c:tx>
            <c:strRef>
              <c:f>'Grade 7 with Demographics'!$A$48</c:f>
            </c:strRef>
          </c:tx>
          <c:spPr>
            <a:solidFill>
              <a:srgbClr val="4AA1D2"/>
            </a:solidFill>
            <a:ln cmpd="sng">
              <a:solidFill>
                <a:srgbClr val="000000"/>
              </a:solidFill>
            </a:ln>
          </c:spPr>
          <c:cat>
            <c:strRef>
              <c:f>'Grade 7 with Demographics'!$B$30:$K$30</c:f>
            </c:strRef>
          </c:cat>
          <c:val>
            <c:numRef>
              <c:f>'Grade 7 with Demographics'!$B$48:$K$48</c:f>
              <c:numCache/>
            </c:numRef>
          </c:val>
        </c:ser>
        <c:axId val="2079024092"/>
        <c:axId val="1628883817"/>
      </c:barChart>
      <c:lineChart>
        <c:varyColors val="0"/>
        <c:ser>
          <c:idx val="0"/>
          <c:order val="0"/>
          <c:tx>
            <c:strRef>
              <c:f>'Grade 7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7 with Demographics'!$B$30:$K$30</c:f>
            </c:strRef>
          </c:cat>
          <c:val>
            <c:numRef>
              <c:f>'Grade 7 with Demographics'!$B$31:$K$31</c:f>
              <c:numCache/>
            </c:numRef>
          </c:val>
          <c:smooth val="0"/>
        </c:ser>
        <c:axId val="2079024092"/>
        <c:axId val="1628883817"/>
      </c:lineChart>
      <c:catAx>
        <c:axId val="20790240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628883817"/>
      </c:catAx>
      <c:valAx>
        <c:axId val="162888381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079024092"/>
      </c:valAx>
    </c:plotArea>
    <c:legend>
      <c:legendPos val="t"/>
      <c:overlay val="0"/>
      <c:txPr>
        <a:bodyPr/>
        <a:lstStyle/>
        <a:p>
          <a:pPr lvl="0">
            <a:defRPr b="0">
              <a:solidFill>
                <a:srgbClr val="1A1A1A"/>
              </a:solidFill>
              <a:latin typeface="+mn-lt"/>
            </a:defRPr>
          </a:pPr>
        </a:p>
      </c:txPr>
    </c:legend>
    <c:plotVisOnly val="1"/>
  </c:chart>
</c:chartSpace>
</file>

<file path=xl/charts/chart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7 with Demographics'!$A$60</c:f>
            </c:strRef>
          </c:tx>
          <c:spPr>
            <a:solidFill>
              <a:srgbClr val="E77B47"/>
            </a:solidFill>
            <a:ln cmpd="sng">
              <a:solidFill>
                <a:srgbClr val="000000"/>
              </a:solidFill>
              <a:prstDash val="solid"/>
            </a:ln>
          </c:spPr>
          <c:cat>
            <c:strRef>
              <c:f>'Grade 7 with Demographics'!$B$57:$K$57</c:f>
            </c:strRef>
          </c:cat>
          <c:val>
            <c:numRef>
              <c:f>'Grade 7 with Demographics'!$B$60:$K$60</c:f>
              <c:numCache/>
            </c:numRef>
          </c:val>
        </c:ser>
        <c:ser>
          <c:idx val="2"/>
          <c:order val="2"/>
          <c:tx>
            <c:strRef>
              <c:f>'Grade 7 with Demographics'!$A$63</c:f>
            </c:strRef>
          </c:tx>
          <c:spPr>
            <a:solidFill>
              <a:srgbClr val="FDE6A6"/>
            </a:solidFill>
            <a:ln cmpd="sng">
              <a:solidFill>
                <a:srgbClr val="000000"/>
              </a:solidFill>
            </a:ln>
          </c:spPr>
          <c:cat>
            <c:strRef>
              <c:f>'Grade 7 with Demographics'!$B$57:$K$57</c:f>
            </c:strRef>
          </c:cat>
          <c:val>
            <c:numRef>
              <c:f>'Grade 7 with Demographics'!$B$63:$K$63</c:f>
              <c:numCache/>
            </c:numRef>
          </c:val>
        </c:ser>
        <c:axId val="328343038"/>
        <c:axId val="169114424"/>
      </c:barChart>
      <c:lineChart>
        <c:varyColors val="0"/>
        <c:ser>
          <c:idx val="0"/>
          <c:order val="0"/>
          <c:tx>
            <c:strRef>
              <c:f>'Grade 7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7 with Demographics'!$B$57:$K$57</c:f>
            </c:strRef>
          </c:cat>
          <c:val>
            <c:numRef>
              <c:f>'Grade 7 with Demographics'!$B$58:$K$58</c:f>
              <c:numCache/>
            </c:numRef>
          </c:val>
          <c:smooth val="0"/>
        </c:ser>
        <c:axId val="328343038"/>
        <c:axId val="169114424"/>
      </c:lineChart>
      <c:catAx>
        <c:axId val="3283430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69114424"/>
      </c:catAx>
      <c:valAx>
        <c:axId val="16911442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328343038"/>
      </c:valAx>
    </c:plotArea>
    <c:legend>
      <c:legendPos val="t"/>
      <c:overlay val="0"/>
      <c:txPr>
        <a:bodyPr/>
        <a:lstStyle/>
        <a:p>
          <a:pPr lvl="0">
            <a:defRPr b="0">
              <a:solidFill>
                <a:srgbClr val="1A1A1A"/>
              </a:solidFill>
              <a:latin typeface="+mn-lt"/>
            </a:defRPr>
          </a:pPr>
        </a:p>
      </c:txPr>
    </c:legend>
    <c:plotVisOnly val="1"/>
  </c:chart>
</c:chartSpace>
</file>

<file path=xl/charts/chart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7 with Demographics'!$A$6</c:f>
            </c:strRef>
          </c:tx>
          <c:spPr>
            <a:solidFill>
              <a:srgbClr val="E77B47"/>
            </a:solidFill>
            <a:ln cmpd="sng">
              <a:solidFill>
                <a:srgbClr val="000000"/>
              </a:solidFill>
              <a:prstDash val="solid"/>
            </a:ln>
          </c:spPr>
          <c:cat>
            <c:strRef>
              <c:f>'Grade 7 with Demographics'!$B$3:$K$3</c:f>
            </c:strRef>
          </c:cat>
          <c:val>
            <c:numRef>
              <c:f>'Grade 7 with Demographics'!$B$6:$K$6</c:f>
              <c:numCache/>
            </c:numRef>
          </c:val>
        </c:ser>
        <c:ser>
          <c:idx val="2"/>
          <c:order val="2"/>
          <c:tx>
            <c:strRef>
              <c:f>'Grade 7 with Demographics'!$A$9</c:f>
            </c:strRef>
          </c:tx>
          <c:spPr>
            <a:solidFill>
              <a:srgbClr val="FDE6A6"/>
            </a:solidFill>
            <a:ln cmpd="sng">
              <a:solidFill>
                <a:srgbClr val="000000"/>
              </a:solidFill>
            </a:ln>
          </c:spPr>
          <c:cat>
            <c:strRef>
              <c:f>'Grade 7 with Demographics'!$B$3:$K$3</c:f>
            </c:strRef>
          </c:cat>
          <c:val>
            <c:numRef>
              <c:f>'Grade 7 with Demographics'!$B$9:$K$9</c:f>
              <c:numCache/>
            </c:numRef>
          </c:val>
        </c:ser>
        <c:ser>
          <c:idx val="3"/>
          <c:order val="3"/>
          <c:tx>
            <c:strRef>
              <c:f>'Grade 7 with Demographics'!$A$12</c:f>
            </c:strRef>
          </c:tx>
          <c:spPr>
            <a:solidFill>
              <a:schemeClr val="accent4"/>
            </a:solidFill>
            <a:ln cmpd="sng">
              <a:solidFill>
                <a:srgbClr val="419996">
                  <a:alpha val="100000"/>
                </a:srgbClr>
              </a:solidFill>
            </a:ln>
          </c:spPr>
          <c:cat>
            <c:strRef>
              <c:f>'Grade 7 with Demographics'!$B$3:$K$3</c:f>
            </c:strRef>
          </c:cat>
          <c:val>
            <c:numRef>
              <c:f>'Grade 7 with Demographics'!$B$12:$K$12</c:f>
              <c:numCache/>
            </c:numRef>
          </c:val>
        </c:ser>
        <c:ser>
          <c:idx val="4"/>
          <c:order val="4"/>
          <c:tx>
            <c:strRef>
              <c:f>'Grade 7 with Demographics'!$A$15</c:f>
            </c:strRef>
          </c:tx>
          <c:spPr>
            <a:solidFill>
              <a:srgbClr val="AB3395"/>
            </a:solidFill>
            <a:ln cmpd="sng">
              <a:solidFill>
                <a:srgbClr val="000000"/>
              </a:solidFill>
            </a:ln>
          </c:spPr>
          <c:cat>
            <c:strRef>
              <c:f>'Grade 7 with Demographics'!$B$3:$K$3</c:f>
            </c:strRef>
          </c:cat>
          <c:val>
            <c:numRef>
              <c:f>'Grade 7 with Demographics'!$B$15:$K$15</c:f>
              <c:numCache/>
            </c:numRef>
          </c:val>
        </c:ser>
        <c:ser>
          <c:idx val="5"/>
          <c:order val="5"/>
          <c:tx>
            <c:strRef>
              <c:f>'Grade 7 with Demographics'!$A$18</c:f>
            </c:strRef>
          </c:tx>
          <c:spPr>
            <a:solidFill>
              <a:srgbClr val="636363"/>
            </a:solidFill>
            <a:ln cmpd="sng">
              <a:solidFill>
                <a:srgbClr val="000000"/>
              </a:solidFill>
            </a:ln>
          </c:spPr>
          <c:cat>
            <c:strRef>
              <c:f>'Grade 7 with Demographics'!$B$3:$K$3</c:f>
            </c:strRef>
          </c:cat>
          <c:val>
            <c:numRef>
              <c:f>'Grade 7 with Demographics'!$B$18:$K$18</c:f>
              <c:numCache/>
            </c:numRef>
          </c:val>
        </c:ser>
        <c:ser>
          <c:idx val="6"/>
          <c:order val="6"/>
          <c:tx>
            <c:strRef>
              <c:f>'Grade 7 with Demographics'!$A$21</c:f>
            </c:strRef>
          </c:tx>
          <c:spPr>
            <a:solidFill>
              <a:srgbClr val="4AA1D2"/>
            </a:solidFill>
            <a:ln cmpd="sng">
              <a:solidFill>
                <a:srgbClr val="000000"/>
              </a:solidFill>
            </a:ln>
          </c:spPr>
          <c:cat>
            <c:strRef>
              <c:f>'Grade 7 with Demographics'!$B$3:$K$3</c:f>
            </c:strRef>
          </c:cat>
          <c:val>
            <c:numRef>
              <c:f>'Grade 7 with Demographics'!$B$21:$K$21</c:f>
              <c:numCache/>
            </c:numRef>
          </c:val>
        </c:ser>
        <c:ser>
          <c:idx val="7"/>
          <c:order val="7"/>
          <c:tx>
            <c:strRef>
              <c:f>'Grade 7 with Demographics'!$A$24</c:f>
            </c:strRef>
          </c:tx>
          <c:spPr>
            <a:solidFill>
              <a:srgbClr val="D9EAD3"/>
            </a:solidFill>
            <a:ln cmpd="sng">
              <a:solidFill>
                <a:srgbClr val="000000"/>
              </a:solidFill>
            </a:ln>
          </c:spPr>
          <c:cat>
            <c:strRef>
              <c:f>'Grade 7 with Demographics'!$B$3:$K$3</c:f>
            </c:strRef>
          </c:cat>
          <c:val>
            <c:numRef>
              <c:f>'Grade 7 with Demographics'!$B$24:$K$24</c:f>
              <c:numCache/>
            </c:numRef>
          </c:val>
        </c:ser>
        <c:axId val="1832067012"/>
        <c:axId val="1724735769"/>
      </c:barChart>
      <c:lineChart>
        <c:varyColors val="0"/>
        <c:ser>
          <c:idx val="0"/>
          <c:order val="0"/>
          <c:tx>
            <c:strRef>
              <c:f>'Grade 7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7 with Demographics'!$B$3:$K$3</c:f>
            </c:strRef>
          </c:cat>
          <c:val>
            <c:numRef>
              <c:f>'Grade 7 with Demographics'!$B$4:$K$4</c:f>
              <c:numCache/>
            </c:numRef>
          </c:val>
          <c:smooth val="0"/>
        </c:ser>
        <c:axId val="1832067012"/>
        <c:axId val="1724735769"/>
      </c:lineChart>
      <c:catAx>
        <c:axId val="18320670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724735769"/>
      </c:catAx>
      <c:valAx>
        <c:axId val="172473576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832067012"/>
      </c:valAx>
    </c:plotArea>
    <c:legend>
      <c:legendPos val="t"/>
      <c:overlay val="0"/>
      <c:txPr>
        <a:bodyPr/>
        <a:lstStyle/>
        <a:p>
          <a:pPr lvl="0">
            <a:defRPr b="0">
              <a:solidFill>
                <a:srgbClr val="1A1A1A"/>
              </a:solidFill>
              <a:latin typeface="+mn-lt"/>
            </a:defRPr>
          </a:pPr>
        </a:p>
      </c:txPr>
    </c:legend>
    <c:plotVisOnly val="1"/>
  </c:chart>
</c:chartSpace>
</file>

<file path=xl/charts/chart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8 with Demographics'!$A$33</c:f>
            </c:strRef>
          </c:tx>
          <c:spPr>
            <a:solidFill>
              <a:srgbClr val="E77B47"/>
            </a:solidFill>
            <a:ln cmpd="sng">
              <a:solidFill>
                <a:srgbClr val="000000"/>
              </a:solidFill>
              <a:prstDash val="solid"/>
            </a:ln>
          </c:spPr>
          <c:cat>
            <c:strRef>
              <c:f>'Grade 8 with Demographics'!$B$30:$K$30</c:f>
            </c:strRef>
          </c:cat>
          <c:val>
            <c:numRef>
              <c:f>'Grade 8 with Demographics'!$B$33:$K$33</c:f>
              <c:numCache/>
            </c:numRef>
          </c:val>
        </c:ser>
        <c:ser>
          <c:idx val="2"/>
          <c:order val="2"/>
          <c:tx>
            <c:strRef>
              <c:f>'Grade 8 with Demographics'!$A$36</c:f>
            </c:strRef>
          </c:tx>
          <c:spPr>
            <a:solidFill>
              <a:srgbClr val="FDE6A6"/>
            </a:solidFill>
            <a:ln cmpd="sng">
              <a:solidFill>
                <a:srgbClr val="000000"/>
              </a:solidFill>
            </a:ln>
          </c:spPr>
          <c:cat>
            <c:strRef>
              <c:f>'Grade 8 with Demographics'!$B$30:$K$30</c:f>
            </c:strRef>
          </c:cat>
          <c:val>
            <c:numRef>
              <c:f>'Grade 8 with Demographics'!$B$36:$K$36</c:f>
              <c:numCache/>
            </c:numRef>
          </c:val>
        </c:ser>
        <c:ser>
          <c:idx val="3"/>
          <c:order val="3"/>
          <c:tx>
            <c:strRef>
              <c:f>'Grade 8 with Demographics'!$A$39</c:f>
            </c:strRef>
          </c:tx>
          <c:spPr>
            <a:solidFill>
              <a:schemeClr val="accent4"/>
            </a:solidFill>
            <a:ln cmpd="sng">
              <a:solidFill>
                <a:srgbClr val="419996">
                  <a:alpha val="100000"/>
                </a:srgbClr>
              </a:solidFill>
            </a:ln>
          </c:spPr>
          <c:cat>
            <c:strRef>
              <c:f>'Grade 8 with Demographics'!$B$30:$K$30</c:f>
            </c:strRef>
          </c:cat>
          <c:val>
            <c:numRef>
              <c:f>'Grade 8 with Demographics'!$B$39:$K$39</c:f>
              <c:numCache/>
            </c:numRef>
          </c:val>
        </c:ser>
        <c:ser>
          <c:idx val="4"/>
          <c:order val="4"/>
          <c:tx>
            <c:strRef>
              <c:f>'Grade 8 with Demographics'!$A$42</c:f>
            </c:strRef>
          </c:tx>
          <c:spPr>
            <a:solidFill>
              <a:srgbClr val="AB3395"/>
            </a:solidFill>
            <a:ln cmpd="sng">
              <a:solidFill>
                <a:srgbClr val="000000"/>
              </a:solidFill>
            </a:ln>
          </c:spPr>
          <c:cat>
            <c:strRef>
              <c:f>'Grade 8 with Demographics'!$B$30:$K$30</c:f>
            </c:strRef>
          </c:cat>
          <c:val>
            <c:numRef>
              <c:f>'Grade 8 with Demographics'!$B$42:$K$42</c:f>
              <c:numCache/>
            </c:numRef>
          </c:val>
        </c:ser>
        <c:ser>
          <c:idx val="5"/>
          <c:order val="5"/>
          <c:tx>
            <c:strRef>
              <c:f>'Grade 8 with Demographics'!$A$45</c:f>
            </c:strRef>
          </c:tx>
          <c:spPr>
            <a:solidFill>
              <a:srgbClr val="636363"/>
            </a:solidFill>
            <a:ln cmpd="sng">
              <a:solidFill>
                <a:srgbClr val="000000"/>
              </a:solidFill>
            </a:ln>
          </c:spPr>
          <c:cat>
            <c:strRef>
              <c:f>'Grade 8 with Demographics'!$B$30:$K$30</c:f>
            </c:strRef>
          </c:cat>
          <c:val>
            <c:numRef>
              <c:f>'Grade 8 with Demographics'!$B$45:$K$45</c:f>
              <c:numCache/>
            </c:numRef>
          </c:val>
        </c:ser>
        <c:ser>
          <c:idx val="6"/>
          <c:order val="6"/>
          <c:tx>
            <c:strRef>
              <c:f>'Grade 8 with Demographics'!$A$48</c:f>
            </c:strRef>
          </c:tx>
          <c:spPr>
            <a:solidFill>
              <a:srgbClr val="4AA1D2"/>
            </a:solidFill>
            <a:ln cmpd="sng">
              <a:solidFill>
                <a:srgbClr val="000000"/>
              </a:solidFill>
            </a:ln>
          </c:spPr>
          <c:cat>
            <c:strRef>
              <c:f>'Grade 8 with Demographics'!$B$30:$K$30</c:f>
            </c:strRef>
          </c:cat>
          <c:val>
            <c:numRef>
              <c:f>'Grade 8 with Demographics'!$B$48:$K$48</c:f>
              <c:numCache/>
            </c:numRef>
          </c:val>
        </c:ser>
        <c:ser>
          <c:idx val="7"/>
          <c:order val="7"/>
          <c:tx>
            <c:strRef>
              <c:f>'Grade 8 with Demographics'!$A$51</c:f>
            </c:strRef>
          </c:tx>
          <c:spPr>
            <a:solidFill>
              <a:srgbClr val="D9EAD3"/>
            </a:solidFill>
            <a:ln cmpd="sng">
              <a:solidFill>
                <a:srgbClr val="000000"/>
              </a:solidFill>
            </a:ln>
          </c:spPr>
          <c:cat>
            <c:strRef>
              <c:f>'Grade 8 with Demographics'!$B$30:$K$30</c:f>
            </c:strRef>
          </c:cat>
          <c:val>
            <c:numRef>
              <c:f>'Grade 8 with Demographics'!$B$51:$K$51</c:f>
              <c:numCache/>
            </c:numRef>
          </c:val>
        </c:ser>
        <c:axId val="1363918666"/>
        <c:axId val="1027302761"/>
      </c:barChart>
      <c:lineChart>
        <c:varyColors val="0"/>
        <c:ser>
          <c:idx val="0"/>
          <c:order val="0"/>
          <c:tx>
            <c:strRef>
              <c:f>'Grade 8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8 with Demographics'!$B$30:$K$30</c:f>
            </c:strRef>
          </c:cat>
          <c:val>
            <c:numRef>
              <c:f>'Grade 8 with Demographics'!$B$31:$K$31</c:f>
              <c:numCache/>
            </c:numRef>
          </c:val>
          <c:smooth val="0"/>
        </c:ser>
        <c:axId val="1363918666"/>
        <c:axId val="1027302761"/>
      </c:lineChart>
      <c:catAx>
        <c:axId val="13639186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027302761"/>
      </c:catAx>
      <c:valAx>
        <c:axId val="102730276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363918666"/>
      </c:valAx>
    </c:plotArea>
    <c:legend>
      <c:legendPos val="t"/>
      <c:overlay val="0"/>
      <c:txPr>
        <a:bodyPr/>
        <a:lstStyle/>
        <a:p>
          <a:pPr lvl="0">
            <a:defRPr b="0">
              <a:solidFill>
                <a:srgbClr val="1A1A1A"/>
              </a:solidFill>
              <a:latin typeface="+mn-lt"/>
            </a:defRPr>
          </a:pPr>
        </a:p>
      </c:txPr>
    </c:legend>
    <c:plotVisOnly val="1"/>
  </c:chart>
</c:chartSpace>
</file>

<file path=xl/charts/chart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8 with Demographics'!$A$60</c:f>
            </c:strRef>
          </c:tx>
          <c:spPr>
            <a:solidFill>
              <a:srgbClr val="E77B47"/>
            </a:solidFill>
            <a:ln cmpd="sng">
              <a:solidFill>
                <a:srgbClr val="000000"/>
              </a:solidFill>
              <a:prstDash val="solid"/>
            </a:ln>
          </c:spPr>
          <c:cat>
            <c:strRef>
              <c:f>'Grade 8 with Demographics'!$B$57:$K$57</c:f>
            </c:strRef>
          </c:cat>
          <c:val>
            <c:numRef>
              <c:f>'Grade 8 with Demographics'!$B$60:$K$60</c:f>
              <c:numCache/>
            </c:numRef>
          </c:val>
        </c:ser>
        <c:ser>
          <c:idx val="2"/>
          <c:order val="2"/>
          <c:tx>
            <c:strRef>
              <c:f>'Grade 8 with Demographics'!$A$63</c:f>
            </c:strRef>
          </c:tx>
          <c:spPr>
            <a:solidFill>
              <a:srgbClr val="FDE6A6"/>
            </a:solidFill>
            <a:ln cmpd="sng">
              <a:solidFill>
                <a:srgbClr val="000000"/>
              </a:solidFill>
            </a:ln>
          </c:spPr>
          <c:cat>
            <c:strRef>
              <c:f>'Grade 8 with Demographics'!$B$57:$K$57</c:f>
            </c:strRef>
          </c:cat>
          <c:val>
            <c:numRef>
              <c:f>'Grade 8 with Demographics'!$B$63:$K$63</c:f>
              <c:numCache/>
            </c:numRef>
          </c:val>
        </c:ser>
        <c:axId val="1380472561"/>
        <c:axId val="703762400"/>
      </c:barChart>
      <c:lineChart>
        <c:varyColors val="0"/>
        <c:ser>
          <c:idx val="0"/>
          <c:order val="0"/>
          <c:tx>
            <c:strRef>
              <c:f>'Grade 8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8 with Demographics'!$B$57:$K$57</c:f>
            </c:strRef>
          </c:cat>
          <c:val>
            <c:numRef>
              <c:f>'Grade 8 with Demographics'!$B$58:$K$58</c:f>
              <c:numCache/>
            </c:numRef>
          </c:val>
          <c:smooth val="0"/>
        </c:ser>
        <c:axId val="1380472561"/>
        <c:axId val="703762400"/>
      </c:lineChart>
      <c:catAx>
        <c:axId val="13804725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03762400"/>
      </c:catAx>
      <c:valAx>
        <c:axId val="703762400"/>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380472561"/>
      </c:valAx>
    </c:plotArea>
    <c:legend>
      <c:legendPos val="t"/>
      <c:overlay val="0"/>
      <c:txPr>
        <a:bodyPr/>
        <a:lstStyle/>
        <a:p>
          <a:pPr lvl="0">
            <a:defRPr b="0">
              <a:solidFill>
                <a:srgbClr val="1A1A1A"/>
              </a:solidFill>
              <a:latin typeface="+mn-lt"/>
            </a:defRPr>
          </a:pPr>
        </a:p>
      </c:txPr>
    </c:legend>
    <c:plotVisOnly val="1"/>
  </c:chart>
</c:chartSpace>
</file>

<file path=xl/charts/chart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8 with Demographics'!$A$6</c:f>
            </c:strRef>
          </c:tx>
          <c:spPr>
            <a:solidFill>
              <a:srgbClr val="E77B47"/>
            </a:solidFill>
            <a:ln cmpd="sng">
              <a:solidFill>
                <a:srgbClr val="000000"/>
              </a:solidFill>
              <a:prstDash val="solid"/>
            </a:ln>
          </c:spPr>
          <c:cat>
            <c:strRef>
              <c:f>'Grade 8 with Demographics'!$B$3:$K$3</c:f>
            </c:strRef>
          </c:cat>
          <c:val>
            <c:numRef>
              <c:f>'Grade 8 with Demographics'!$B$6:$K$6</c:f>
              <c:numCache/>
            </c:numRef>
          </c:val>
        </c:ser>
        <c:ser>
          <c:idx val="2"/>
          <c:order val="2"/>
          <c:tx>
            <c:strRef>
              <c:f>'Grade 8 with Demographics'!$A$9</c:f>
            </c:strRef>
          </c:tx>
          <c:spPr>
            <a:solidFill>
              <a:srgbClr val="FDE6A6"/>
            </a:solidFill>
            <a:ln cmpd="sng">
              <a:solidFill>
                <a:srgbClr val="000000"/>
              </a:solidFill>
            </a:ln>
          </c:spPr>
          <c:cat>
            <c:strRef>
              <c:f>'Grade 8 with Demographics'!$B$3:$K$3</c:f>
            </c:strRef>
          </c:cat>
          <c:val>
            <c:numRef>
              <c:f>'Grade 8 with Demographics'!$B$9:$K$9</c:f>
              <c:numCache/>
            </c:numRef>
          </c:val>
        </c:ser>
        <c:ser>
          <c:idx val="3"/>
          <c:order val="3"/>
          <c:tx>
            <c:strRef>
              <c:f>'Grade 8 with Demographics'!$A$12</c:f>
            </c:strRef>
          </c:tx>
          <c:spPr>
            <a:solidFill>
              <a:schemeClr val="accent4"/>
            </a:solidFill>
            <a:ln cmpd="sng">
              <a:solidFill>
                <a:srgbClr val="419996">
                  <a:alpha val="100000"/>
                </a:srgbClr>
              </a:solidFill>
            </a:ln>
          </c:spPr>
          <c:cat>
            <c:strRef>
              <c:f>'Grade 8 with Demographics'!$B$3:$K$3</c:f>
            </c:strRef>
          </c:cat>
          <c:val>
            <c:numRef>
              <c:f>'Grade 8 with Demographics'!$B$12:$K$12</c:f>
              <c:numCache/>
            </c:numRef>
          </c:val>
        </c:ser>
        <c:ser>
          <c:idx val="4"/>
          <c:order val="4"/>
          <c:tx>
            <c:strRef>
              <c:f>'Grade 8 with Demographics'!$A$15</c:f>
            </c:strRef>
          </c:tx>
          <c:spPr>
            <a:solidFill>
              <a:srgbClr val="AB3395"/>
            </a:solidFill>
            <a:ln cmpd="sng">
              <a:solidFill>
                <a:srgbClr val="000000"/>
              </a:solidFill>
            </a:ln>
          </c:spPr>
          <c:cat>
            <c:strRef>
              <c:f>'Grade 8 with Demographics'!$B$3:$K$3</c:f>
            </c:strRef>
          </c:cat>
          <c:val>
            <c:numRef>
              <c:f>'Grade 8 with Demographics'!$B$15:$K$15</c:f>
              <c:numCache/>
            </c:numRef>
          </c:val>
        </c:ser>
        <c:ser>
          <c:idx val="5"/>
          <c:order val="5"/>
          <c:tx>
            <c:strRef>
              <c:f>'Grade 8 with Demographics'!$A$18</c:f>
            </c:strRef>
          </c:tx>
          <c:spPr>
            <a:solidFill>
              <a:srgbClr val="636363"/>
            </a:solidFill>
            <a:ln cmpd="sng">
              <a:solidFill>
                <a:srgbClr val="000000"/>
              </a:solidFill>
            </a:ln>
          </c:spPr>
          <c:cat>
            <c:strRef>
              <c:f>'Grade 8 with Demographics'!$B$3:$K$3</c:f>
            </c:strRef>
          </c:cat>
          <c:val>
            <c:numRef>
              <c:f>'Grade 8 with Demographics'!$B$18:$K$18</c:f>
              <c:numCache/>
            </c:numRef>
          </c:val>
        </c:ser>
        <c:ser>
          <c:idx val="6"/>
          <c:order val="6"/>
          <c:tx>
            <c:strRef>
              <c:f>'Grade 8 with Demographics'!$A$21</c:f>
            </c:strRef>
          </c:tx>
          <c:spPr>
            <a:solidFill>
              <a:srgbClr val="4AA1D2"/>
            </a:solidFill>
            <a:ln cmpd="sng">
              <a:solidFill>
                <a:srgbClr val="000000"/>
              </a:solidFill>
            </a:ln>
          </c:spPr>
          <c:cat>
            <c:strRef>
              <c:f>'Grade 8 with Demographics'!$B$3:$K$3</c:f>
            </c:strRef>
          </c:cat>
          <c:val>
            <c:numRef>
              <c:f>'Grade 8 with Demographics'!$B$21:$K$21</c:f>
              <c:numCache/>
            </c:numRef>
          </c:val>
        </c:ser>
        <c:axId val="1353719103"/>
        <c:axId val="2046182822"/>
      </c:barChart>
      <c:lineChart>
        <c:varyColors val="0"/>
        <c:ser>
          <c:idx val="0"/>
          <c:order val="0"/>
          <c:tx>
            <c:strRef>
              <c:f>'Grade 8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8 with Demographics'!$B$3:$K$3</c:f>
            </c:strRef>
          </c:cat>
          <c:val>
            <c:numRef>
              <c:f>'Grade 8 with Demographics'!$B$4:$K$4</c:f>
              <c:numCache/>
            </c:numRef>
          </c:val>
          <c:smooth val="0"/>
        </c:ser>
        <c:axId val="1353719103"/>
        <c:axId val="2046182822"/>
      </c:lineChart>
      <c:catAx>
        <c:axId val="135371910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046182822"/>
      </c:catAx>
      <c:valAx>
        <c:axId val="204618282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353719103"/>
      </c:valAx>
    </c:plotArea>
    <c:legend>
      <c:legendPos val="t"/>
      <c:overlay val="0"/>
      <c:txPr>
        <a:bodyPr/>
        <a:lstStyle/>
        <a:p>
          <a:pPr lvl="0">
            <a:defRPr b="0">
              <a:solidFill>
                <a:srgbClr val="1A1A1A"/>
              </a:solidFill>
              <a:latin typeface="+mn-lt"/>
            </a:defRPr>
          </a:pPr>
        </a:p>
      </c:txPr>
    </c:legend>
    <c:plotVisOnly val="1"/>
  </c:chart>
</c:chartSpace>
</file>

<file path=xl/charts/chart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11 with Demographics'!$A$33</c:f>
            </c:strRef>
          </c:tx>
          <c:spPr>
            <a:solidFill>
              <a:srgbClr val="E77B47"/>
            </a:solidFill>
            <a:ln cmpd="sng">
              <a:solidFill>
                <a:srgbClr val="000000"/>
              </a:solidFill>
              <a:prstDash val="solid"/>
            </a:ln>
          </c:spPr>
          <c:cat>
            <c:strRef>
              <c:f>'Grade 11 with Demographics'!$B$30:$K$30</c:f>
            </c:strRef>
          </c:cat>
          <c:val>
            <c:numRef>
              <c:f>'Grade 11 with Demographics'!$B$33:$K$33</c:f>
              <c:numCache/>
            </c:numRef>
          </c:val>
        </c:ser>
        <c:ser>
          <c:idx val="2"/>
          <c:order val="2"/>
          <c:tx>
            <c:strRef>
              <c:f>'Grade 11 with Demographics'!$A$36</c:f>
            </c:strRef>
          </c:tx>
          <c:spPr>
            <a:solidFill>
              <a:srgbClr val="FDE6A6"/>
            </a:solidFill>
            <a:ln cmpd="sng">
              <a:solidFill>
                <a:srgbClr val="000000"/>
              </a:solidFill>
            </a:ln>
          </c:spPr>
          <c:cat>
            <c:strRef>
              <c:f>'Grade 11 with Demographics'!$B$30:$K$30</c:f>
            </c:strRef>
          </c:cat>
          <c:val>
            <c:numRef>
              <c:f>'Grade 11 with Demographics'!$B$36:$K$36</c:f>
              <c:numCache/>
            </c:numRef>
          </c:val>
        </c:ser>
        <c:ser>
          <c:idx val="3"/>
          <c:order val="3"/>
          <c:tx>
            <c:strRef>
              <c:f>'Grade 11 with Demographics'!$A$39</c:f>
            </c:strRef>
          </c:tx>
          <c:spPr>
            <a:solidFill>
              <a:schemeClr val="accent4"/>
            </a:solidFill>
            <a:ln cmpd="sng">
              <a:solidFill>
                <a:srgbClr val="419996">
                  <a:alpha val="100000"/>
                </a:srgbClr>
              </a:solidFill>
            </a:ln>
          </c:spPr>
          <c:cat>
            <c:strRef>
              <c:f>'Grade 11 with Demographics'!$B$30:$K$30</c:f>
            </c:strRef>
          </c:cat>
          <c:val>
            <c:numRef>
              <c:f>'Grade 11 with Demographics'!$B$39:$K$39</c:f>
              <c:numCache/>
            </c:numRef>
          </c:val>
        </c:ser>
        <c:ser>
          <c:idx val="4"/>
          <c:order val="4"/>
          <c:tx>
            <c:strRef>
              <c:f>'Grade 11 with Demographics'!$A$42</c:f>
            </c:strRef>
          </c:tx>
          <c:spPr>
            <a:solidFill>
              <a:srgbClr val="AB3395"/>
            </a:solidFill>
            <a:ln cmpd="sng">
              <a:solidFill>
                <a:srgbClr val="000000"/>
              </a:solidFill>
            </a:ln>
          </c:spPr>
          <c:cat>
            <c:strRef>
              <c:f>'Grade 11 with Demographics'!$B$30:$K$30</c:f>
            </c:strRef>
          </c:cat>
          <c:val>
            <c:numRef>
              <c:f>'Grade 11 with Demographics'!$B$42:$K$42</c:f>
              <c:numCache/>
            </c:numRef>
          </c:val>
        </c:ser>
        <c:ser>
          <c:idx val="5"/>
          <c:order val="5"/>
          <c:tx>
            <c:strRef>
              <c:f>'Grade 11 with Demographics'!$A$45</c:f>
            </c:strRef>
          </c:tx>
          <c:spPr>
            <a:solidFill>
              <a:srgbClr val="636363"/>
            </a:solidFill>
            <a:ln cmpd="sng">
              <a:solidFill>
                <a:srgbClr val="000000"/>
              </a:solidFill>
            </a:ln>
          </c:spPr>
          <c:cat>
            <c:strRef>
              <c:f>'Grade 11 with Demographics'!$B$30:$K$30</c:f>
            </c:strRef>
          </c:cat>
          <c:val>
            <c:numRef>
              <c:f>'Grade 11 with Demographics'!$B$45:$K$45</c:f>
              <c:numCache/>
            </c:numRef>
          </c:val>
        </c:ser>
        <c:ser>
          <c:idx val="6"/>
          <c:order val="6"/>
          <c:tx>
            <c:strRef>
              <c:f>'Grade 11 with Demographics'!$A$48</c:f>
            </c:strRef>
          </c:tx>
          <c:spPr>
            <a:solidFill>
              <a:srgbClr val="4AA1D2"/>
            </a:solidFill>
            <a:ln cmpd="sng">
              <a:solidFill>
                <a:srgbClr val="000000"/>
              </a:solidFill>
            </a:ln>
          </c:spPr>
          <c:cat>
            <c:strRef>
              <c:f>'Grade 11 with Demographics'!$B$30:$K$30</c:f>
            </c:strRef>
          </c:cat>
          <c:val>
            <c:numRef>
              <c:f>'Grade 11 with Demographics'!$B$48:$K$48</c:f>
              <c:numCache/>
            </c:numRef>
          </c:val>
        </c:ser>
        <c:axId val="1590555947"/>
        <c:axId val="159614738"/>
      </c:barChart>
      <c:lineChart>
        <c:varyColors val="0"/>
        <c:ser>
          <c:idx val="0"/>
          <c:order val="0"/>
          <c:tx>
            <c:strRef>
              <c:f>'Grade 11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11 with Demographics'!$B$30:$K$30</c:f>
            </c:strRef>
          </c:cat>
          <c:val>
            <c:numRef>
              <c:f>'Grade 11 with Demographics'!$B$31:$K$31</c:f>
              <c:numCache/>
            </c:numRef>
          </c:val>
          <c:smooth val="0"/>
        </c:ser>
        <c:axId val="1590555947"/>
        <c:axId val="159614738"/>
      </c:lineChart>
      <c:catAx>
        <c:axId val="15905559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59614738"/>
      </c:catAx>
      <c:valAx>
        <c:axId val="159614738"/>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590555947"/>
      </c:valAx>
    </c:plotArea>
    <c:legend>
      <c:legendPos val="t"/>
      <c:overlay val="0"/>
      <c:txPr>
        <a:bodyPr/>
        <a:lstStyle/>
        <a:p>
          <a:pPr lvl="0">
            <a:defRPr b="0">
              <a:solidFill>
                <a:srgbClr val="1A1A1A"/>
              </a:solidFill>
              <a:latin typeface="+mn-lt"/>
            </a:defRPr>
          </a:pPr>
        </a:p>
      </c:txPr>
    </c:legend>
    <c:plotVisOnly val="1"/>
  </c:chart>
</c:chartSpace>
</file>

<file path=xl/charts/chart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11 with Demographics'!$A$60</c:f>
            </c:strRef>
          </c:tx>
          <c:spPr>
            <a:solidFill>
              <a:srgbClr val="E77B47"/>
            </a:solidFill>
            <a:ln cmpd="sng">
              <a:solidFill>
                <a:srgbClr val="000000"/>
              </a:solidFill>
              <a:prstDash val="solid"/>
            </a:ln>
          </c:spPr>
          <c:cat>
            <c:strRef>
              <c:f>'Grade 11 with Demographics'!$B$57:$K$57</c:f>
            </c:strRef>
          </c:cat>
          <c:val>
            <c:numRef>
              <c:f>'Grade 11 with Demographics'!$B$60:$K$60</c:f>
              <c:numCache/>
            </c:numRef>
          </c:val>
        </c:ser>
        <c:ser>
          <c:idx val="2"/>
          <c:order val="2"/>
          <c:tx>
            <c:strRef>
              <c:f>'Grade 11 with Demographics'!$A$63</c:f>
            </c:strRef>
          </c:tx>
          <c:spPr>
            <a:solidFill>
              <a:srgbClr val="FDE6A6"/>
            </a:solidFill>
            <a:ln cmpd="sng">
              <a:solidFill>
                <a:srgbClr val="000000"/>
              </a:solidFill>
            </a:ln>
          </c:spPr>
          <c:cat>
            <c:strRef>
              <c:f>'Grade 11 with Demographics'!$B$57:$K$57</c:f>
            </c:strRef>
          </c:cat>
          <c:val>
            <c:numRef>
              <c:f>'Grade 11 with Demographics'!$B$63:$K$63</c:f>
              <c:numCache/>
            </c:numRef>
          </c:val>
        </c:ser>
        <c:axId val="698798169"/>
        <c:axId val="575818185"/>
      </c:barChart>
      <c:lineChart>
        <c:varyColors val="0"/>
        <c:ser>
          <c:idx val="0"/>
          <c:order val="0"/>
          <c:tx>
            <c:strRef>
              <c:f>'Grade 11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11 with Demographics'!$B$57:$K$57</c:f>
            </c:strRef>
          </c:cat>
          <c:val>
            <c:numRef>
              <c:f>'Grade 11 with Demographics'!$B$58:$K$58</c:f>
              <c:numCache/>
            </c:numRef>
          </c:val>
          <c:smooth val="0"/>
        </c:ser>
        <c:axId val="698798169"/>
        <c:axId val="575818185"/>
      </c:lineChart>
      <c:catAx>
        <c:axId val="6987981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575818185"/>
      </c:catAx>
      <c:valAx>
        <c:axId val="57581818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698798169"/>
      </c:valAx>
    </c:plotArea>
    <c:legend>
      <c:legendPos val="t"/>
      <c:overlay val="0"/>
      <c:txPr>
        <a:bodyPr/>
        <a:lstStyle/>
        <a:p>
          <a:pPr lvl="0">
            <a:defRPr b="0">
              <a:solidFill>
                <a:srgbClr val="1A1A1A"/>
              </a:solidFill>
              <a:latin typeface="+mn-lt"/>
            </a:defRPr>
          </a:pPr>
        </a:p>
      </c:txPr>
    </c:legend>
    <c:plotVisOnly val="1"/>
  </c:chart>
</c:chartSpace>
</file>

<file path=xl/charts/chart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11 with Demographics'!$A$6</c:f>
            </c:strRef>
          </c:tx>
          <c:spPr>
            <a:solidFill>
              <a:srgbClr val="E77B47"/>
            </a:solidFill>
            <a:ln cmpd="sng">
              <a:solidFill>
                <a:srgbClr val="000000"/>
              </a:solidFill>
              <a:prstDash val="solid"/>
            </a:ln>
          </c:spPr>
          <c:cat>
            <c:strRef>
              <c:f>'Grade 11 with Demographics'!$B$3:$K$3</c:f>
            </c:strRef>
          </c:cat>
          <c:val>
            <c:numRef>
              <c:f>'Grade 11 with Demographics'!$B$6:$K$6</c:f>
              <c:numCache/>
            </c:numRef>
          </c:val>
        </c:ser>
        <c:ser>
          <c:idx val="2"/>
          <c:order val="2"/>
          <c:tx>
            <c:strRef>
              <c:f>'Grade 11 with Demographics'!$A$9</c:f>
            </c:strRef>
          </c:tx>
          <c:spPr>
            <a:solidFill>
              <a:srgbClr val="FDE6A6"/>
            </a:solidFill>
            <a:ln cmpd="sng">
              <a:solidFill>
                <a:srgbClr val="000000"/>
              </a:solidFill>
            </a:ln>
          </c:spPr>
          <c:cat>
            <c:strRef>
              <c:f>'Grade 11 with Demographics'!$B$3:$K$3</c:f>
            </c:strRef>
          </c:cat>
          <c:val>
            <c:numRef>
              <c:f>'Grade 11 with Demographics'!$B$9:$K$9</c:f>
              <c:numCache/>
            </c:numRef>
          </c:val>
        </c:ser>
        <c:ser>
          <c:idx val="3"/>
          <c:order val="3"/>
          <c:tx>
            <c:strRef>
              <c:f>'Grade 11 with Demographics'!$A$12</c:f>
            </c:strRef>
          </c:tx>
          <c:spPr>
            <a:solidFill>
              <a:schemeClr val="accent4"/>
            </a:solidFill>
            <a:ln cmpd="sng">
              <a:solidFill>
                <a:srgbClr val="419996">
                  <a:alpha val="100000"/>
                </a:srgbClr>
              </a:solidFill>
            </a:ln>
          </c:spPr>
          <c:cat>
            <c:strRef>
              <c:f>'Grade 11 with Demographics'!$B$3:$K$3</c:f>
            </c:strRef>
          </c:cat>
          <c:val>
            <c:numRef>
              <c:f>'Grade 11 with Demographics'!$B$12:$K$12</c:f>
              <c:numCache/>
            </c:numRef>
          </c:val>
        </c:ser>
        <c:ser>
          <c:idx val="4"/>
          <c:order val="4"/>
          <c:tx>
            <c:strRef>
              <c:f>'Grade 11 with Demographics'!$A$15</c:f>
            </c:strRef>
          </c:tx>
          <c:spPr>
            <a:solidFill>
              <a:srgbClr val="AB3395"/>
            </a:solidFill>
            <a:ln cmpd="sng">
              <a:solidFill>
                <a:srgbClr val="000000"/>
              </a:solidFill>
            </a:ln>
          </c:spPr>
          <c:cat>
            <c:strRef>
              <c:f>'Grade 11 with Demographics'!$B$3:$K$3</c:f>
            </c:strRef>
          </c:cat>
          <c:val>
            <c:numRef>
              <c:f>'Grade 11 with Demographics'!$B$15:$K$15</c:f>
              <c:numCache/>
            </c:numRef>
          </c:val>
        </c:ser>
        <c:ser>
          <c:idx val="5"/>
          <c:order val="5"/>
          <c:tx>
            <c:strRef>
              <c:f>'Grade 11 with Demographics'!$A$18</c:f>
            </c:strRef>
          </c:tx>
          <c:spPr>
            <a:solidFill>
              <a:srgbClr val="636363"/>
            </a:solidFill>
            <a:ln cmpd="sng">
              <a:solidFill>
                <a:srgbClr val="000000"/>
              </a:solidFill>
            </a:ln>
          </c:spPr>
          <c:cat>
            <c:strRef>
              <c:f>'Grade 11 with Demographics'!$B$3:$K$3</c:f>
            </c:strRef>
          </c:cat>
          <c:val>
            <c:numRef>
              <c:f>'Grade 11 with Demographics'!$B$18:$K$18</c:f>
              <c:numCache/>
            </c:numRef>
          </c:val>
        </c:ser>
        <c:ser>
          <c:idx val="6"/>
          <c:order val="6"/>
          <c:tx>
            <c:strRef>
              <c:f>'Grade 11 with Demographics'!$A$21</c:f>
            </c:strRef>
          </c:tx>
          <c:spPr>
            <a:solidFill>
              <a:srgbClr val="4AA1D2"/>
            </a:solidFill>
            <a:ln cmpd="sng">
              <a:solidFill>
                <a:srgbClr val="000000"/>
              </a:solidFill>
            </a:ln>
          </c:spPr>
          <c:cat>
            <c:strRef>
              <c:f>'Grade 11 with Demographics'!$B$3:$K$3</c:f>
            </c:strRef>
          </c:cat>
          <c:val>
            <c:numRef>
              <c:f>'Grade 11 with Demographics'!$B$21:$K$21</c:f>
              <c:numCache/>
            </c:numRef>
          </c:val>
        </c:ser>
        <c:axId val="1488569219"/>
        <c:axId val="490055627"/>
      </c:barChart>
      <c:lineChart>
        <c:varyColors val="0"/>
        <c:ser>
          <c:idx val="0"/>
          <c:order val="0"/>
          <c:tx>
            <c:strRef>
              <c:f>'Grade 11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11 with Demographics'!$B$3:$K$3</c:f>
            </c:strRef>
          </c:cat>
          <c:val>
            <c:numRef>
              <c:f>'Grade 11 with Demographics'!$B$4:$K$4</c:f>
              <c:numCache/>
            </c:numRef>
          </c:val>
          <c:smooth val="0"/>
        </c:ser>
        <c:axId val="1488569219"/>
        <c:axId val="490055627"/>
      </c:lineChart>
      <c:catAx>
        <c:axId val="14885692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490055627"/>
      </c:catAx>
      <c:valAx>
        <c:axId val="49005562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488569219"/>
      </c:valAx>
    </c:plotArea>
    <c:legend>
      <c:legendPos val="t"/>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 Id="rId2" Type="http://schemas.openxmlformats.org/officeDocument/2006/relationships/chart" Target="../charts/chart7.xml"/><Relationship Id="rId3" Type="http://schemas.openxmlformats.org/officeDocument/2006/relationships/chart" Target="../charts/chart8.xml"/></Relationships>
</file>

<file path=xl/drawings/_rels/drawing4.xml.rels><?xml version="1.0" encoding="UTF-8" standalone="yes"?><Relationships xmlns="http://schemas.openxmlformats.org/package/2006/relationships"><Relationship Id="rId1" Type="http://schemas.openxmlformats.org/officeDocument/2006/relationships/chart" Target="../charts/chart9.xml"/><Relationship Id="rId2" Type="http://schemas.openxmlformats.org/officeDocument/2006/relationships/chart" Target="../charts/chart10.xml"/><Relationship Id="rId3" Type="http://schemas.openxmlformats.org/officeDocument/2006/relationships/chart" Target="../charts/chart1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2.xml"/><Relationship Id="rId2" Type="http://schemas.openxmlformats.org/officeDocument/2006/relationships/chart" Target="../charts/chart13.xml"/><Relationship Id="rId3"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5.xml"/><Relationship Id="rId2" Type="http://schemas.openxmlformats.org/officeDocument/2006/relationships/chart" Target="../charts/chart16.xml"/><Relationship Id="rId3"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8.xml"/><Relationship Id="rId2" Type="http://schemas.openxmlformats.org/officeDocument/2006/relationships/chart" Target="../charts/chart19.xml"/><Relationship Id="rId3" Type="http://schemas.openxmlformats.org/officeDocument/2006/relationships/chart" Target="../charts/chart2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1.xml"/><Relationship Id="rId2" Type="http://schemas.openxmlformats.org/officeDocument/2006/relationships/chart" Target="../charts/chart22.xml"/><Relationship Id="rId3" Type="http://schemas.openxmlformats.org/officeDocument/2006/relationships/chart" Target="../charts/chart2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4.xml"/><Relationship Id="rId2" Type="http://schemas.openxmlformats.org/officeDocument/2006/relationships/chart" Target="../charts/chart25.xml"/><Relationship Id="rId3"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58</xdr:row>
      <xdr:rowOff>38100</xdr:rowOff>
    </xdr:from>
    <xdr:ext cx="8286750" cy="494347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86</xdr:row>
      <xdr:rowOff>38100</xdr:rowOff>
    </xdr:from>
    <xdr:ext cx="8286750" cy="4943475"/>
    <xdr:graphicFrame>
      <xdr:nvGraphicFramePr>
        <xdr:cNvPr id="2"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30</xdr:row>
      <xdr:rowOff>38100</xdr:rowOff>
    </xdr:from>
    <xdr:ext cx="8286750" cy="4943475"/>
    <xdr:graphicFrame>
      <xdr:nvGraphicFramePr>
        <xdr:cNvPr id="3" name="Chart 3"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11</xdr:col>
      <xdr:colOff>57150</xdr:colOff>
      <xdr:row>2</xdr:row>
      <xdr:rowOff>38100</xdr:rowOff>
    </xdr:from>
    <xdr:ext cx="8286750" cy="4943475"/>
    <xdr:graphicFrame>
      <xdr:nvGraphicFramePr>
        <xdr:cNvPr id="4" name="Chart 4" title="Chart"/>
        <xdr:cNvGraphicFramePr/>
      </xdr:nvGraphicFramePr>
      <xdr:xfrm>
        <a:off x="0" y="0"/>
        <a:ext cx="0" cy="0"/>
      </xdr:xfrm>
      <a:graphic>
        <a:graphicData uri="http://schemas.openxmlformats.org/drawingml/2006/chart">
          <c:chart r:id="rId4"/>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114300</xdr:colOff>
      <xdr:row>40</xdr:row>
      <xdr:rowOff>114300</xdr:rowOff>
    </xdr:from>
    <xdr:ext cx="14868525" cy="9191625"/>
    <xdr:graphicFrame>
      <xdr:nvGraphicFramePr>
        <xdr:cNvPr id="5" name="Chart 5"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6" name="Chart 6"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7" name="Chart 7"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8" name="Chart 8"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9" name="Chart 9"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0" name="Chart 10"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11" name="Chart 11"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12" name="Chart 12"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3" name="Chart 13"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14" name="Chart 14"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15" name="Chart 15"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6" name="Chart 16"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17" name="Chart 17"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18" name="Chart 18"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9" name="Chart 19"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20" name="Chart 20"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21" name="Chart 2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22" name="Chart 2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23" name="Chart 23"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24" name="Chart 24"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25" name="Chart 25"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26" name="Chart 26"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0.5"/>
    <col customWidth="1" min="12" max="12" width="9.5"/>
  </cols>
  <sheetData>
    <row r="1" ht="37.5" customHeight="1">
      <c r="A1" s="1" t="s">
        <v>0</v>
      </c>
      <c r="U1" s="1"/>
      <c r="V1" s="1"/>
      <c r="W1" s="1"/>
      <c r="X1" s="1"/>
      <c r="Y1" s="1"/>
      <c r="Z1" s="1"/>
      <c r="AA1" s="1"/>
      <c r="AB1" s="1"/>
      <c r="AC1" s="1"/>
    </row>
    <row r="2">
      <c r="A2" s="2" t="s">
        <v>1</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
        <v>2</v>
      </c>
      <c r="D3" s="8" t="s">
        <v>3</v>
      </c>
      <c r="E3" s="8" t="s">
        <v>4</v>
      </c>
      <c r="F3" s="8" t="s">
        <v>5</v>
      </c>
      <c r="G3" s="8" t="s">
        <v>6</v>
      </c>
      <c r="H3" s="8" t="s">
        <v>7</v>
      </c>
      <c r="I3" s="8" t="s">
        <v>8</v>
      </c>
      <c r="J3" s="8" t="s">
        <v>9</v>
      </c>
      <c r="K3" s="9" t="s">
        <v>10</v>
      </c>
      <c r="L3" s="10"/>
      <c r="M3" s="11"/>
      <c r="N3" s="11"/>
      <c r="O3" s="11"/>
      <c r="P3" s="11"/>
      <c r="Q3" s="11"/>
      <c r="R3" s="11"/>
      <c r="S3" s="11"/>
      <c r="T3" s="12"/>
    </row>
    <row r="4">
      <c r="A4" s="13" t="s">
        <v>11</v>
      </c>
      <c r="B4" s="14" t="s">
        <v>12</v>
      </c>
      <c r="C4" s="15">
        <v>0.572</v>
      </c>
      <c r="D4" s="15">
        <v>0.564</v>
      </c>
      <c r="E4" s="15">
        <v>0.548</v>
      </c>
      <c r="F4" s="15">
        <v>0.546</v>
      </c>
      <c r="G4" s="15">
        <v>0.537</v>
      </c>
      <c r="H4" s="15">
        <v>0.449</v>
      </c>
      <c r="I4" s="15">
        <v>0.449</v>
      </c>
      <c r="J4" s="15">
        <v>0.44</v>
      </c>
      <c r="K4" s="16">
        <v>0.43</v>
      </c>
      <c r="L4" s="17"/>
      <c r="T4" s="18"/>
    </row>
    <row r="5">
      <c r="A5" s="13"/>
      <c r="B5" s="19" t="s">
        <v>13</v>
      </c>
      <c r="C5" s="15">
        <v>0.408</v>
      </c>
      <c r="D5" s="15">
        <v>0.415</v>
      </c>
      <c r="E5" s="15">
        <v>0.408</v>
      </c>
      <c r="F5" s="15">
        <v>0.405</v>
      </c>
      <c r="G5" s="15">
        <v>0.394</v>
      </c>
      <c r="H5" s="15">
        <v>0.304</v>
      </c>
      <c r="I5" s="15">
        <v>0.306</v>
      </c>
      <c r="J5" s="15">
        <v>0.31</v>
      </c>
      <c r="K5" s="16">
        <v>0.315</v>
      </c>
      <c r="L5" s="17"/>
      <c r="T5" s="18"/>
    </row>
    <row r="6">
      <c r="A6" s="20"/>
      <c r="B6" s="21" t="s">
        <v>14</v>
      </c>
      <c r="C6" s="22">
        <f t="shared" ref="C6:K6" si="1">C4-C5</f>
        <v>0.164</v>
      </c>
      <c r="D6" s="22">
        <f t="shared" si="1"/>
        <v>0.149</v>
      </c>
      <c r="E6" s="22">
        <f t="shared" si="1"/>
        <v>0.14</v>
      </c>
      <c r="F6" s="22">
        <f t="shared" si="1"/>
        <v>0.141</v>
      </c>
      <c r="G6" s="22">
        <f t="shared" si="1"/>
        <v>0.143</v>
      </c>
      <c r="H6" s="22">
        <f t="shared" si="1"/>
        <v>0.145</v>
      </c>
      <c r="I6" s="22">
        <f t="shared" si="1"/>
        <v>0.143</v>
      </c>
      <c r="J6" s="22">
        <f t="shared" si="1"/>
        <v>0.13</v>
      </c>
      <c r="K6" s="23">
        <f t="shared" si="1"/>
        <v>0.115</v>
      </c>
      <c r="L6" s="17"/>
      <c r="T6" s="18"/>
    </row>
    <row r="7">
      <c r="A7" s="13" t="s">
        <v>15</v>
      </c>
      <c r="B7" s="14" t="s">
        <v>12</v>
      </c>
      <c r="C7" s="15">
        <v>0.642</v>
      </c>
      <c r="D7" s="15">
        <v>0.648</v>
      </c>
      <c r="E7" s="15">
        <v>0.637</v>
      </c>
      <c r="F7" s="15">
        <v>0.631</v>
      </c>
      <c r="G7" s="15">
        <v>0.632</v>
      </c>
      <c r="H7" s="15">
        <v>0.542</v>
      </c>
      <c r="I7" s="15">
        <v>0.567</v>
      </c>
      <c r="J7" s="15">
        <v>0.527</v>
      </c>
      <c r="K7" s="24">
        <v>0.48</v>
      </c>
      <c r="L7" s="17"/>
      <c r="T7" s="18"/>
    </row>
    <row r="8">
      <c r="A8" s="13"/>
      <c r="B8" s="19" t="s">
        <v>13</v>
      </c>
      <c r="C8" s="25">
        <v>0.456</v>
      </c>
      <c r="D8" s="25">
        <v>0.475</v>
      </c>
      <c r="E8" s="25">
        <v>0.458</v>
      </c>
      <c r="F8" s="25">
        <v>0.464</v>
      </c>
      <c r="G8" s="25">
        <v>0.464</v>
      </c>
      <c r="H8" s="25">
        <v>0.394</v>
      </c>
      <c r="I8" s="25">
        <v>0.397</v>
      </c>
      <c r="J8" s="25">
        <v>0.399</v>
      </c>
      <c r="K8" s="24">
        <v>0.401</v>
      </c>
      <c r="L8" s="17"/>
      <c r="T8" s="18"/>
    </row>
    <row r="9">
      <c r="A9" s="20"/>
      <c r="B9" s="21" t="s">
        <v>14</v>
      </c>
      <c r="C9" s="22">
        <f t="shared" ref="C9:K9" si="2">C7-C8</f>
        <v>0.186</v>
      </c>
      <c r="D9" s="22">
        <f t="shared" si="2"/>
        <v>0.173</v>
      </c>
      <c r="E9" s="22">
        <f t="shared" si="2"/>
        <v>0.179</v>
      </c>
      <c r="F9" s="22">
        <f t="shared" si="2"/>
        <v>0.167</v>
      </c>
      <c r="G9" s="22">
        <f t="shared" si="2"/>
        <v>0.168</v>
      </c>
      <c r="H9" s="22">
        <f t="shared" si="2"/>
        <v>0.148</v>
      </c>
      <c r="I9" s="22">
        <f t="shared" si="2"/>
        <v>0.17</v>
      </c>
      <c r="J9" s="22">
        <f t="shared" si="2"/>
        <v>0.128</v>
      </c>
      <c r="K9" s="23">
        <f t="shared" si="2"/>
        <v>0.079</v>
      </c>
      <c r="L9" s="17"/>
      <c r="T9" s="18"/>
    </row>
    <row r="10">
      <c r="A10" s="13" t="s">
        <v>16</v>
      </c>
      <c r="B10" s="14" t="s">
        <v>12</v>
      </c>
      <c r="C10" s="15">
        <v>0.62</v>
      </c>
      <c r="D10" s="15">
        <v>0.601</v>
      </c>
      <c r="E10" s="15">
        <v>0.592</v>
      </c>
      <c r="F10" s="15">
        <v>0.589</v>
      </c>
      <c r="G10" s="15">
        <v>0.59</v>
      </c>
      <c r="H10" s="15">
        <v>0.493</v>
      </c>
      <c r="I10" s="15">
        <v>0.52</v>
      </c>
      <c r="J10" s="15">
        <v>0.535</v>
      </c>
      <c r="K10" s="24">
        <v>0.483</v>
      </c>
      <c r="L10" s="17"/>
      <c r="T10" s="18"/>
    </row>
    <row r="11">
      <c r="A11" s="13"/>
      <c r="B11" s="19" t="s">
        <v>13</v>
      </c>
      <c r="C11" s="25">
        <v>0.437</v>
      </c>
      <c r="D11" s="25">
        <v>0.435</v>
      </c>
      <c r="E11" s="25">
        <v>0.433</v>
      </c>
      <c r="F11" s="25">
        <v>0.43</v>
      </c>
      <c r="G11" s="25">
        <v>0.432</v>
      </c>
      <c r="H11" s="25">
        <v>0.361</v>
      </c>
      <c r="I11" s="25">
        <v>0.376</v>
      </c>
      <c r="J11" s="25">
        <v>0.377</v>
      </c>
      <c r="K11" s="24">
        <v>0.369</v>
      </c>
      <c r="L11" s="17"/>
      <c r="T11" s="18"/>
    </row>
    <row r="12">
      <c r="A12" s="20"/>
      <c r="B12" s="21" t="s">
        <v>14</v>
      </c>
      <c r="C12" s="22">
        <f t="shared" ref="C12:K12" si="3">C10-C11</f>
        <v>0.183</v>
      </c>
      <c r="D12" s="22">
        <f t="shared" si="3"/>
        <v>0.166</v>
      </c>
      <c r="E12" s="22">
        <f t="shared" si="3"/>
        <v>0.159</v>
      </c>
      <c r="F12" s="22">
        <f t="shared" si="3"/>
        <v>0.159</v>
      </c>
      <c r="G12" s="22">
        <f t="shared" si="3"/>
        <v>0.158</v>
      </c>
      <c r="H12" s="22">
        <f t="shared" si="3"/>
        <v>0.132</v>
      </c>
      <c r="I12" s="22">
        <f t="shared" si="3"/>
        <v>0.144</v>
      </c>
      <c r="J12" s="22">
        <f t="shared" si="3"/>
        <v>0.158</v>
      </c>
      <c r="K12" s="23">
        <f t="shared" si="3"/>
        <v>0.114</v>
      </c>
      <c r="L12" s="17"/>
      <c r="T12" s="18"/>
    </row>
    <row r="13">
      <c r="A13" s="13" t="s">
        <v>17</v>
      </c>
      <c r="B13" s="14" t="s">
        <v>12</v>
      </c>
      <c r="C13" s="15">
        <v>0.578</v>
      </c>
      <c r="D13" s="15">
        <v>0.544</v>
      </c>
      <c r="E13" s="15">
        <v>0.545</v>
      </c>
      <c r="F13" s="15">
        <v>0.543</v>
      </c>
      <c r="G13" s="15">
        <v>0.524</v>
      </c>
      <c r="H13" s="15">
        <v>0.464</v>
      </c>
      <c r="I13" s="15">
        <v>0.472</v>
      </c>
      <c r="J13" s="15">
        <v>0.483</v>
      </c>
      <c r="K13" s="24">
        <v>0.478</v>
      </c>
      <c r="L13" s="17"/>
      <c r="T13" s="18"/>
    </row>
    <row r="14">
      <c r="A14" s="13"/>
      <c r="B14" s="19" t="s">
        <v>13</v>
      </c>
      <c r="C14" s="25">
        <v>0.408</v>
      </c>
      <c r="D14" s="25">
        <v>0.404</v>
      </c>
      <c r="E14" s="25">
        <v>0.39</v>
      </c>
      <c r="F14" s="25">
        <v>0.395</v>
      </c>
      <c r="G14" s="25">
        <v>0.378</v>
      </c>
      <c r="H14" s="25">
        <v>0.3</v>
      </c>
      <c r="I14" s="25">
        <v>0.307</v>
      </c>
      <c r="J14" s="25">
        <v>0.314</v>
      </c>
      <c r="K14" s="24">
        <v>0.313</v>
      </c>
      <c r="L14" s="17"/>
      <c r="T14" s="18"/>
    </row>
    <row r="15">
      <c r="A15" s="20"/>
      <c r="B15" s="21" t="s">
        <v>14</v>
      </c>
      <c r="C15" s="22">
        <f t="shared" ref="C15:K15" si="4">C13-C14</f>
        <v>0.17</v>
      </c>
      <c r="D15" s="22">
        <f t="shared" si="4"/>
        <v>0.14</v>
      </c>
      <c r="E15" s="22">
        <f t="shared" si="4"/>
        <v>0.155</v>
      </c>
      <c r="F15" s="22">
        <f t="shared" si="4"/>
        <v>0.148</v>
      </c>
      <c r="G15" s="22">
        <f t="shared" si="4"/>
        <v>0.146</v>
      </c>
      <c r="H15" s="22">
        <f t="shared" si="4"/>
        <v>0.164</v>
      </c>
      <c r="I15" s="22">
        <f t="shared" si="4"/>
        <v>0.165</v>
      </c>
      <c r="J15" s="22">
        <f t="shared" si="4"/>
        <v>0.169</v>
      </c>
      <c r="K15" s="23">
        <f t="shared" si="4"/>
        <v>0.165</v>
      </c>
      <c r="L15" s="17"/>
      <c r="T15" s="18"/>
    </row>
    <row r="16">
      <c r="A16" s="13" t="s">
        <v>18</v>
      </c>
      <c r="B16" s="14" t="s">
        <v>12</v>
      </c>
      <c r="C16" s="15">
        <v>0.533</v>
      </c>
      <c r="D16" s="15">
        <v>0.532</v>
      </c>
      <c r="E16" s="15">
        <v>0.509</v>
      </c>
      <c r="F16" s="15">
        <v>0.521</v>
      </c>
      <c r="G16" s="15">
        <v>0.491</v>
      </c>
      <c r="H16" s="15">
        <v>0.399</v>
      </c>
      <c r="I16" s="15">
        <v>0.408</v>
      </c>
      <c r="J16" s="15">
        <v>0.431</v>
      </c>
      <c r="K16" s="24">
        <v>0.407</v>
      </c>
      <c r="L16" s="17"/>
      <c r="T16" s="18"/>
    </row>
    <row r="17">
      <c r="A17" s="13"/>
      <c r="B17" s="19" t="s">
        <v>13</v>
      </c>
      <c r="C17" s="25">
        <v>0.381</v>
      </c>
      <c r="D17" s="25">
        <v>0.388</v>
      </c>
      <c r="E17" s="25">
        <v>0.395</v>
      </c>
      <c r="F17" s="25">
        <v>0.384</v>
      </c>
      <c r="G17" s="25">
        <v>0.371</v>
      </c>
      <c r="H17" s="25">
        <v>0.275</v>
      </c>
      <c r="I17" s="25">
        <v>0.281</v>
      </c>
      <c r="J17" s="25">
        <v>0.284</v>
      </c>
      <c r="K17" s="24">
        <v>0.293</v>
      </c>
      <c r="L17" s="17"/>
      <c r="T17" s="18"/>
    </row>
    <row r="18">
      <c r="A18" s="20"/>
      <c r="B18" s="21" t="s">
        <v>14</v>
      </c>
      <c r="C18" s="22">
        <f t="shared" ref="C18:K18" si="5">C16-C17</f>
        <v>0.152</v>
      </c>
      <c r="D18" s="22">
        <f t="shared" si="5"/>
        <v>0.144</v>
      </c>
      <c r="E18" s="22">
        <f t="shared" si="5"/>
        <v>0.114</v>
      </c>
      <c r="F18" s="22">
        <f t="shared" si="5"/>
        <v>0.137</v>
      </c>
      <c r="G18" s="22">
        <f t="shared" si="5"/>
        <v>0.12</v>
      </c>
      <c r="H18" s="22">
        <f t="shared" si="5"/>
        <v>0.124</v>
      </c>
      <c r="I18" s="22">
        <f t="shared" si="5"/>
        <v>0.127</v>
      </c>
      <c r="J18" s="22">
        <f t="shared" si="5"/>
        <v>0.147</v>
      </c>
      <c r="K18" s="23">
        <f t="shared" si="5"/>
        <v>0.114</v>
      </c>
      <c r="L18" s="17"/>
      <c r="T18" s="18"/>
    </row>
    <row r="19">
      <c r="A19" s="13" t="s">
        <v>19</v>
      </c>
      <c r="B19" s="14" t="s">
        <v>12</v>
      </c>
      <c r="C19" s="15">
        <v>0.57</v>
      </c>
      <c r="D19" s="15">
        <v>0.581</v>
      </c>
      <c r="E19" s="15">
        <v>0.56</v>
      </c>
      <c r="F19" s="15">
        <v>0.562</v>
      </c>
      <c r="G19" s="15">
        <v>0.559</v>
      </c>
      <c r="H19" s="15">
        <v>0.432</v>
      </c>
      <c r="I19" s="15">
        <v>0.415</v>
      </c>
      <c r="J19" s="15">
        <v>0.43</v>
      </c>
      <c r="K19" s="24">
        <v>0.437</v>
      </c>
      <c r="L19" s="26"/>
      <c r="M19" s="27"/>
      <c r="R19" s="27"/>
      <c r="S19" s="27"/>
      <c r="T19" s="28"/>
      <c r="U19" s="27"/>
      <c r="V19" s="27"/>
      <c r="W19" s="27"/>
      <c r="X19" s="27"/>
      <c r="Y19" s="27"/>
      <c r="Z19" s="27"/>
      <c r="AA19" s="27"/>
      <c r="AB19" s="27"/>
      <c r="AC19" s="27"/>
    </row>
    <row r="20">
      <c r="A20" s="13"/>
      <c r="B20" s="19" t="s">
        <v>13</v>
      </c>
      <c r="C20" s="25">
        <v>0.381</v>
      </c>
      <c r="D20" s="25">
        <v>0.388</v>
      </c>
      <c r="E20" s="25">
        <v>0.395</v>
      </c>
      <c r="F20" s="25">
        <v>0.384</v>
      </c>
      <c r="G20" s="25">
        <v>0.371</v>
      </c>
      <c r="H20" s="25">
        <v>0.275</v>
      </c>
      <c r="I20" s="25">
        <v>0.281</v>
      </c>
      <c r="J20" s="25">
        <v>0.284</v>
      </c>
      <c r="K20" s="24">
        <v>0.293</v>
      </c>
      <c r="L20" s="26"/>
      <c r="M20" s="27"/>
      <c r="R20" s="27"/>
      <c r="S20" s="27"/>
      <c r="T20" s="28"/>
      <c r="U20" s="27"/>
      <c r="V20" s="27"/>
      <c r="W20" s="27"/>
      <c r="X20" s="27"/>
      <c r="Y20" s="27"/>
      <c r="Z20" s="27"/>
      <c r="AA20" s="27"/>
      <c r="AB20" s="27"/>
      <c r="AC20" s="27"/>
    </row>
    <row r="21">
      <c r="A21" s="20"/>
      <c r="B21" s="21" t="s">
        <v>14</v>
      </c>
      <c r="C21" s="22">
        <f t="shared" ref="C21:K21" si="6">C19-C20</f>
        <v>0.189</v>
      </c>
      <c r="D21" s="22">
        <f t="shared" si="6"/>
        <v>0.193</v>
      </c>
      <c r="E21" s="22">
        <f t="shared" si="6"/>
        <v>0.165</v>
      </c>
      <c r="F21" s="22">
        <f t="shared" si="6"/>
        <v>0.178</v>
      </c>
      <c r="G21" s="22">
        <f t="shared" si="6"/>
        <v>0.188</v>
      </c>
      <c r="H21" s="22">
        <f t="shared" si="6"/>
        <v>0.157</v>
      </c>
      <c r="I21" s="22">
        <f t="shared" si="6"/>
        <v>0.134</v>
      </c>
      <c r="J21" s="22">
        <f t="shared" si="6"/>
        <v>0.146</v>
      </c>
      <c r="K21" s="23">
        <f t="shared" si="6"/>
        <v>0.144</v>
      </c>
      <c r="L21" s="13"/>
      <c r="T21" s="18"/>
    </row>
    <row r="22">
      <c r="A22" s="13" t="s">
        <v>20</v>
      </c>
      <c r="B22" s="14" t="s">
        <v>12</v>
      </c>
      <c r="C22" s="15">
        <v>0.587</v>
      </c>
      <c r="D22" s="15">
        <v>0.553</v>
      </c>
      <c r="E22" s="15">
        <v>0.53</v>
      </c>
      <c r="F22" s="15">
        <v>0.534</v>
      </c>
      <c r="G22" s="15">
        <v>0.529</v>
      </c>
      <c r="H22" s="15">
        <v>0.388</v>
      </c>
      <c r="I22" s="15">
        <v>0.369</v>
      </c>
      <c r="J22" s="15">
        <v>0.355</v>
      </c>
      <c r="K22" s="24">
        <v>0.394</v>
      </c>
      <c r="L22" s="13"/>
      <c r="T22" s="18"/>
    </row>
    <row r="23">
      <c r="A23" s="13"/>
      <c r="B23" s="19" t="s">
        <v>13</v>
      </c>
      <c r="C23" s="29">
        <v>0.429</v>
      </c>
      <c r="D23" s="29">
        <v>0.424</v>
      </c>
      <c r="E23" s="29">
        <v>0.408</v>
      </c>
      <c r="F23" s="29">
        <v>0.405</v>
      </c>
      <c r="G23" s="29">
        <v>0.383</v>
      </c>
      <c r="H23" s="29">
        <v>0.259</v>
      </c>
      <c r="I23" s="29">
        <v>0.255</v>
      </c>
      <c r="J23" s="29">
        <v>0.264</v>
      </c>
      <c r="K23" s="30">
        <v>0.289</v>
      </c>
      <c r="L23" s="13"/>
      <c r="T23" s="18"/>
    </row>
    <row r="24">
      <c r="A24" s="20"/>
      <c r="B24" s="21" t="s">
        <v>14</v>
      </c>
      <c r="C24" s="22">
        <f t="shared" ref="C24:K24" si="7">C22-C23</f>
        <v>0.158</v>
      </c>
      <c r="D24" s="22">
        <f t="shared" si="7"/>
        <v>0.129</v>
      </c>
      <c r="E24" s="22">
        <f t="shared" si="7"/>
        <v>0.122</v>
      </c>
      <c r="F24" s="22">
        <f t="shared" si="7"/>
        <v>0.129</v>
      </c>
      <c r="G24" s="22">
        <f t="shared" si="7"/>
        <v>0.146</v>
      </c>
      <c r="H24" s="22">
        <f t="shared" si="7"/>
        <v>0.129</v>
      </c>
      <c r="I24" s="22">
        <f t="shared" si="7"/>
        <v>0.114</v>
      </c>
      <c r="J24" s="22">
        <f t="shared" si="7"/>
        <v>0.091</v>
      </c>
      <c r="K24" s="23">
        <f t="shared" si="7"/>
        <v>0.105</v>
      </c>
      <c r="L24" s="31"/>
      <c r="T24" s="18"/>
    </row>
    <row r="25">
      <c r="A25" s="13" t="s">
        <v>21</v>
      </c>
      <c r="B25" s="14" t="s">
        <v>12</v>
      </c>
      <c r="C25" s="32">
        <v>0.45</v>
      </c>
      <c r="D25" s="32">
        <v>0.468</v>
      </c>
      <c r="E25" s="32">
        <v>0.435</v>
      </c>
      <c r="F25" s="32">
        <v>0.409</v>
      </c>
      <c r="G25" s="32">
        <v>0.389</v>
      </c>
      <c r="H25" s="32">
        <v>0.372</v>
      </c>
      <c r="I25" s="32">
        <v>0.328</v>
      </c>
      <c r="J25" s="32">
        <v>0.272</v>
      </c>
      <c r="K25" s="24">
        <v>0.303</v>
      </c>
      <c r="L25" s="31"/>
      <c r="T25" s="18"/>
    </row>
    <row r="26">
      <c r="A26" s="13"/>
      <c r="B26" s="19" t="s">
        <v>13</v>
      </c>
      <c r="C26" s="25">
        <v>0.305</v>
      </c>
      <c r="D26" s="25">
        <v>0.33</v>
      </c>
      <c r="E26" s="25">
        <v>0.339</v>
      </c>
      <c r="F26" s="25">
        <v>0.332</v>
      </c>
      <c r="G26" s="25">
        <v>0.321</v>
      </c>
      <c r="H26" s="25">
        <v>0.204</v>
      </c>
      <c r="I26" s="25">
        <v>0.204</v>
      </c>
      <c r="J26" s="25">
        <v>0.2</v>
      </c>
      <c r="K26" s="24">
        <v>0.203</v>
      </c>
      <c r="L26" s="17"/>
      <c r="T26" s="18"/>
    </row>
    <row r="27">
      <c r="A27" s="20"/>
      <c r="B27" s="21" t="s">
        <v>14</v>
      </c>
      <c r="C27" s="22">
        <f t="shared" ref="C27:K27" si="8">C25-C26</f>
        <v>0.145</v>
      </c>
      <c r="D27" s="22">
        <f t="shared" si="8"/>
        <v>0.138</v>
      </c>
      <c r="E27" s="22">
        <f t="shared" si="8"/>
        <v>0.096</v>
      </c>
      <c r="F27" s="22">
        <f t="shared" si="8"/>
        <v>0.077</v>
      </c>
      <c r="G27" s="22">
        <f t="shared" si="8"/>
        <v>0.068</v>
      </c>
      <c r="H27" s="22">
        <f t="shared" si="8"/>
        <v>0.168</v>
      </c>
      <c r="I27" s="22">
        <f t="shared" si="8"/>
        <v>0.124</v>
      </c>
      <c r="J27" s="22">
        <f t="shared" si="8"/>
        <v>0.072</v>
      </c>
      <c r="K27" s="23">
        <f t="shared" si="8"/>
        <v>0.1</v>
      </c>
      <c r="L27" s="33"/>
      <c r="M27" s="34"/>
      <c r="N27" s="34"/>
      <c r="O27" s="34"/>
      <c r="P27" s="34"/>
      <c r="Q27" s="34"/>
      <c r="R27" s="34"/>
      <c r="S27" s="34"/>
      <c r="T27" s="35"/>
    </row>
    <row r="28">
      <c r="A28" s="36" t="s">
        <v>22</v>
      </c>
    </row>
    <row r="30">
      <c r="A30" s="2" t="s">
        <v>23</v>
      </c>
      <c r="B30" s="3"/>
      <c r="C30" s="3"/>
      <c r="D30" s="3"/>
      <c r="E30" s="3"/>
      <c r="F30" s="3"/>
      <c r="G30" s="3"/>
      <c r="H30" s="3"/>
      <c r="I30" s="3"/>
      <c r="J30" s="3"/>
      <c r="K30" s="3"/>
      <c r="L30" s="3"/>
      <c r="M30" s="3"/>
      <c r="N30" s="3"/>
      <c r="O30" s="3"/>
      <c r="P30" s="3"/>
      <c r="Q30" s="3"/>
      <c r="R30" s="3"/>
      <c r="S30" s="3"/>
      <c r="T30" s="4"/>
      <c r="U30" s="5"/>
      <c r="V30" s="5"/>
      <c r="W30" s="5"/>
      <c r="X30" s="5"/>
      <c r="Y30" s="5"/>
      <c r="Z30" s="5"/>
      <c r="AA30" s="5"/>
      <c r="AB30" s="5"/>
      <c r="AC30" s="5"/>
    </row>
    <row r="31">
      <c r="A31" s="6"/>
      <c r="B31" s="7"/>
      <c r="C31" s="8" t="str">
        <f t="shared" ref="C31:K31" si="9">C$3</f>
        <v>2014-15</v>
      </c>
      <c r="D31" s="8" t="str">
        <f t="shared" si="9"/>
        <v>2015-16</v>
      </c>
      <c r="E31" s="8" t="str">
        <f t="shared" si="9"/>
        <v>2016-17</v>
      </c>
      <c r="F31" s="8" t="str">
        <f t="shared" si="9"/>
        <v>2017-18</v>
      </c>
      <c r="G31" s="8" t="str">
        <f t="shared" si="9"/>
        <v>2018-19</v>
      </c>
      <c r="H31" s="8" t="str">
        <f t="shared" si="9"/>
        <v>2021-22</v>
      </c>
      <c r="I31" s="8" t="str">
        <f t="shared" si="9"/>
        <v>2022-23</v>
      </c>
      <c r="J31" s="37" t="str">
        <f t="shared" si="9"/>
        <v>2023-24</v>
      </c>
      <c r="K31" s="38" t="str">
        <f t="shared" si="9"/>
        <v>2024-25*</v>
      </c>
      <c r="L31" s="10"/>
      <c r="M31" s="11"/>
      <c r="N31" s="11"/>
      <c r="O31" s="11"/>
      <c r="P31" s="11"/>
      <c r="Q31" s="11"/>
      <c r="R31" s="11"/>
      <c r="S31" s="11"/>
      <c r="T31" s="12"/>
    </row>
    <row r="32">
      <c r="A32" s="13" t="s">
        <v>24</v>
      </c>
      <c r="B32" s="14" t="s">
        <v>12</v>
      </c>
      <c r="C32" s="15">
        <f t="shared" ref="C32:K32" si="10">C4</f>
        <v>0.572</v>
      </c>
      <c r="D32" s="15">
        <f t="shared" si="10"/>
        <v>0.564</v>
      </c>
      <c r="E32" s="15">
        <f t="shared" si="10"/>
        <v>0.548</v>
      </c>
      <c r="F32" s="15">
        <f t="shared" si="10"/>
        <v>0.546</v>
      </c>
      <c r="G32" s="15">
        <f t="shared" si="10"/>
        <v>0.537</v>
      </c>
      <c r="H32" s="15">
        <f t="shared" si="10"/>
        <v>0.449</v>
      </c>
      <c r="I32" s="15">
        <f t="shared" si="10"/>
        <v>0.449</v>
      </c>
      <c r="J32" s="15">
        <f t="shared" si="10"/>
        <v>0.44</v>
      </c>
      <c r="K32" s="16">
        <f t="shared" si="10"/>
        <v>0.43</v>
      </c>
      <c r="L32" s="17"/>
      <c r="T32" s="18"/>
    </row>
    <row r="33">
      <c r="A33" s="13"/>
      <c r="B33" s="19" t="s">
        <v>13</v>
      </c>
      <c r="C33" s="15">
        <f t="shared" ref="C33:K33" si="11">C5</f>
        <v>0.408</v>
      </c>
      <c r="D33" s="15">
        <f t="shared" si="11"/>
        <v>0.415</v>
      </c>
      <c r="E33" s="15">
        <f t="shared" si="11"/>
        <v>0.408</v>
      </c>
      <c r="F33" s="15">
        <f t="shared" si="11"/>
        <v>0.405</v>
      </c>
      <c r="G33" s="15">
        <f t="shared" si="11"/>
        <v>0.394</v>
      </c>
      <c r="H33" s="15">
        <f t="shared" si="11"/>
        <v>0.304</v>
      </c>
      <c r="I33" s="15">
        <f t="shared" si="11"/>
        <v>0.306</v>
      </c>
      <c r="J33" s="15">
        <f t="shared" si="11"/>
        <v>0.31</v>
      </c>
      <c r="K33" s="16">
        <f t="shared" si="11"/>
        <v>0.315</v>
      </c>
      <c r="L33" s="17"/>
      <c r="T33" s="18"/>
    </row>
    <row r="34">
      <c r="A34" s="20"/>
      <c r="B34" s="21" t="s">
        <v>14</v>
      </c>
      <c r="C34" s="22">
        <f t="shared" ref="C34:K34" si="12">C32-C33</f>
        <v>0.164</v>
      </c>
      <c r="D34" s="22">
        <f t="shared" si="12"/>
        <v>0.149</v>
      </c>
      <c r="E34" s="22">
        <f t="shared" si="12"/>
        <v>0.14</v>
      </c>
      <c r="F34" s="22">
        <f t="shared" si="12"/>
        <v>0.141</v>
      </c>
      <c r="G34" s="22">
        <f t="shared" si="12"/>
        <v>0.143</v>
      </c>
      <c r="H34" s="22">
        <f t="shared" si="12"/>
        <v>0.145</v>
      </c>
      <c r="I34" s="22">
        <f t="shared" si="12"/>
        <v>0.143</v>
      </c>
      <c r="J34" s="22">
        <f t="shared" si="12"/>
        <v>0.13</v>
      </c>
      <c r="K34" s="23">
        <f t="shared" si="12"/>
        <v>0.115</v>
      </c>
      <c r="L34" s="17"/>
      <c r="T34" s="18"/>
    </row>
    <row r="35">
      <c r="A35" s="13" t="s">
        <v>25</v>
      </c>
      <c r="B35" s="14" t="s">
        <v>12</v>
      </c>
      <c r="C35" s="25">
        <v>0.829</v>
      </c>
      <c r="D35" s="25">
        <v>0.826</v>
      </c>
      <c r="E35" s="25">
        <v>0.819</v>
      </c>
      <c r="F35" s="25">
        <v>0.832</v>
      </c>
      <c r="G35" s="25">
        <v>0.82</v>
      </c>
      <c r="H35" s="25">
        <v>0.769</v>
      </c>
      <c r="I35" s="25">
        <v>0.752</v>
      </c>
      <c r="J35" s="25">
        <v>0.725</v>
      </c>
      <c r="K35" s="24">
        <v>0.719</v>
      </c>
      <c r="L35" s="17"/>
      <c r="T35" s="18"/>
    </row>
    <row r="36">
      <c r="A36" s="13"/>
      <c r="B36" s="19" t="s">
        <v>13</v>
      </c>
      <c r="C36" s="25">
        <v>0.658</v>
      </c>
      <c r="D36" s="25">
        <v>0.667</v>
      </c>
      <c r="E36" s="25">
        <v>0.657</v>
      </c>
      <c r="F36" s="25">
        <v>0.665</v>
      </c>
      <c r="G36" s="25">
        <v>0.661</v>
      </c>
      <c r="H36" s="25">
        <v>0.568</v>
      </c>
      <c r="I36" s="25">
        <v>0.564</v>
      </c>
      <c r="J36" s="25">
        <v>0.557</v>
      </c>
      <c r="K36" s="24">
        <v>0.554</v>
      </c>
      <c r="L36" s="17"/>
      <c r="T36" s="18"/>
    </row>
    <row r="37">
      <c r="A37" s="20"/>
      <c r="B37" s="21" t="s">
        <v>14</v>
      </c>
      <c r="C37" s="22">
        <f t="shared" ref="C37:K37" si="13">C35-C36</f>
        <v>0.171</v>
      </c>
      <c r="D37" s="22">
        <f t="shared" si="13"/>
        <v>0.159</v>
      </c>
      <c r="E37" s="22">
        <f t="shared" si="13"/>
        <v>0.162</v>
      </c>
      <c r="F37" s="22">
        <f t="shared" si="13"/>
        <v>0.167</v>
      </c>
      <c r="G37" s="22">
        <f t="shared" si="13"/>
        <v>0.159</v>
      </c>
      <c r="H37" s="22">
        <f t="shared" si="13"/>
        <v>0.201</v>
      </c>
      <c r="I37" s="22">
        <f t="shared" si="13"/>
        <v>0.188</v>
      </c>
      <c r="J37" s="22">
        <f t="shared" si="13"/>
        <v>0.168</v>
      </c>
      <c r="K37" s="23">
        <f t="shared" si="13"/>
        <v>0.165</v>
      </c>
      <c r="L37" s="17"/>
      <c r="T37" s="18"/>
    </row>
    <row r="38">
      <c r="A38" s="13" t="s">
        <v>26</v>
      </c>
      <c r="B38" s="14" t="s">
        <v>12</v>
      </c>
      <c r="C38" s="25">
        <v>0.355</v>
      </c>
      <c r="D38" s="25">
        <v>0.325</v>
      </c>
      <c r="E38" s="25">
        <v>0.33</v>
      </c>
      <c r="F38" s="25">
        <v>0.305</v>
      </c>
      <c r="G38" s="25">
        <v>0.271</v>
      </c>
      <c r="H38" s="25">
        <v>0.222</v>
      </c>
      <c r="I38" s="25">
        <v>0.241</v>
      </c>
      <c r="J38" s="25">
        <v>0.231</v>
      </c>
      <c r="K38" s="24">
        <v>0.23</v>
      </c>
      <c r="L38" s="17"/>
      <c r="T38" s="18"/>
    </row>
    <row r="39">
      <c r="A39" s="13"/>
      <c r="B39" s="19" t="s">
        <v>13</v>
      </c>
      <c r="C39" s="25">
        <v>0.195</v>
      </c>
      <c r="D39" s="25">
        <v>0.188</v>
      </c>
      <c r="E39" s="25">
        <v>0.179</v>
      </c>
      <c r="F39" s="25">
        <v>0.176</v>
      </c>
      <c r="G39" s="25">
        <v>0.167</v>
      </c>
      <c r="H39" s="25">
        <v>0.129</v>
      </c>
      <c r="I39" s="25">
        <v>0.133</v>
      </c>
      <c r="J39" s="25">
        <v>0.145</v>
      </c>
      <c r="K39" s="24">
        <v>0.153</v>
      </c>
      <c r="L39" s="17"/>
      <c r="T39" s="18"/>
    </row>
    <row r="40">
      <c r="A40" s="20"/>
      <c r="B40" s="21" t="s">
        <v>14</v>
      </c>
      <c r="C40" s="22">
        <f t="shared" ref="C40:K40" si="14">C38-C39</f>
        <v>0.16</v>
      </c>
      <c r="D40" s="22">
        <f t="shared" si="14"/>
        <v>0.137</v>
      </c>
      <c r="E40" s="22">
        <f t="shared" si="14"/>
        <v>0.151</v>
      </c>
      <c r="F40" s="22">
        <f t="shared" si="14"/>
        <v>0.129</v>
      </c>
      <c r="G40" s="22">
        <f t="shared" si="14"/>
        <v>0.104</v>
      </c>
      <c r="H40" s="22">
        <f t="shared" si="14"/>
        <v>0.093</v>
      </c>
      <c r="I40" s="22">
        <f t="shared" si="14"/>
        <v>0.108</v>
      </c>
      <c r="J40" s="22">
        <f t="shared" si="14"/>
        <v>0.086</v>
      </c>
      <c r="K40" s="23">
        <f t="shared" si="14"/>
        <v>0.077</v>
      </c>
      <c r="L40" s="17"/>
      <c r="T40" s="18"/>
    </row>
    <row r="41">
      <c r="A41" s="13" t="s">
        <v>27</v>
      </c>
      <c r="B41" s="14" t="s">
        <v>12</v>
      </c>
      <c r="C41" s="25">
        <v>0.311</v>
      </c>
      <c r="D41" s="25">
        <v>0.303</v>
      </c>
      <c r="E41" s="25">
        <v>0.287</v>
      </c>
      <c r="F41" s="25">
        <v>0.286</v>
      </c>
      <c r="G41" s="25">
        <v>0.279</v>
      </c>
      <c r="H41" s="25">
        <v>0.188</v>
      </c>
      <c r="I41" s="25">
        <v>0.174</v>
      </c>
      <c r="J41" s="25">
        <v>0.167</v>
      </c>
      <c r="K41" s="24">
        <v>0.164</v>
      </c>
      <c r="L41" s="17"/>
      <c r="T41" s="18"/>
    </row>
    <row r="42">
      <c r="A42" s="13"/>
      <c r="B42" s="19" t="s">
        <v>13</v>
      </c>
      <c r="C42" s="25">
        <v>0.236</v>
      </c>
      <c r="D42" s="25">
        <v>0.242</v>
      </c>
      <c r="E42" s="25">
        <v>0.24</v>
      </c>
      <c r="F42" s="25">
        <v>0.239</v>
      </c>
      <c r="G42" s="25">
        <v>0.236</v>
      </c>
      <c r="H42" s="25">
        <v>0.151</v>
      </c>
      <c r="I42" s="25">
        <v>0.151</v>
      </c>
      <c r="J42" s="25">
        <v>0.153</v>
      </c>
      <c r="K42" s="24">
        <v>0.16</v>
      </c>
      <c r="L42" s="17"/>
      <c r="T42" s="18"/>
    </row>
    <row r="43">
      <c r="A43" s="20"/>
      <c r="B43" s="21" t="s">
        <v>14</v>
      </c>
      <c r="C43" s="22">
        <f t="shared" ref="C43:K43" si="15">C41-C42</f>
        <v>0.075</v>
      </c>
      <c r="D43" s="22">
        <f t="shared" si="15"/>
        <v>0.061</v>
      </c>
      <c r="E43" s="22">
        <f t="shared" si="15"/>
        <v>0.047</v>
      </c>
      <c r="F43" s="22">
        <f t="shared" si="15"/>
        <v>0.047</v>
      </c>
      <c r="G43" s="22">
        <f t="shared" si="15"/>
        <v>0.043</v>
      </c>
      <c r="H43" s="22">
        <f t="shared" si="15"/>
        <v>0.037</v>
      </c>
      <c r="I43" s="22">
        <f t="shared" si="15"/>
        <v>0.023</v>
      </c>
      <c r="J43" s="22">
        <f t="shared" si="15"/>
        <v>0.014</v>
      </c>
      <c r="K43" s="23">
        <f t="shared" si="15"/>
        <v>0.004</v>
      </c>
      <c r="L43" s="17"/>
      <c r="T43" s="18"/>
    </row>
    <row r="44">
      <c r="A44" s="13" t="s">
        <v>28</v>
      </c>
      <c r="B44" s="14" t="s">
        <v>12</v>
      </c>
      <c r="C44" s="25">
        <v>0.648</v>
      </c>
      <c r="D44" s="25">
        <v>0.617</v>
      </c>
      <c r="E44" s="25">
        <v>0.608</v>
      </c>
      <c r="F44" s="25">
        <v>0.606</v>
      </c>
      <c r="G44" s="25">
        <v>0.583</v>
      </c>
      <c r="H44" s="25">
        <v>0.512</v>
      </c>
      <c r="I44" s="25">
        <v>0.521</v>
      </c>
      <c r="J44" s="25">
        <v>0.499</v>
      </c>
      <c r="K44" s="24">
        <v>0.503</v>
      </c>
      <c r="L44" s="17"/>
      <c r="T44" s="18"/>
    </row>
    <row r="45">
      <c r="A45" s="13"/>
      <c r="B45" s="19" t="s">
        <v>13</v>
      </c>
      <c r="C45" s="25">
        <v>0.447</v>
      </c>
      <c r="D45" s="25">
        <v>0.453</v>
      </c>
      <c r="E45" s="25">
        <v>0.441</v>
      </c>
      <c r="F45" s="25">
        <v>0.433</v>
      </c>
      <c r="G45" s="25">
        <v>0.427</v>
      </c>
      <c r="H45" s="25">
        <v>0.344</v>
      </c>
      <c r="I45" s="25">
        <v>0.354</v>
      </c>
      <c r="J45" s="25">
        <v>0.354</v>
      </c>
      <c r="K45" s="24">
        <v>0.362</v>
      </c>
      <c r="L45" s="17"/>
      <c r="T45" s="18"/>
    </row>
    <row r="46">
      <c r="A46" s="20"/>
      <c r="B46" s="21" t="s">
        <v>14</v>
      </c>
      <c r="C46" s="22">
        <f t="shared" ref="C46:K46" si="16">C44-C45</f>
        <v>0.201</v>
      </c>
      <c r="D46" s="22">
        <f t="shared" si="16"/>
        <v>0.164</v>
      </c>
      <c r="E46" s="22">
        <f t="shared" si="16"/>
        <v>0.167</v>
      </c>
      <c r="F46" s="22">
        <f t="shared" si="16"/>
        <v>0.173</v>
      </c>
      <c r="G46" s="22">
        <f t="shared" si="16"/>
        <v>0.156</v>
      </c>
      <c r="H46" s="22">
        <f t="shared" si="16"/>
        <v>0.168</v>
      </c>
      <c r="I46" s="22">
        <f t="shared" si="16"/>
        <v>0.167</v>
      </c>
      <c r="J46" s="22">
        <f t="shared" si="16"/>
        <v>0.145</v>
      </c>
      <c r="K46" s="23">
        <f t="shared" si="16"/>
        <v>0.141</v>
      </c>
      <c r="L46" s="17"/>
      <c r="T46" s="18"/>
    </row>
    <row r="47">
      <c r="A47" s="13" t="s">
        <v>29</v>
      </c>
      <c r="B47" s="14" t="s">
        <v>12</v>
      </c>
      <c r="C47" s="25">
        <v>0.468</v>
      </c>
      <c r="D47" s="25">
        <v>0.347</v>
      </c>
      <c r="E47" s="25">
        <v>0.298</v>
      </c>
      <c r="F47" s="25">
        <v>0.345</v>
      </c>
      <c r="G47" s="25">
        <v>0.375</v>
      </c>
      <c r="H47" s="25">
        <v>0.312</v>
      </c>
      <c r="I47" s="25">
        <v>0.318</v>
      </c>
      <c r="J47" s="25">
        <v>0.301</v>
      </c>
      <c r="K47" s="24">
        <v>0.268</v>
      </c>
      <c r="L47" s="26"/>
      <c r="M47" s="27"/>
      <c r="R47" s="27"/>
      <c r="S47" s="27"/>
      <c r="T47" s="28"/>
      <c r="U47" s="27"/>
      <c r="V47" s="27"/>
      <c r="W47" s="27"/>
      <c r="X47" s="27"/>
      <c r="Y47" s="27"/>
      <c r="Z47" s="27"/>
      <c r="AA47" s="27"/>
      <c r="AB47" s="27"/>
      <c r="AC47" s="27"/>
    </row>
    <row r="48">
      <c r="A48" s="13"/>
      <c r="B48" s="19" t="s">
        <v>13</v>
      </c>
      <c r="C48" s="25">
        <v>0.248</v>
      </c>
      <c r="D48" s="25">
        <v>0.239</v>
      </c>
      <c r="E48" s="25">
        <v>0.238</v>
      </c>
      <c r="F48" s="25">
        <v>0.242</v>
      </c>
      <c r="G48" s="25">
        <v>0.225</v>
      </c>
      <c r="H48" s="25">
        <v>0.143</v>
      </c>
      <c r="I48" s="25">
        <v>0.136</v>
      </c>
      <c r="J48" s="25">
        <v>0.145</v>
      </c>
      <c r="K48" s="24">
        <v>0.159</v>
      </c>
      <c r="L48" s="26"/>
      <c r="M48" s="27"/>
      <c r="R48" s="27"/>
      <c r="S48" s="27"/>
      <c r="T48" s="28"/>
      <c r="U48" s="27"/>
      <c r="V48" s="27"/>
      <c r="W48" s="27"/>
      <c r="X48" s="27"/>
      <c r="Y48" s="27"/>
      <c r="Z48" s="27"/>
      <c r="AA48" s="27"/>
      <c r="AB48" s="27"/>
      <c r="AC48" s="27"/>
    </row>
    <row r="49">
      <c r="A49" s="20"/>
      <c r="B49" s="21" t="s">
        <v>14</v>
      </c>
      <c r="C49" s="22">
        <f t="shared" ref="C49:K49" si="17">C47-C48</f>
        <v>0.22</v>
      </c>
      <c r="D49" s="22">
        <f t="shared" si="17"/>
        <v>0.108</v>
      </c>
      <c r="E49" s="22">
        <f t="shared" si="17"/>
        <v>0.06</v>
      </c>
      <c r="F49" s="22">
        <f t="shared" si="17"/>
        <v>0.103</v>
      </c>
      <c r="G49" s="22">
        <f t="shared" si="17"/>
        <v>0.15</v>
      </c>
      <c r="H49" s="22">
        <f t="shared" si="17"/>
        <v>0.169</v>
      </c>
      <c r="I49" s="22">
        <f t="shared" si="17"/>
        <v>0.182</v>
      </c>
      <c r="J49" s="22">
        <f t="shared" si="17"/>
        <v>0.156</v>
      </c>
      <c r="K49" s="23">
        <f t="shared" si="17"/>
        <v>0.109</v>
      </c>
      <c r="L49" s="13"/>
      <c r="T49" s="18"/>
    </row>
    <row r="50">
      <c r="A50" s="13" t="s">
        <v>30</v>
      </c>
      <c r="B50" s="14" t="s">
        <v>12</v>
      </c>
      <c r="C50" s="25">
        <v>0.361</v>
      </c>
      <c r="D50" s="25">
        <v>0.292</v>
      </c>
      <c r="E50" s="25">
        <v>0.352</v>
      </c>
      <c r="F50" s="25">
        <v>0.348</v>
      </c>
      <c r="G50" s="25">
        <v>0.297</v>
      </c>
      <c r="H50" s="25">
        <v>0.119</v>
      </c>
      <c r="I50" s="25">
        <v>0.13</v>
      </c>
      <c r="J50" s="25">
        <v>0.128</v>
      </c>
      <c r="K50" s="24">
        <v>0.124</v>
      </c>
      <c r="L50" s="13"/>
      <c r="T50" s="18"/>
    </row>
    <row r="51">
      <c r="A51" s="13"/>
      <c r="B51" s="19" t="s">
        <v>13</v>
      </c>
      <c r="C51" s="29">
        <v>0.273</v>
      </c>
      <c r="D51" s="29">
        <v>0.27</v>
      </c>
      <c r="E51" s="29">
        <v>0.252</v>
      </c>
      <c r="F51" s="29">
        <v>0.243</v>
      </c>
      <c r="G51" s="29">
        <v>0.213</v>
      </c>
      <c r="H51" s="29">
        <v>0.116</v>
      </c>
      <c r="I51" s="29">
        <v>0.114</v>
      </c>
      <c r="J51" s="29">
        <v>0.11</v>
      </c>
      <c r="K51" s="30">
        <v>0.109</v>
      </c>
      <c r="L51" s="13"/>
      <c r="T51" s="18"/>
    </row>
    <row r="52">
      <c r="A52" s="20"/>
      <c r="B52" s="21" t="s">
        <v>14</v>
      </c>
      <c r="C52" s="22">
        <f t="shared" ref="C52:K52" si="18">C50-C51</f>
        <v>0.088</v>
      </c>
      <c r="D52" s="22">
        <f t="shared" si="18"/>
        <v>0.022</v>
      </c>
      <c r="E52" s="22">
        <f t="shared" si="18"/>
        <v>0.1</v>
      </c>
      <c r="F52" s="22">
        <f t="shared" si="18"/>
        <v>0.105</v>
      </c>
      <c r="G52" s="22">
        <f t="shared" si="18"/>
        <v>0.084</v>
      </c>
      <c r="H52" s="22">
        <f t="shared" si="18"/>
        <v>0.003</v>
      </c>
      <c r="I52" s="22">
        <f t="shared" si="18"/>
        <v>0.016</v>
      </c>
      <c r="J52" s="22">
        <f t="shared" si="18"/>
        <v>0.018</v>
      </c>
      <c r="K52" s="23">
        <f t="shared" si="18"/>
        <v>0.015</v>
      </c>
      <c r="L52" s="31"/>
      <c r="T52" s="18"/>
    </row>
    <row r="53">
      <c r="A53" s="13" t="s">
        <v>31</v>
      </c>
      <c r="B53" s="14" t="s">
        <v>12</v>
      </c>
      <c r="C53" s="25">
        <v>0.631</v>
      </c>
      <c r="D53" s="25">
        <v>0.632</v>
      </c>
      <c r="E53" s="25">
        <v>0.606</v>
      </c>
      <c r="F53" s="25">
        <v>0.602</v>
      </c>
      <c r="G53" s="25">
        <v>0.593</v>
      </c>
      <c r="H53" s="25">
        <v>0.478</v>
      </c>
      <c r="I53" s="25">
        <v>0.492</v>
      </c>
      <c r="J53" s="25">
        <v>0.493</v>
      </c>
      <c r="K53" s="24">
        <v>0.488</v>
      </c>
      <c r="L53" s="31"/>
      <c r="T53" s="18"/>
    </row>
    <row r="54">
      <c r="A54" s="13"/>
      <c r="B54" s="19" t="s">
        <v>13</v>
      </c>
      <c r="C54" s="25">
        <v>0.463</v>
      </c>
      <c r="D54" s="25">
        <v>0.473</v>
      </c>
      <c r="E54" s="25">
        <v>0.467</v>
      </c>
      <c r="F54" s="25">
        <v>0.464</v>
      </c>
      <c r="G54" s="25">
        <v>0.45</v>
      </c>
      <c r="H54" s="25">
        <v>0.36</v>
      </c>
      <c r="I54" s="25">
        <v>0.364</v>
      </c>
      <c r="J54" s="25">
        <v>0.369</v>
      </c>
      <c r="K54" s="24">
        <v>0.377</v>
      </c>
      <c r="L54" s="17"/>
      <c r="T54" s="18"/>
    </row>
    <row r="55">
      <c r="A55" s="20"/>
      <c r="B55" s="21" t="s">
        <v>14</v>
      </c>
      <c r="C55" s="22">
        <f t="shared" ref="C55:K55" si="19">C53-C54</f>
        <v>0.168</v>
      </c>
      <c r="D55" s="22">
        <f t="shared" si="19"/>
        <v>0.159</v>
      </c>
      <c r="E55" s="22">
        <f t="shared" si="19"/>
        <v>0.139</v>
      </c>
      <c r="F55" s="22">
        <f t="shared" si="19"/>
        <v>0.138</v>
      </c>
      <c r="G55" s="22">
        <f t="shared" si="19"/>
        <v>0.143</v>
      </c>
      <c r="H55" s="22">
        <f t="shared" si="19"/>
        <v>0.118</v>
      </c>
      <c r="I55" s="22">
        <f t="shared" si="19"/>
        <v>0.128</v>
      </c>
      <c r="J55" s="22">
        <f t="shared" si="19"/>
        <v>0.124</v>
      </c>
      <c r="K55" s="23">
        <f t="shared" si="19"/>
        <v>0.111</v>
      </c>
      <c r="L55" s="33"/>
      <c r="M55" s="34"/>
      <c r="N55" s="34"/>
      <c r="O55" s="34"/>
      <c r="P55" s="34"/>
      <c r="Q55" s="34"/>
      <c r="R55" s="34"/>
      <c r="S55" s="34"/>
      <c r="T55" s="35"/>
    </row>
    <row r="56">
      <c r="A56" s="36" t="s">
        <v>22</v>
      </c>
    </row>
    <row r="58">
      <c r="A58" s="2" t="s">
        <v>32</v>
      </c>
      <c r="B58" s="3"/>
      <c r="C58" s="3"/>
      <c r="D58" s="3"/>
      <c r="E58" s="3"/>
      <c r="F58" s="3"/>
      <c r="G58" s="3"/>
      <c r="H58" s="3"/>
      <c r="I58" s="3"/>
      <c r="J58" s="3"/>
      <c r="K58" s="3"/>
      <c r="L58" s="3"/>
      <c r="M58" s="3"/>
      <c r="N58" s="3"/>
      <c r="O58" s="3"/>
      <c r="P58" s="3"/>
      <c r="Q58" s="3"/>
      <c r="R58" s="3"/>
      <c r="S58" s="3"/>
      <c r="T58" s="4"/>
      <c r="U58" s="5"/>
      <c r="V58" s="5"/>
      <c r="W58" s="5"/>
      <c r="X58" s="5"/>
      <c r="Y58" s="5"/>
      <c r="Z58" s="5"/>
      <c r="AA58" s="5"/>
      <c r="AB58" s="5"/>
      <c r="AC58" s="5"/>
    </row>
    <row r="59">
      <c r="A59" s="6"/>
      <c r="B59" s="7"/>
      <c r="C59" s="8" t="str">
        <f t="shared" ref="C59:K59" si="20">C$3</f>
        <v>2014-15</v>
      </c>
      <c r="D59" s="8" t="str">
        <f t="shared" si="20"/>
        <v>2015-16</v>
      </c>
      <c r="E59" s="8" t="str">
        <f t="shared" si="20"/>
        <v>2016-17</v>
      </c>
      <c r="F59" s="8" t="str">
        <f t="shared" si="20"/>
        <v>2017-18</v>
      </c>
      <c r="G59" s="8" t="str">
        <f t="shared" si="20"/>
        <v>2018-19</v>
      </c>
      <c r="H59" s="8" t="str">
        <f t="shared" si="20"/>
        <v>2021-22</v>
      </c>
      <c r="I59" s="8" t="str">
        <f t="shared" si="20"/>
        <v>2022-23</v>
      </c>
      <c r="J59" s="37" t="str">
        <f t="shared" si="20"/>
        <v>2023-24</v>
      </c>
      <c r="K59" s="38" t="str">
        <f t="shared" si="20"/>
        <v>2024-25*</v>
      </c>
      <c r="L59" s="10"/>
      <c r="M59" s="11"/>
      <c r="N59" s="11"/>
      <c r="O59" s="11"/>
      <c r="P59" s="11"/>
      <c r="Q59" s="11"/>
      <c r="R59" s="11"/>
      <c r="S59" s="11"/>
      <c r="T59" s="12"/>
    </row>
    <row r="60">
      <c r="A60" s="13" t="s">
        <v>33</v>
      </c>
      <c r="B60" s="14" t="s">
        <v>12</v>
      </c>
      <c r="C60" s="15">
        <f t="shared" ref="C60:K60" si="21">C32</f>
        <v>0.572</v>
      </c>
      <c r="D60" s="15">
        <f t="shared" si="21"/>
        <v>0.564</v>
      </c>
      <c r="E60" s="15">
        <f t="shared" si="21"/>
        <v>0.548</v>
      </c>
      <c r="F60" s="15">
        <f t="shared" si="21"/>
        <v>0.546</v>
      </c>
      <c r="G60" s="15">
        <f t="shared" si="21"/>
        <v>0.537</v>
      </c>
      <c r="H60" s="15">
        <f t="shared" si="21"/>
        <v>0.449</v>
      </c>
      <c r="I60" s="15">
        <f t="shared" si="21"/>
        <v>0.449</v>
      </c>
      <c r="J60" s="15">
        <f t="shared" si="21"/>
        <v>0.44</v>
      </c>
      <c r="K60" s="16">
        <f t="shared" si="21"/>
        <v>0.43</v>
      </c>
      <c r="L60" s="17"/>
      <c r="T60" s="18"/>
    </row>
    <row r="61">
      <c r="A61" s="13"/>
      <c r="B61" s="19" t="s">
        <v>13</v>
      </c>
      <c r="C61" s="15">
        <f t="shared" ref="C61:K61" si="22">C33</f>
        <v>0.408</v>
      </c>
      <c r="D61" s="15">
        <f t="shared" si="22"/>
        <v>0.415</v>
      </c>
      <c r="E61" s="15">
        <f t="shared" si="22"/>
        <v>0.408</v>
      </c>
      <c r="F61" s="15">
        <f t="shared" si="22"/>
        <v>0.405</v>
      </c>
      <c r="G61" s="15">
        <f t="shared" si="22"/>
        <v>0.394</v>
      </c>
      <c r="H61" s="15">
        <f t="shared" si="22"/>
        <v>0.304</v>
      </c>
      <c r="I61" s="15">
        <f t="shared" si="22"/>
        <v>0.306</v>
      </c>
      <c r="J61" s="15">
        <f t="shared" si="22"/>
        <v>0.31</v>
      </c>
      <c r="K61" s="16">
        <f t="shared" si="22"/>
        <v>0.315</v>
      </c>
      <c r="L61" s="17"/>
      <c r="T61" s="18"/>
    </row>
    <row r="62">
      <c r="A62" s="20"/>
      <c r="B62" s="21" t="s">
        <v>14</v>
      </c>
      <c r="C62" s="22">
        <f t="shared" ref="C62:K62" si="23">C60-C61</f>
        <v>0.164</v>
      </c>
      <c r="D62" s="22">
        <f t="shared" si="23"/>
        <v>0.149</v>
      </c>
      <c r="E62" s="22">
        <f t="shared" si="23"/>
        <v>0.14</v>
      </c>
      <c r="F62" s="22">
        <f t="shared" si="23"/>
        <v>0.141</v>
      </c>
      <c r="G62" s="22">
        <f t="shared" si="23"/>
        <v>0.143</v>
      </c>
      <c r="H62" s="22">
        <f t="shared" si="23"/>
        <v>0.145</v>
      </c>
      <c r="I62" s="22">
        <f t="shared" si="23"/>
        <v>0.143</v>
      </c>
      <c r="J62" s="22">
        <f t="shared" si="23"/>
        <v>0.13</v>
      </c>
      <c r="K62" s="23">
        <f t="shared" si="23"/>
        <v>0.115</v>
      </c>
      <c r="L62" s="17"/>
      <c r="T62" s="18"/>
    </row>
    <row r="63">
      <c r="A63" s="13" t="s">
        <v>34</v>
      </c>
      <c r="B63" s="14" t="s">
        <v>12</v>
      </c>
      <c r="C63" s="25">
        <v>0.17</v>
      </c>
      <c r="D63" s="25">
        <v>0.164</v>
      </c>
      <c r="E63" s="25">
        <v>0.2</v>
      </c>
      <c r="F63" s="25">
        <v>0.146</v>
      </c>
      <c r="G63" s="25">
        <v>0.132</v>
      </c>
      <c r="H63" s="25">
        <v>0.093</v>
      </c>
      <c r="I63" s="25">
        <v>0.087</v>
      </c>
      <c r="J63" s="25">
        <v>0.077</v>
      </c>
      <c r="K63" s="24">
        <v>0.073</v>
      </c>
      <c r="L63" s="17"/>
      <c r="T63" s="18"/>
    </row>
    <row r="64">
      <c r="A64" s="13"/>
      <c r="B64" s="19" t="s">
        <v>13</v>
      </c>
      <c r="C64" s="25">
        <v>0.098</v>
      </c>
      <c r="D64" s="25">
        <v>0.098</v>
      </c>
      <c r="E64" s="25">
        <v>0.117</v>
      </c>
      <c r="F64" s="25">
        <v>0.077</v>
      </c>
      <c r="G64" s="25">
        <v>0.071</v>
      </c>
      <c r="H64" s="25">
        <v>0.049</v>
      </c>
      <c r="I64" s="25">
        <v>0.047</v>
      </c>
      <c r="J64" s="25">
        <v>0.051</v>
      </c>
      <c r="K64" s="24">
        <v>0.053</v>
      </c>
      <c r="L64" s="17"/>
      <c r="T64" s="18"/>
    </row>
    <row r="65">
      <c r="A65" s="20"/>
      <c r="B65" s="21" t="s">
        <v>14</v>
      </c>
      <c r="C65" s="22">
        <f t="shared" ref="C65:K65" si="24">C63-C64</f>
        <v>0.072</v>
      </c>
      <c r="D65" s="22">
        <f t="shared" si="24"/>
        <v>0.066</v>
      </c>
      <c r="E65" s="22">
        <f t="shared" si="24"/>
        <v>0.083</v>
      </c>
      <c r="F65" s="22">
        <f t="shared" si="24"/>
        <v>0.069</v>
      </c>
      <c r="G65" s="22">
        <f t="shared" si="24"/>
        <v>0.061</v>
      </c>
      <c r="H65" s="22">
        <f t="shared" si="24"/>
        <v>0.044</v>
      </c>
      <c r="I65" s="22">
        <f t="shared" si="24"/>
        <v>0.04</v>
      </c>
      <c r="J65" s="22">
        <f t="shared" si="24"/>
        <v>0.026</v>
      </c>
      <c r="K65" s="23">
        <f t="shared" si="24"/>
        <v>0.02</v>
      </c>
      <c r="L65" s="17"/>
      <c r="T65" s="18"/>
    </row>
    <row r="66">
      <c r="A66" s="13" t="s">
        <v>35</v>
      </c>
      <c r="B66" s="14" t="s">
        <v>12</v>
      </c>
      <c r="C66" s="25">
        <v>0.48</v>
      </c>
      <c r="D66" s="25">
        <v>0.411</v>
      </c>
      <c r="E66" s="25">
        <v>0.43</v>
      </c>
      <c r="F66" s="25">
        <v>0.436</v>
      </c>
      <c r="G66" s="25">
        <v>0.284</v>
      </c>
      <c r="H66" s="25">
        <v>0.327</v>
      </c>
      <c r="I66" s="25">
        <v>0.28</v>
      </c>
      <c r="J66" s="25">
        <v>0.212</v>
      </c>
      <c r="K66" s="24">
        <v>0.253</v>
      </c>
      <c r="L66" s="17"/>
      <c r="T66" s="18"/>
    </row>
    <row r="67">
      <c r="A67" s="13"/>
      <c r="B67" s="19" t="s">
        <v>13</v>
      </c>
      <c r="C67" s="25">
        <v>0.285</v>
      </c>
      <c r="D67" s="25">
        <v>0.277</v>
      </c>
      <c r="E67" s="25">
        <v>0.272</v>
      </c>
      <c r="F67" s="25">
        <v>0.256</v>
      </c>
      <c r="G67" s="25">
        <v>0.251</v>
      </c>
      <c r="H67" s="25">
        <v>0.155</v>
      </c>
      <c r="I67" s="25">
        <v>0.164</v>
      </c>
      <c r="J67" s="25">
        <v>0.169</v>
      </c>
      <c r="K67" s="24">
        <v>0.198</v>
      </c>
      <c r="L67" s="17"/>
      <c r="T67" s="18"/>
    </row>
    <row r="68">
      <c r="A68" s="20"/>
      <c r="B68" s="21" t="s">
        <v>14</v>
      </c>
      <c r="C68" s="22">
        <f t="shared" ref="C68:K68" si="25">C66-C67</f>
        <v>0.195</v>
      </c>
      <c r="D68" s="22">
        <f t="shared" si="25"/>
        <v>0.134</v>
      </c>
      <c r="E68" s="22">
        <f t="shared" si="25"/>
        <v>0.158</v>
      </c>
      <c r="F68" s="22">
        <f t="shared" si="25"/>
        <v>0.18</v>
      </c>
      <c r="G68" s="22">
        <f t="shared" si="25"/>
        <v>0.033</v>
      </c>
      <c r="H68" s="22">
        <f t="shared" si="25"/>
        <v>0.172</v>
      </c>
      <c r="I68" s="22">
        <f t="shared" si="25"/>
        <v>0.116</v>
      </c>
      <c r="J68" s="22">
        <f t="shared" si="25"/>
        <v>0.043</v>
      </c>
      <c r="K68" s="23">
        <f t="shared" si="25"/>
        <v>0.055</v>
      </c>
      <c r="L68" s="17"/>
      <c r="T68" s="18"/>
    </row>
    <row r="69">
      <c r="A69" s="13" t="s">
        <v>36</v>
      </c>
      <c r="B69" s="14" t="s">
        <v>12</v>
      </c>
      <c r="C69" s="25">
        <v>0.189</v>
      </c>
      <c r="D69" s="25">
        <v>0.181</v>
      </c>
      <c r="E69" s="25">
        <v>0.251</v>
      </c>
      <c r="F69" s="25">
        <v>0.202</v>
      </c>
      <c r="G69" s="25">
        <v>0.177</v>
      </c>
      <c r="H69" s="25">
        <v>0.103</v>
      </c>
      <c r="I69" s="25">
        <v>0.153</v>
      </c>
      <c r="J69" s="25">
        <v>0.098</v>
      </c>
      <c r="K69" s="24">
        <v>0.064</v>
      </c>
      <c r="L69" s="17"/>
      <c r="T69" s="18"/>
    </row>
    <row r="70">
      <c r="A70" s="13"/>
      <c r="B70" s="19" t="s">
        <v>13</v>
      </c>
      <c r="C70" s="25">
        <v>0.178</v>
      </c>
      <c r="D70" s="25">
        <v>0.182</v>
      </c>
      <c r="E70" s="25">
        <v>0.187</v>
      </c>
      <c r="F70" s="25">
        <v>0.193</v>
      </c>
      <c r="G70" s="25">
        <v>0.188</v>
      </c>
      <c r="H70" s="25">
        <v>0.113</v>
      </c>
      <c r="I70" s="25">
        <v>0.11</v>
      </c>
      <c r="J70" s="25">
        <v>0.111</v>
      </c>
      <c r="K70" s="24">
        <v>0.103</v>
      </c>
      <c r="L70" s="17"/>
      <c r="T70" s="18"/>
    </row>
    <row r="71">
      <c r="A71" s="20"/>
      <c r="B71" s="21" t="s">
        <v>14</v>
      </c>
      <c r="C71" s="22">
        <f t="shared" ref="C71:K71" si="26">C69-C70</f>
        <v>0.011</v>
      </c>
      <c r="D71" s="22">
        <f t="shared" si="26"/>
        <v>-0.001</v>
      </c>
      <c r="E71" s="22">
        <f t="shared" si="26"/>
        <v>0.064</v>
      </c>
      <c r="F71" s="22">
        <f t="shared" si="26"/>
        <v>0.009</v>
      </c>
      <c r="G71" s="22">
        <f t="shared" si="26"/>
        <v>-0.011</v>
      </c>
      <c r="H71" s="22">
        <f t="shared" si="26"/>
        <v>-0.01</v>
      </c>
      <c r="I71" s="22">
        <f t="shared" si="26"/>
        <v>0.043</v>
      </c>
      <c r="J71" s="22">
        <f t="shared" si="26"/>
        <v>-0.013</v>
      </c>
      <c r="K71" s="23">
        <f t="shared" si="26"/>
        <v>-0.039</v>
      </c>
      <c r="L71" s="17"/>
      <c r="T71" s="18"/>
    </row>
    <row r="72">
      <c r="A72" s="13" t="s">
        <v>37</v>
      </c>
      <c r="B72" s="14" t="s">
        <v>12</v>
      </c>
      <c r="C72" s="39"/>
      <c r="D72" s="39"/>
      <c r="E72" s="39"/>
      <c r="F72" s="39"/>
      <c r="G72" s="25">
        <v>0.164</v>
      </c>
      <c r="H72" s="25">
        <v>0.078</v>
      </c>
      <c r="I72" s="25">
        <v>0.109</v>
      </c>
      <c r="J72" s="25">
        <v>0.101</v>
      </c>
      <c r="K72" s="24">
        <v>0.089</v>
      </c>
      <c r="L72" s="17"/>
      <c r="T72" s="18"/>
    </row>
    <row r="73">
      <c r="A73" s="13"/>
      <c r="B73" s="19" t="s">
        <v>13</v>
      </c>
      <c r="C73" s="40" t="s">
        <v>38</v>
      </c>
      <c r="D73" s="41"/>
      <c r="E73" s="41"/>
      <c r="F73" s="42"/>
      <c r="G73" s="25">
        <v>0.171</v>
      </c>
      <c r="H73" s="25">
        <v>0.108</v>
      </c>
      <c r="I73" s="25">
        <v>0.102</v>
      </c>
      <c r="J73" s="25">
        <v>0.107</v>
      </c>
      <c r="K73" s="24">
        <v>0.113</v>
      </c>
      <c r="L73" s="17"/>
      <c r="T73" s="18"/>
    </row>
    <row r="74">
      <c r="A74" s="20"/>
      <c r="B74" s="21" t="s">
        <v>14</v>
      </c>
      <c r="C74" s="43"/>
      <c r="D74" s="43"/>
      <c r="E74" s="43"/>
      <c r="F74" s="43"/>
      <c r="G74" s="22">
        <f t="shared" ref="G74:K74" si="27">G72-G73</f>
        <v>-0.007</v>
      </c>
      <c r="H74" s="22">
        <f t="shared" si="27"/>
        <v>-0.03</v>
      </c>
      <c r="I74" s="22">
        <f t="shared" si="27"/>
        <v>0.007</v>
      </c>
      <c r="J74" s="22">
        <f t="shared" si="27"/>
        <v>-0.006</v>
      </c>
      <c r="K74" s="23">
        <f t="shared" si="27"/>
        <v>-0.024</v>
      </c>
      <c r="L74" s="17"/>
      <c r="T74" s="18"/>
    </row>
    <row r="75">
      <c r="A75" s="13" t="s">
        <v>39</v>
      </c>
      <c r="B75" s="14" t="s">
        <v>12</v>
      </c>
      <c r="C75" s="39"/>
      <c r="D75" s="39"/>
      <c r="E75" s="39"/>
      <c r="F75" s="39"/>
      <c r="G75" s="39"/>
      <c r="H75" s="39"/>
      <c r="I75" s="39"/>
      <c r="J75" s="25">
        <v>0.144</v>
      </c>
      <c r="K75" s="24">
        <v>0.144</v>
      </c>
      <c r="L75" s="26"/>
      <c r="M75" s="27"/>
      <c r="R75" s="27"/>
      <c r="S75" s="27"/>
      <c r="T75" s="28"/>
      <c r="U75" s="27"/>
      <c r="V75" s="27"/>
      <c r="W75" s="27"/>
      <c r="X75" s="27"/>
      <c r="Y75" s="27"/>
      <c r="Z75" s="27"/>
      <c r="AA75" s="27"/>
      <c r="AB75" s="27"/>
      <c r="AC75" s="27"/>
    </row>
    <row r="76">
      <c r="A76" s="13"/>
      <c r="B76" s="19" t="s">
        <v>13</v>
      </c>
      <c r="C76" s="44" t="s">
        <v>38</v>
      </c>
      <c r="D76" s="41"/>
      <c r="E76" s="41"/>
      <c r="F76" s="41"/>
      <c r="G76" s="41"/>
      <c r="H76" s="41"/>
      <c r="I76" s="42"/>
      <c r="J76" s="25">
        <v>0.154</v>
      </c>
      <c r="K76" s="24">
        <v>0.164</v>
      </c>
      <c r="L76" s="26"/>
      <c r="M76" s="27"/>
      <c r="R76" s="27"/>
      <c r="S76" s="27"/>
      <c r="T76" s="28"/>
      <c r="U76" s="27"/>
      <c r="V76" s="27"/>
      <c r="W76" s="27"/>
      <c r="X76" s="27"/>
      <c r="Y76" s="27"/>
      <c r="Z76" s="27"/>
      <c r="AA76" s="27"/>
      <c r="AB76" s="27"/>
      <c r="AC76" s="27"/>
    </row>
    <row r="77">
      <c r="A77" s="20"/>
      <c r="B77" s="21" t="s">
        <v>14</v>
      </c>
      <c r="C77" s="43"/>
      <c r="D77" s="43"/>
      <c r="E77" s="43"/>
      <c r="F77" s="43"/>
      <c r="G77" s="43"/>
      <c r="H77" s="43"/>
      <c r="I77" s="43"/>
      <c r="J77" s="22">
        <f t="shared" ref="J77:K77" si="28">J75-J76</f>
        <v>-0.01</v>
      </c>
      <c r="K77" s="23">
        <f t="shared" si="28"/>
        <v>-0.02</v>
      </c>
      <c r="L77" s="26"/>
      <c r="M77" s="27"/>
      <c r="R77" s="27"/>
      <c r="S77" s="27"/>
      <c r="T77" s="28"/>
      <c r="U77" s="27"/>
      <c r="V77" s="27"/>
      <c r="W77" s="27"/>
      <c r="X77" s="27"/>
      <c r="Y77" s="27"/>
      <c r="Z77" s="27"/>
      <c r="AA77" s="27"/>
      <c r="AB77" s="27"/>
      <c r="AC77" s="27"/>
    </row>
    <row r="78">
      <c r="A78" s="13" t="s">
        <v>40</v>
      </c>
      <c r="B78" s="14" t="s">
        <v>12</v>
      </c>
      <c r="C78" s="25">
        <v>0.208</v>
      </c>
      <c r="D78" s="25">
        <v>0.181</v>
      </c>
      <c r="E78" s="25">
        <v>0.186</v>
      </c>
      <c r="F78" s="25">
        <v>0.185</v>
      </c>
      <c r="G78" s="25">
        <v>0.197</v>
      </c>
      <c r="H78" s="25">
        <v>0.186</v>
      </c>
      <c r="I78" s="25">
        <v>0.188</v>
      </c>
      <c r="J78" s="25">
        <v>0.199</v>
      </c>
      <c r="K78" s="24">
        <v>0.202</v>
      </c>
      <c r="L78" s="26"/>
      <c r="M78" s="27"/>
      <c r="R78" s="27"/>
      <c r="S78" s="27"/>
      <c r="T78" s="28"/>
      <c r="U78" s="27"/>
      <c r="V78" s="27"/>
      <c r="W78" s="27"/>
      <c r="X78" s="27"/>
      <c r="Y78" s="27"/>
      <c r="Z78" s="27"/>
      <c r="AA78" s="27"/>
      <c r="AB78" s="27"/>
      <c r="AC78" s="27"/>
    </row>
    <row r="79">
      <c r="A79" s="13"/>
      <c r="B79" s="19" t="s">
        <v>13</v>
      </c>
      <c r="C79" s="25">
        <v>0.126</v>
      </c>
      <c r="D79" s="25">
        <v>0.128</v>
      </c>
      <c r="E79" s="25">
        <v>0.127</v>
      </c>
      <c r="F79" s="25">
        <v>0.128</v>
      </c>
      <c r="G79" s="25">
        <v>0.127</v>
      </c>
      <c r="H79" s="25">
        <v>0.116</v>
      </c>
      <c r="I79" s="25">
        <v>0.121</v>
      </c>
      <c r="J79" s="25">
        <v>0.13</v>
      </c>
      <c r="K79" s="24">
        <v>0.142</v>
      </c>
      <c r="L79" s="26"/>
      <c r="M79" s="27"/>
      <c r="R79" s="27"/>
      <c r="S79" s="27"/>
      <c r="T79" s="28"/>
      <c r="U79" s="27"/>
      <c r="V79" s="27"/>
      <c r="W79" s="27"/>
      <c r="X79" s="27"/>
      <c r="Y79" s="27"/>
      <c r="Z79" s="27"/>
      <c r="AA79" s="27"/>
      <c r="AB79" s="27"/>
      <c r="AC79" s="27"/>
    </row>
    <row r="80">
      <c r="A80" s="20"/>
      <c r="B80" s="21" t="s">
        <v>14</v>
      </c>
      <c r="C80" s="22">
        <f t="shared" ref="C80:K80" si="29">C78-C79</f>
        <v>0.082</v>
      </c>
      <c r="D80" s="22">
        <f t="shared" si="29"/>
        <v>0.053</v>
      </c>
      <c r="E80" s="22">
        <f t="shared" si="29"/>
        <v>0.059</v>
      </c>
      <c r="F80" s="22">
        <f t="shared" si="29"/>
        <v>0.057</v>
      </c>
      <c r="G80" s="22">
        <f t="shared" si="29"/>
        <v>0.07</v>
      </c>
      <c r="H80" s="22">
        <f t="shared" si="29"/>
        <v>0.07</v>
      </c>
      <c r="I80" s="22">
        <f t="shared" si="29"/>
        <v>0.067</v>
      </c>
      <c r="J80" s="22">
        <f t="shared" si="29"/>
        <v>0.069</v>
      </c>
      <c r="K80" s="23">
        <f t="shared" si="29"/>
        <v>0.06</v>
      </c>
      <c r="L80" s="13"/>
      <c r="T80" s="18"/>
    </row>
    <row r="81">
      <c r="A81" s="13" t="s">
        <v>41</v>
      </c>
      <c r="B81" s="14" t="s">
        <v>12</v>
      </c>
      <c r="C81" s="25">
        <v>0.977</v>
      </c>
      <c r="D81" s="25">
        <v>0.976</v>
      </c>
      <c r="E81" s="25">
        <v>0.971</v>
      </c>
      <c r="F81" s="25">
        <v>0.979</v>
      </c>
      <c r="G81" s="25">
        <v>0.975</v>
      </c>
      <c r="H81" s="25">
        <v>0.921</v>
      </c>
      <c r="I81" s="25">
        <v>0.902</v>
      </c>
      <c r="J81" s="25">
        <v>0.909</v>
      </c>
      <c r="K81" s="24">
        <v>0.905</v>
      </c>
      <c r="L81" s="13"/>
      <c r="T81" s="18"/>
    </row>
    <row r="82">
      <c r="A82" s="13"/>
      <c r="B82" s="19" t="s">
        <v>13</v>
      </c>
      <c r="C82" s="29">
        <v>0.928</v>
      </c>
      <c r="D82" s="29">
        <v>0.932</v>
      </c>
      <c r="E82" s="29">
        <v>0.934</v>
      </c>
      <c r="F82" s="29">
        <v>0.933</v>
      </c>
      <c r="G82" s="29">
        <v>0.929</v>
      </c>
      <c r="H82" s="29">
        <v>0.823</v>
      </c>
      <c r="I82" s="29">
        <v>0.825</v>
      </c>
      <c r="J82" s="29">
        <v>0.831</v>
      </c>
      <c r="K82" s="30">
        <v>0.844</v>
      </c>
      <c r="L82" s="13"/>
      <c r="T82" s="18"/>
    </row>
    <row r="83">
      <c r="A83" s="20"/>
      <c r="B83" s="21" t="s">
        <v>14</v>
      </c>
      <c r="C83" s="22">
        <f t="shared" ref="C83:K83" si="30">C81-C82</f>
        <v>0.049</v>
      </c>
      <c r="D83" s="22">
        <f t="shared" si="30"/>
        <v>0.044</v>
      </c>
      <c r="E83" s="22">
        <f t="shared" si="30"/>
        <v>0.037</v>
      </c>
      <c r="F83" s="22">
        <f t="shared" si="30"/>
        <v>0.046</v>
      </c>
      <c r="G83" s="22">
        <f t="shared" si="30"/>
        <v>0.046</v>
      </c>
      <c r="H83" s="22">
        <f t="shared" si="30"/>
        <v>0.098</v>
      </c>
      <c r="I83" s="22">
        <f t="shared" si="30"/>
        <v>0.077</v>
      </c>
      <c r="J83" s="22">
        <f t="shared" si="30"/>
        <v>0.078</v>
      </c>
      <c r="K83" s="23">
        <f t="shared" si="30"/>
        <v>0.061</v>
      </c>
      <c r="L83" s="31"/>
      <c r="T83" s="18"/>
    </row>
    <row r="84">
      <c r="A84" s="36" t="s">
        <v>22</v>
      </c>
    </row>
    <row r="86">
      <c r="A86" s="2" t="s">
        <v>42</v>
      </c>
      <c r="B86" s="3"/>
      <c r="C86" s="3"/>
      <c r="D86" s="3"/>
      <c r="E86" s="3"/>
      <c r="F86" s="3"/>
      <c r="G86" s="3"/>
      <c r="H86" s="3"/>
      <c r="I86" s="3"/>
      <c r="J86" s="3"/>
      <c r="K86" s="3"/>
      <c r="L86" s="3"/>
      <c r="M86" s="3"/>
      <c r="N86" s="3"/>
      <c r="O86" s="3"/>
      <c r="P86" s="3"/>
      <c r="Q86" s="3"/>
      <c r="R86" s="3"/>
      <c r="S86" s="3"/>
      <c r="T86" s="4"/>
      <c r="U86" s="5"/>
      <c r="V86" s="5"/>
      <c r="W86" s="5"/>
      <c r="X86" s="5"/>
      <c r="Y86" s="5"/>
      <c r="Z86" s="5"/>
      <c r="AA86" s="5"/>
      <c r="AB86" s="5"/>
      <c r="AC86" s="5"/>
    </row>
    <row r="87">
      <c r="A87" s="6"/>
      <c r="B87" s="7"/>
      <c r="C87" s="8" t="str">
        <f t="shared" ref="C87:K87" si="31">C$3</f>
        <v>2014-15</v>
      </c>
      <c r="D87" s="8" t="str">
        <f t="shared" si="31"/>
        <v>2015-16</v>
      </c>
      <c r="E87" s="8" t="str">
        <f t="shared" si="31"/>
        <v>2016-17</v>
      </c>
      <c r="F87" s="8" t="str">
        <f t="shared" si="31"/>
        <v>2017-18</v>
      </c>
      <c r="G87" s="8" t="str">
        <f t="shared" si="31"/>
        <v>2018-19</v>
      </c>
      <c r="H87" s="8" t="str">
        <f t="shared" si="31"/>
        <v>2021-22</v>
      </c>
      <c r="I87" s="8" t="str">
        <f t="shared" si="31"/>
        <v>2022-23</v>
      </c>
      <c r="J87" s="37" t="str">
        <f t="shared" si="31"/>
        <v>2023-24</v>
      </c>
      <c r="K87" s="38" t="str">
        <f t="shared" si="31"/>
        <v>2024-25*</v>
      </c>
      <c r="L87" s="10"/>
      <c r="M87" s="11"/>
      <c r="N87" s="11"/>
      <c r="O87" s="11"/>
      <c r="P87" s="11"/>
      <c r="Q87" s="11"/>
      <c r="R87" s="11"/>
      <c r="S87" s="11"/>
      <c r="T87" s="12"/>
    </row>
    <row r="88">
      <c r="A88" s="13" t="s">
        <v>33</v>
      </c>
      <c r="B88" s="14" t="s">
        <v>12</v>
      </c>
      <c r="C88" s="15">
        <f t="shared" ref="C88:K88" si="32">C60</f>
        <v>0.572</v>
      </c>
      <c r="D88" s="15">
        <f t="shared" si="32"/>
        <v>0.564</v>
      </c>
      <c r="E88" s="15">
        <f t="shared" si="32"/>
        <v>0.548</v>
      </c>
      <c r="F88" s="15">
        <f t="shared" si="32"/>
        <v>0.546</v>
      </c>
      <c r="G88" s="15">
        <f t="shared" si="32"/>
        <v>0.537</v>
      </c>
      <c r="H88" s="15">
        <f t="shared" si="32"/>
        <v>0.449</v>
      </c>
      <c r="I88" s="15">
        <f t="shared" si="32"/>
        <v>0.449</v>
      </c>
      <c r="J88" s="15">
        <f t="shared" si="32"/>
        <v>0.44</v>
      </c>
      <c r="K88" s="16">
        <f t="shared" si="32"/>
        <v>0.43</v>
      </c>
      <c r="L88" s="17"/>
      <c r="T88" s="18"/>
    </row>
    <row r="89">
      <c r="A89" s="13"/>
      <c r="B89" s="19" t="s">
        <v>13</v>
      </c>
      <c r="C89" s="15">
        <f t="shared" ref="C89:K89" si="33">C61</f>
        <v>0.408</v>
      </c>
      <c r="D89" s="15">
        <f t="shared" si="33"/>
        <v>0.415</v>
      </c>
      <c r="E89" s="15">
        <f t="shared" si="33"/>
        <v>0.408</v>
      </c>
      <c r="F89" s="15">
        <f t="shared" si="33"/>
        <v>0.405</v>
      </c>
      <c r="G89" s="15">
        <f t="shared" si="33"/>
        <v>0.394</v>
      </c>
      <c r="H89" s="15">
        <f t="shared" si="33"/>
        <v>0.304</v>
      </c>
      <c r="I89" s="15">
        <f t="shared" si="33"/>
        <v>0.306</v>
      </c>
      <c r="J89" s="15">
        <f t="shared" si="33"/>
        <v>0.31</v>
      </c>
      <c r="K89" s="16">
        <f t="shared" si="33"/>
        <v>0.315</v>
      </c>
      <c r="L89" s="17"/>
      <c r="T89" s="18"/>
    </row>
    <row r="90">
      <c r="A90" s="20"/>
      <c r="B90" s="21" t="s">
        <v>14</v>
      </c>
      <c r="C90" s="22">
        <f t="shared" ref="C90:K90" si="34">C88-C89</f>
        <v>0.164</v>
      </c>
      <c r="D90" s="22">
        <f t="shared" si="34"/>
        <v>0.149</v>
      </c>
      <c r="E90" s="22">
        <f t="shared" si="34"/>
        <v>0.14</v>
      </c>
      <c r="F90" s="22">
        <f t="shared" si="34"/>
        <v>0.141</v>
      </c>
      <c r="G90" s="22">
        <f t="shared" si="34"/>
        <v>0.143</v>
      </c>
      <c r="H90" s="22">
        <f t="shared" si="34"/>
        <v>0.145</v>
      </c>
      <c r="I90" s="22">
        <f t="shared" si="34"/>
        <v>0.143</v>
      </c>
      <c r="J90" s="22">
        <f t="shared" si="34"/>
        <v>0.13</v>
      </c>
      <c r="K90" s="23">
        <f t="shared" si="34"/>
        <v>0.115</v>
      </c>
      <c r="L90" s="17"/>
      <c r="T90" s="18"/>
    </row>
    <row r="91">
      <c r="A91" s="13" t="s">
        <v>43</v>
      </c>
      <c r="B91" s="14" t="s">
        <v>12</v>
      </c>
      <c r="C91" s="25">
        <v>0.575</v>
      </c>
      <c r="D91" s="25">
        <v>0.569</v>
      </c>
      <c r="E91" s="25">
        <v>0.553</v>
      </c>
      <c r="F91" s="25">
        <v>0.541</v>
      </c>
      <c r="G91" s="25">
        <v>0.532</v>
      </c>
      <c r="H91" s="25">
        <v>0.428</v>
      </c>
      <c r="I91" s="25">
        <v>0.44</v>
      </c>
      <c r="J91" s="25">
        <v>0.422</v>
      </c>
      <c r="K91" s="24">
        <v>0.41</v>
      </c>
      <c r="L91" s="17"/>
      <c r="T91" s="18"/>
    </row>
    <row r="92">
      <c r="A92" s="13"/>
      <c r="B92" s="19" t="s">
        <v>13</v>
      </c>
      <c r="C92" s="25">
        <v>0.409</v>
      </c>
      <c r="D92" s="25">
        <v>0.414</v>
      </c>
      <c r="E92" s="25">
        <v>0.407</v>
      </c>
      <c r="F92" s="25">
        <v>0.404</v>
      </c>
      <c r="G92" s="25">
        <v>0.389</v>
      </c>
      <c r="H92" s="25">
        <v>0.286</v>
      </c>
      <c r="I92" s="25">
        <v>0.285</v>
      </c>
      <c r="J92" s="25">
        <v>0.289</v>
      </c>
      <c r="K92" s="24">
        <v>0.29</v>
      </c>
      <c r="L92" s="17"/>
      <c r="T92" s="18"/>
    </row>
    <row r="93">
      <c r="A93" s="20"/>
      <c r="B93" s="21" t="s">
        <v>14</v>
      </c>
      <c r="C93" s="22">
        <f t="shared" ref="C93:K93" si="35">C91-C92</f>
        <v>0.166</v>
      </c>
      <c r="D93" s="22">
        <f t="shared" si="35"/>
        <v>0.155</v>
      </c>
      <c r="E93" s="22">
        <f t="shared" si="35"/>
        <v>0.146</v>
      </c>
      <c r="F93" s="22">
        <f t="shared" si="35"/>
        <v>0.137</v>
      </c>
      <c r="G93" s="22">
        <f t="shared" si="35"/>
        <v>0.143</v>
      </c>
      <c r="H93" s="22">
        <f t="shared" si="35"/>
        <v>0.142</v>
      </c>
      <c r="I93" s="22">
        <f t="shared" si="35"/>
        <v>0.155</v>
      </c>
      <c r="J93" s="22">
        <f t="shared" si="35"/>
        <v>0.133</v>
      </c>
      <c r="K93" s="23">
        <f t="shared" si="35"/>
        <v>0.12</v>
      </c>
      <c r="L93" s="17"/>
      <c r="T93" s="18"/>
    </row>
    <row r="94">
      <c r="A94" s="13" t="s">
        <v>44</v>
      </c>
      <c r="B94" s="14" t="s">
        <v>12</v>
      </c>
      <c r="C94" s="25">
        <v>0.569</v>
      </c>
      <c r="D94" s="25">
        <v>0.56</v>
      </c>
      <c r="E94" s="25">
        <v>0.543</v>
      </c>
      <c r="F94" s="25">
        <v>0.552</v>
      </c>
      <c r="G94" s="25">
        <v>0.541</v>
      </c>
      <c r="H94" s="25">
        <v>0.468</v>
      </c>
      <c r="I94" s="25">
        <v>0.457</v>
      </c>
      <c r="J94" s="25">
        <v>0.457</v>
      </c>
      <c r="K94" s="24">
        <v>0.449</v>
      </c>
      <c r="L94" s="17"/>
      <c r="T94" s="18"/>
    </row>
    <row r="95">
      <c r="A95" s="13"/>
      <c r="B95" s="19" t="s">
        <v>13</v>
      </c>
      <c r="C95" s="25">
        <v>0.407</v>
      </c>
      <c r="D95" s="25">
        <v>0.415</v>
      </c>
      <c r="E95" s="25">
        <v>0.409</v>
      </c>
      <c r="F95" s="25">
        <v>0.407</v>
      </c>
      <c r="G95" s="25">
        <v>0.399</v>
      </c>
      <c r="H95" s="25">
        <v>0.319</v>
      </c>
      <c r="I95" s="25">
        <v>0.325</v>
      </c>
      <c r="J95" s="25">
        <v>0.328</v>
      </c>
      <c r="K95" s="24">
        <v>0.337</v>
      </c>
      <c r="L95" s="17"/>
      <c r="T95" s="18"/>
    </row>
    <row r="96">
      <c r="A96" s="20"/>
      <c r="B96" s="21" t="s">
        <v>14</v>
      </c>
      <c r="C96" s="22">
        <f t="shared" ref="C96:K96" si="36">C94-C95</f>
        <v>0.162</v>
      </c>
      <c r="D96" s="22">
        <f t="shared" si="36"/>
        <v>0.145</v>
      </c>
      <c r="E96" s="22">
        <f t="shared" si="36"/>
        <v>0.134</v>
      </c>
      <c r="F96" s="22">
        <f t="shared" si="36"/>
        <v>0.145</v>
      </c>
      <c r="G96" s="22">
        <f t="shared" si="36"/>
        <v>0.142</v>
      </c>
      <c r="H96" s="22">
        <f t="shared" si="36"/>
        <v>0.149</v>
      </c>
      <c r="I96" s="22">
        <f t="shared" si="36"/>
        <v>0.132</v>
      </c>
      <c r="J96" s="22">
        <f t="shared" si="36"/>
        <v>0.129</v>
      </c>
      <c r="K96" s="23">
        <f t="shared" si="36"/>
        <v>0.112</v>
      </c>
      <c r="L96" s="17"/>
      <c r="T96" s="18"/>
    </row>
    <row r="97">
      <c r="A97" s="13" t="s">
        <v>45</v>
      </c>
      <c r="B97" s="14" t="s">
        <v>12</v>
      </c>
      <c r="C97" s="45"/>
      <c r="D97" s="45"/>
      <c r="E97" s="45"/>
      <c r="F97" s="45"/>
      <c r="G97" s="45"/>
      <c r="H97" s="45"/>
      <c r="I97" s="25">
        <v>0.545</v>
      </c>
      <c r="J97" s="25">
        <v>0.5</v>
      </c>
      <c r="K97" s="24">
        <v>0.464</v>
      </c>
      <c r="L97" s="17"/>
      <c r="T97" s="18"/>
    </row>
    <row r="98">
      <c r="A98" s="13"/>
      <c r="B98" s="19" t="s">
        <v>13</v>
      </c>
      <c r="C98" s="45"/>
      <c r="D98" s="45"/>
      <c r="E98" s="45"/>
      <c r="F98" s="45"/>
      <c r="G98" s="45"/>
      <c r="H98" s="45"/>
      <c r="I98" s="25">
        <v>0.36</v>
      </c>
      <c r="J98" s="25">
        <v>0.377</v>
      </c>
      <c r="K98" s="24">
        <v>0.441</v>
      </c>
      <c r="L98" s="17"/>
      <c r="T98" s="18"/>
    </row>
    <row r="99">
      <c r="A99" s="20"/>
      <c r="B99" s="21" t="s">
        <v>14</v>
      </c>
      <c r="C99" s="46"/>
      <c r="D99" s="46"/>
      <c r="E99" s="46"/>
      <c r="F99" s="46"/>
      <c r="G99" s="46"/>
      <c r="H99" s="46"/>
      <c r="I99" s="22">
        <f t="shared" ref="I99:K99" si="37">I97-I98</f>
        <v>0.185</v>
      </c>
      <c r="J99" s="22">
        <f t="shared" si="37"/>
        <v>0.123</v>
      </c>
      <c r="K99" s="23">
        <f t="shared" si="37"/>
        <v>0.023</v>
      </c>
      <c r="L99" s="17"/>
      <c r="T99" s="18"/>
    </row>
    <row r="100">
      <c r="A100" s="47" t="s">
        <v>22</v>
      </c>
    </row>
  </sheetData>
  <mergeCells count="8">
    <mergeCell ref="A1:T1"/>
    <mergeCell ref="A2:T2"/>
    <mergeCell ref="A30:T30"/>
    <mergeCell ref="A58:T58"/>
    <mergeCell ref="C73:F73"/>
    <mergeCell ref="C76:I76"/>
    <mergeCell ref="A86:T86"/>
    <mergeCell ref="A100:K101"/>
  </mergeCells>
  <conditionalFormatting sqref="C6:K6 C9:K9 C12:K12 C15:K15 C18:K18 C21:K21 C24:K24 C27:K27 C34:K34 C37:K37 C40:K40 C43:K43 C46:K46 C49:K49 C52:K52 C55:K55 C62:K62 C65:K65 C68:K68 C71:K71 C73:F74 G74:K74 C77:K77 C80:K80 C83:K83 C90:K90 C93:K93 C96:K96 C99:K99">
    <cfRule type="cellIs" dxfId="0" priority="1" operator="greaterThan">
      <formula>0</formula>
    </cfRule>
  </conditionalFormatting>
  <conditionalFormatting sqref="C6:K6 C9:K9 C12:K12 C15:K15 C18:K18 C21:K21 C24:K24 C27:K27 C34:K34 C37:K37 C40:K40 C43:K43 C46:K46 C49:K49 C52:K52 C55:K55 C62:K62 C65:K65 C68:K68 C71:K71 C73:F74 G74:K74 C77:K77 C80:K80 C83:K83 C90:K90 C93:K93 C96:K96 C99:K99">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 width="22.0"/>
    <col customWidth="1" min="3" max="9" width="18.88"/>
    <col customWidth="1" min="10" max="10" width="22.0"/>
  </cols>
  <sheetData>
    <row r="1" ht="37.5" customHeight="1">
      <c r="A1" s="1"/>
      <c r="B1" s="1" t="s">
        <v>0</v>
      </c>
      <c r="J1" s="1"/>
    </row>
    <row r="2">
      <c r="A2" s="5"/>
      <c r="B2" s="48" t="s">
        <v>1</v>
      </c>
      <c r="C2" s="3"/>
      <c r="D2" s="3"/>
      <c r="E2" s="3"/>
      <c r="F2" s="3"/>
      <c r="G2" s="3"/>
      <c r="H2" s="3"/>
      <c r="I2" s="4"/>
      <c r="J2" s="5"/>
    </row>
    <row r="3">
      <c r="A3" s="49"/>
      <c r="B3" s="50"/>
      <c r="C3" s="51" t="s">
        <v>15</v>
      </c>
      <c r="D3" s="51" t="s">
        <v>16</v>
      </c>
      <c r="E3" s="51" t="s">
        <v>17</v>
      </c>
      <c r="F3" s="51" t="s">
        <v>18</v>
      </c>
      <c r="G3" s="2" t="s">
        <v>19</v>
      </c>
      <c r="H3" s="2" t="s">
        <v>20</v>
      </c>
      <c r="I3" s="52" t="s">
        <v>21</v>
      </c>
    </row>
    <row r="4">
      <c r="A4" s="53"/>
      <c r="B4" s="54" t="s">
        <v>46</v>
      </c>
      <c r="C4" s="55">
        <f>'Overall Math Proficiency'!C7</f>
        <v>0.642</v>
      </c>
      <c r="D4" s="56">
        <f>'Overall Math Proficiency'!D10</f>
        <v>0.601</v>
      </c>
      <c r="E4" s="56">
        <f>'Overall Math Proficiency'!E13</f>
        <v>0.545</v>
      </c>
      <c r="F4" s="56">
        <f>'Overall Math Proficiency'!F16</f>
        <v>0.521</v>
      </c>
      <c r="G4" s="56">
        <f>'Overall Math Proficiency'!G19</f>
        <v>0.559</v>
      </c>
      <c r="H4" s="57">
        <v>0.0</v>
      </c>
      <c r="I4" s="58">
        <f>'Overall Math Proficiency'!I25</f>
        <v>0.328</v>
      </c>
    </row>
    <row r="5">
      <c r="A5" s="59"/>
      <c r="B5" s="60" t="s">
        <v>47</v>
      </c>
      <c r="C5" s="61"/>
      <c r="D5" s="62">
        <f t="shared" ref="D5:G5" si="1">if(isnumber(C4)=true,if(isnumber(D4)=true,D4-C4,"N/A"),"N/A")</f>
        <v>-0.041</v>
      </c>
      <c r="E5" s="62">
        <f t="shared" si="1"/>
        <v>-0.056</v>
      </c>
      <c r="F5" s="62">
        <f t="shared" si="1"/>
        <v>-0.024</v>
      </c>
      <c r="G5" s="63">
        <f t="shared" si="1"/>
        <v>0.038</v>
      </c>
      <c r="H5" s="64" t="s">
        <v>48</v>
      </c>
      <c r="I5" s="65">
        <f>if(isnumber(H4)=true,if(isnumber(I4)=true,I4-H4,"N/A"),"N/A")</f>
        <v>0.328</v>
      </c>
    </row>
    <row r="6">
      <c r="A6" s="66"/>
      <c r="B6" s="67" t="s">
        <v>49</v>
      </c>
      <c r="C6" s="68" t="s">
        <v>2</v>
      </c>
      <c r="D6" s="68" t="s">
        <v>3</v>
      </c>
      <c r="E6" s="68" t="s">
        <v>4</v>
      </c>
      <c r="F6" s="68" t="s">
        <v>5</v>
      </c>
      <c r="G6" s="68" t="s">
        <v>6</v>
      </c>
      <c r="H6" s="69" t="s">
        <v>50</v>
      </c>
      <c r="I6" s="70" t="s">
        <v>8</v>
      </c>
    </row>
    <row r="7">
      <c r="A7" s="53"/>
      <c r="B7" s="54" t="s">
        <v>51</v>
      </c>
      <c r="C7" s="71">
        <f>'Overall Math Proficiency'!D7</f>
        <v>0.648</v>
      </c>
      <c r="D7" s="56">
        <f>'Overall Math Proficiency'!E10</f>
        <v>0.592</v>
      </c>
      <c r="E7" s="56">
        <f>'Overall Math Proficiency'!F13</f>
        <v>0.543</v>
      </c>
      <c r="F7" s="56">
        <f>'Overall Math Proficiency'!G16</f>
        <v>0.491</v>
      </c>
      <c r="G7" s="57">
        <v>0.0</v>
      </c>
      <c r="H7" s="57">
        <v>0.0</v>
      </c>
      <c r="I7" s="58">
        <f>'Overall Math Proficiency'!J25</f>
        <v>0.272</v>
      </c>
    </row>
    <row r="8">
      <c r="A8" s="59"/>
      <c r="B8" s="60" t="s">
        <v>52</v>
      </c>
      <c r="C8" s="72"/>
      <c r="D8" s="62">
        <f t="shared" ref="D8:F8" si="2">if(isnumber(C7)=true,if(isnumber(D7)=true,D7-C7,"N/A"),"N/A")</f>
        <v>-0.056</v>
      </c>
      <c r="E8" s="62">
        <f t="shared" si="2"/>
        <v>-0.049</v>
      </c>
      <c r="F8" s="62">
        <f t="shared" si="2"/>
        <v>-0.052</v>
      </c>
      <c r="G8" s="64" t="s">
        <v>48</v>
      </c>
      <c r="H8" s="64" t="s">
        <v>48</v>
      </c>
      <c r="I8" s="73">
        <f>if(isnumber(H7)=true,if(isnumber(I7)=true,I7-H7,"N/A"),"N/A")</f>
        <v>0.272</v>
      </c>
    </row>
    <row r="9">
      <c r="A9" s="66"/>
      <c r="B9" s="67" t="s">
        <v>53</v>
      </c>
      <c r="C9" s="68" t="s">
        <v>3</v>
      </c>
      <c r="D9" s="68" t="s">
        <v>4</v>
      </c>
      <c r="E9" s="68" t="s">
        <v>5</v>
      </c>
      <c r="F9" s="68" t="s">
        <v>6</v>
      </c>
      <c r="G9" s="69" t="s">
        <v>50</v>
      </c>
      <c r="H9" s="69" t="s">
        <v>54</v>
      </c>
      <c r="I9" s="70" t="s">
        <v>9</v>
      </c>
    </row>
    <row r="10">
      <c r="A10" s="53"/>
      <c r="B10" s="54" t="s">
        <v>55</v>
      </c>
      <c r="C10" s="74">
        <f>'Overall Math Proficiency'!E7</f>
        <v>0.637</v>
      </c>
      <c r="D10" s="74">
        <f>'Overall Math Proficiency'!F10</f>
        <v>0.589</v>
      </c>
      <c r="E10" s="74">
        <f>'Overall Math Proficiency'!G13</f>
        <v>0.524</v>
      </c>
      <c r="F10" s="75">
        <v>0.0</v>
      </c>
      <c r="G10" s="75">
        <v>0.0</v>
      </c>
      <c r="H10" s="74">
        <f>'Overall Math Proficiency'!H22</f>
        <v>0.388</v>
      </c>
      <c r="I10" s="76">
        <f>'Overall Math Proficiency'!K25</f>
        <v>0.303</v>
      </c>
    </row>
    <row r="11">
      <c r="A11" s="59"/>
      <c r="B11" s="60" t="s">
        <v>56</v>
      </c>
      <c r="C11" s="62"/>
      <c r="D11" s="62">
        <f t="shared" ref="D11:E11" si="3">if(isnumber(C10)=true,if(isnumber(D10)=true,D10-C10,"N/A"),"N/A")</f>
        <v>-0.048</v>
      </c>
      <c r="E11" s="62">
        <f t="shared" si="3"/>
        <v>-0.065</v>
      </c>
      <c r="F11" s="77" t="s">
        <v>48</v>
      </c>
      <c r="G11" s="77" t="s">
        <v>48</v>
      </c>
      <c r="H11" s="78">
        <f>if(isnumber(E10)=true,if(isnumber(H10)=true,H10-E10,"N/A"),"N/A")</f>
        <v>-0.136</v>
      </c>
      <c r="I11" s="79">
        <f>if(isnumber(H10)=true,if(isnumber(I10)=true,I10-H10,"N/A"),"N/A")</f>
        <v>-0.085</v>
      </c>
    </row>
    <row r="12">
      <c r="A12" s="66"/>
      <c r="B12" s="67" t="s">
        <v>57</v>
      </c>
      <c r="C12" s="68" t="s">
        <v>4</v>
      </c>
      <c r="D12" s="68" t="s">
        <v>5</v>
      </c>
      <c r="E12" s="68" t="s">
        <v>6</v>
      </c>
      <c r="F12" s="80" t="s">
        <v>50</v>
      </c>
      <c r="G12" s="80" t="s">
        <v>54</v>
      </c>
      <c r="H12" s="68" t="s">
        <v>7</v>
      </c>
      <c r="I12" s="70" t="s">
        <v>58</v>
      </c>
    </row>
    <row r="13">
      <c r="A13" s="53"/>
      <c r="B13" s="54" t="s">
        <v>59</v>
      </c>
      <c r="C13" s="74">
        <f>'Overall Math Proficiency'!F7</f>
        <v>0.631</v>
      </c>
      <c r="D13" s="74">
        <f>'Overall Math Proficiency'!G10</f>
        <v>0.59</v>
      </c>
      <c r="E13" s="75">
        <v>0.0</v>
      </c>
      <c r="F13" s="75">
        <v>0.0</v>
      </c>
      <c r="G13" s="74">
        <f>'Overall Math Proficiency'!H19</f>
        <v>0.432</v>
      </c>
      <c r="H13" s="74">
        <f>'Overall Math Proficiency'!I22</f>
        <v>0.369</v>
      </c>
      <c r="I13" s="81">
        <v>0.0</v>
      </c>
    </row>
    <row r="14">
      <c r="A14" s="59"/>
      <c r="B14" s="60" t="s">
        <v>60</v>
      </c>
      <c r="C14" s="62"/>
      <c r="D14" s="62">
        <f>if(isnumber(C13)=true,if(isnumber(D13)=true,D13-C13,"N/A"),"N/A")</f>
        <v>-0.041</v>
      </c>
      <c r="E14" s="77" t="s">
        <v>48</v>
      </c>
      <c r="F14" s="77" t="s">
        <v>48</v>
      </c>
      <c r="G14" s="78">
        <f>if(isnumber(D13)=true,if(isnumber(G13)=true,G13-D13,"N/A"),"N/A")</f>
        <v>-0.158</v>
      </c>
      <c r="H14" s="62">
        <f>if(isnumber(G13)=true,if(isnumber(H13)=true,H13-G13,"N/A"),"N/A")</f>
        <v>-0.063</v>
      </c>
      <c r="I14" s="82" t="s">
        <v>61</v>
      </c>
    </row>
    <row r="15">
      <c r="A15" s="66"/>
      <c r="B15" s="67" t="s">
        <v>62</v>
      </c>
      <c r="C15" s="68" t="s">
        <v>5</v>
      </c>
      <c r="D15" s="68" t="s">
        <v>6</v>
      </c>
      <c r="E15" s="80" t="s">
        <v>50</v>
      </c>
      <c r="F15" s="80" t="s">
        <v>54</v>
      </c>
      <c r="G15" s="68" t="s">
        <v>7</v>
      </c>
      <c r="H15" s="68" t="s">
        <v>8</v>
      </c>
      <c r="I15" s="70" t="s">
        <v>63</v>
      </c>
    </row>
    <row r="16">
      <c r="A16" s="53"/>
      <c r="B16" s="54" t="s">
        <v>64</v>
      </c>
      <c r="C16" s="74">
        <f>'Overall Math Proficiency'!G7</f>
        <v>0.632</v>
      </c>
      <c r="D16" s="75">
        <v>0.0</v>
      </c>
      <c r="E16" s="75">
        <v>0.0</v>
      </c>
      <c r="F16" s="74">
        <f>'Overall Math Proficiency'!H16</f>
        <v>0.399</v>
      </c>
      <c r="G16" s="74">
        <f>'Overall Math Proficiency'!I19</f>
        <v>0.415</v>
      </c>
      <c r="H16" s="74">
        <f>'Overall Math Proficiency'!J22</f>
        <v>0.355</v>
      </c>
      <c r="I16" s="81">
        <v>0.0</v>
      </c>
    </row>
    <row r="17">
      <c r="A17" s="59"/>
      <c r="B17" s="60" t="s">
        <v>65</v>
      </c>
      <c r="C17" s="62"/>
      <c r="D17" s="77" t="s">
        <v>48</v>
      </c>
      <c r="E17" s="77" t="s">
        <v>48</v>
      </c>
      <c r="F17" s="78">
        <f>if(isnumber(C16)=true,if(isnumber(F16)=true,F16-C16,"N/A"),"N/A")</f>
        <v>-0.233</v>
      </c>
      <c r="G17" s="62">
        <f t="shared" ref="G17:H17" si="4">if(isnumber(F16)=true,if(isnumber(G16)=true,G16-F16,"N/A"),"N/A")</f>
        <v>0.016</v>
      </c>
      <c r="H17" s="62">
        <f t="shared" si="4"/>
        <v>-0.06</v>
      </c>
      <c r="I17" s="82" t="s">
        <v>61</v>
      </c>
    </row>
    <row r="18">
      <c r="A18" s="66"/>
      <c r="B18" s="67" t="s">
        <v>66</v>
      </c>
      <c r="C18" s="68" t="s">
        <v>6</v>
      </c>
      <c r="D18" s="80" t="s">
        <v>50</v>
      </c>
      <c r="E18" s="80" t="s">
        <v>54</v>
      </c>
      <c r="F18" s="68" t="s">
        <v>7</v>
      </c>
      <c r="G18" s="68" t="s">
        <v>8</v>
      </c>
      <c r="H18" s="68" t="s">
        <v>9</v>
      </c>
      <c r="I18" s="70" t="s">
        <v>67</v>
      </c>
    </row>
    <row r="19">
      <c r="A19" s="53"/>
      <c r="B19" s="54" t="s">
        <v>68</v>
      </c>
      <c r="C19" s="75">
        <v>0.0</v>
      </c>
      <c r="D19" s="75">
        <v>0.0</v>
      </c>
      <c r="E19" s="74">
        <f>'Overall Math Proficiency'!H13</f>
        <v>0.464</v>
      </c>
      <c r="F19" s="74">
        <f>'Overall Math Proficiency'!I16</f>
        <v>0.408</v>
      </c>
      <c r="G19" s="74">
        <f>'Overall Math Proficiency'!J19</f>
        <v>0.43</v>
      </c>
      <c r="H19" s="74">
        <f>'Overall Math Proficiency'!K22</f>
        <v>0.394</v>
      </c>
      <c r="I19" s="81">
        <v>0.0</v>
      </c>
    </row>
    <row r="20">
      <c r="A20" s="59"/>
      <c r="B20" s="60" t="s">
        <v>69</v>
      </c>
      <c r="C20" s="77" t="s">
        <v>48</v>
      </c>
      <c r="D20" s="77" t="s">
        <v>48</v>
      </c>
      <c r="E20" s="83" t="s">
        <v>70</v>
      </c>
      <c r="F20" s="62">
        <f t="shared" ref="F20:H20" si="5">if(isnumber(E19)=true,if(isnumber(F19)=true,F19-E19,"N/A"),"N/A")</f>
        <v>-0.056</v>
      </c>
      <c r="G20" s="62">
        <f t="shared" si="5"/>
        <v>0.022</v>
      </c>
      <c r="H20" s="62">
        <f t="shared" si="5"/>
        <v>-0.036</v>
      </c>
      <c r="I20" s="82" t="s">
        <v>61</v>
      </c>
    </row>
    <row r="21">
      <c r="A21" s="66"/>
      <c r="B21" s="67" t="s">
        <v>71</v>
      </c>
      <c r="C21" s="80" t="s">
        <v>50</v>
      </c>
      <c r="D21" s="80" t="s">
        <v>54</v>
      </c>
      <c r="E21" s="68" t="s">
        <v>7</v>
      </c>
      <c r="F21" s="68" t="s">
        <v>8</v>
      </c>
      <c r="G21" s="68" t="s">
        <v>9</v>
      </c>
      <c r="H21" s="68" t="s">
        <v>58</v>
      </c>
      <c r="I21" s="70" t="s">
        <v>72</v>
      </c>
    </row>
    <row r="22">
      <c r="A22" s="53"/>
      <c r="B22" s="54" t="s">
        <v>73</v>
      </c>
      <c r="C22" s="75">
        <v>0.0</v>
      </c>
      <c r="D22" s="74">
        <f>'Overall Math Proficiency'!H10</f>
        <v>0.493</v>
      </c>
      <c r="E22" s="74">
        <f>'Overall Math Proficiency'!I13</f>
        <v>0.472</v>
      </c>
      <c r="F22" s="74">
        <f>'Overall Math Proficiency'!J16</f>
        <v>0.431</v>
      </c>
      <c r="G22" s="74">
        <f>'Overall Math Proficiency'!K19</f>
        <v>0.437</v>
      </c>
      <c r="H22" s="84">
        <v>0.0</v>
      </c>
      <c r="I22" s="81">
        <v>0.0</v>
      </c>
    </row>
    <row r="23">
      <c r="A23" s="59"/>
      <c r="B23" s="60" t="s">
        <v>74</v>
      </c>
      <c r="C23" s="77" t="s">
        <v>48</v>
      </c>
      <c r="D23" s="83" t="s">
        <v>70</v>
      </c>
      <c r="E23" s="62">
        <f t="shared" ref="E23:G23" si="6">if(isnumber(D22)=true,if(isnumber(E22)=true,E22-D22,"N/A"),"N/A")</f>
        <v>-0.021</v>
      </c>
      <c r="F23" s="62">
        <f t="shared" si="6"/>
        <v>-0.041</v>
      </c>
      <c r="G23" s="62">
        <f t="shared" si="6"/>
        <v>0.006</v>
      </c>
      <c r="H23" s="85" t="s">
        <v>61</v>
      </c>
      <c r="I23" s="82" t="s">
        <v>61</v>
      </c>
    </row>
    <row r="24">
      <c r="A24" s="66"/>
      <c r="B24" s="67" t="s">
        <v>75</v>
      </c>
      <c r="C24" s="80" t="s">
        <v>54</v>
      </c>
      <c r="D24" s="68" t="s">
        <v>7</v>
      </c>
      <c r="E24" s="68" t="s">
        <v>8</v>
      </c>
      <c r="F24" s="68" t="s">
        <v>9</v>
      </c>
      <c r="G24" s="68" t="s">
        <v>58</v>
      </c>
      <c r="H24" s="68" t="s">
        <v>63</v>
      </c>
      <c r="I24" s="70" t="s">
        <v>72</v>
      </c>
    </row>
    <row r="25">
      <c r="A25" s="53"/>
      <c r="B25" s="54" t="s">
        <v>76</v>
      </c>
      <c r="C25" s="86">
        <f>'Overall Math Proficiency'!H7</f>
        <v>0.542</v>
      </c>
      <c r="D25" s="74">
        <f>'Overall Math Proficiency'!I10</f>
        <v>0.52</v>
      </c>
      <c r="E25" s="74">
        <f>'Overall Math Proficiency'!J13</f>
        <v>0.483</v>
      </c>
      <c r="F25" s="74">
        <f>'Overall Math Proficiency'!K16</f>
        <v>0.407</v>
      </c>
      <c r="G25" s="84">
        <v>0.0</v>
      </c>
      <c r="H25" s="84">
        <v>0.0</v>
      </c>
      <c r="I25" s="81">
        <v>0.0</v>
      </c>
    </row>
    <row r="26">
      <c r="A26" s="59"/>
      <c r="B26" s="60" t="s">
        <v>77</v>
      </c>
      <c r="C26" s="62"/>
      <c r="D26" s="62">
        <f t="shared" ref="D26:F26" si="7">if(isnumber(C25)=true,if(isnumber(D25)=true,D25-C25,"N/A"),"N/A")</f>
        <v>-0.022</v>
      </c>
      <c r="E26" s="62">
        <f t="shared" si="7"/>
        <v>-0.037</v>
      </c>
      <c r="F26" s="62">
        <f t="shared" si="7"/>
        <v>-0.076</v>
      </c>
      <c r="G26" s="85" t="s">
        <v>61</v>
      </c>
      <c r="H26" s="85" t="s">
        <v>61</v>
      </c>
      <c r="I26" s="82" t="s">
        <v>61</v>
      </c>
    </row>
    <row r="27">
      <c r="A27" s="66"/>
      <c r="B27" s="67" t="s">
        <v>78</v>
      </c>
      <c r="C27" s="68" t="s">
        <v>7</v>
      </c>
      <c r="D27" s="68" t="s">
        <v>8</v>
      </c>
      <c r="E27" s="68" t="s">
        <v>9</v>
      </c>
      <c r="F27" s="68" t="s">
        <v>58</v>
      </c>
      <c r="G27" s="68" t="s">
        <v>63</v>
      </c>
      <c r="H27" s="68" t="s">
        <v>67</v>
      </c>
      <c r="I27" s="70" t="s">
        <v>79</v>
      </c>
    </row>
    <row r="28">
      <c r="A28" s="53"/>
      <c r="B28" s="54" t="s">
        <v>80</v>
      </c>
      <c r="C28" s="86">
        <f>'Overall Math Proficiency'!I7</f>
        <v>0.567</v>
      </c>
      <c r="D28" s="74">
        <f>'Overall Math Proficiency'!J10</f>
        <v>0.535</v>
      </c>
      <c r="E28" s="74">
        <f>'Overall Math Proficiency'!K13</f>
        <v>0.478</v>
      </c>
      <c r="F28" s="84">
        <v>0.0</v>
      </c>
      <c r="G28" s="84">
        <v>0.0</v>
      </c>
      <c r="H28" s="84">
        <v>0.0</v>
      </c>
      <c r="I28" s="81">
        <v>0.0</v>
      </c>
    </row>
    <row r="29">
      <c r="A29" s="59"/>
      <c r="B29" s="60" t="s">
        <v>81</v>
      </c>
      <c r="C29" s="62"/>
      <c r="D29" s="62">
        <f t="shared" ref="D29:E29" si="8">if(isnumber(C28)=true,if(isnumber(D28)=true,D28-C28,"N/A"),"N/A")</f>
        <v>-0.032</v>
      </c>
      <c r="E29" s="62">
        <f t="shared" si="8"/>
        <v>-0.057</v>
      </c>
      <c r="F29" s="85" t="s">
        <v>61</v>
      </c>
      <c r="G29" s="85" t="s">
        <v>61</v>
      </c>
      <c r="H29" s="85" t="s">
        <v>61</v>
      </c>
      <c r="I29" s="82" t="s">
        <v>61</v>
      </c>
    </row>
    <row r="30">
      <c r="A30" s="66"/>
      <c r="B30" s="67" t="s">
        <v>82</v>
      </c>
      <c r="C30" s="68" t="s">
        <v>8</v>
      </c>
      <c r="D30" s="68" t="s">
        <v>9</v>
      </c>
      <c r="E30" s="68" t="s">
        <v>58</v>
      </c>
      <c r="F30" s="68" t="s">
        <v>63</v>
      </c>
      <c r="G30" s="68" t="s">
        <v>67</v>
      </c>
      <c r="H30" s="68" t="s">
        <v>72</v>
      </c>
      <c r="I30" s="70" t="s">
        <v>83</v>
      </c>
    </row>
    <row r="31">
      <c r="A31" s="53"/>
      <c r="B31" s="54" t="s">
        <v>84</v>
      </c>
      <c r="C31" s="86">
        <f>'Overall Math Proficiency'!J7</f>
        <v>0.527</v>
      </c>
      <c r="D31" s="74">
        <f>'Overall Math Proficiency'!K10</f>
        <v>0.483</v>
      </c>
      <c r="E31" s="84">
        <v>0.0</v>
      </c>
      <c r="F31" s="84">
        <v>0.0</v>
      </c>
      <c r="G31" s="84">
        <v>0.0</v>
      </c>
      <c r="H31" s="84">
        <v>0.0</v>
      </c>
      <c r="I31" s="81">
        <v>0.0</v>
      </c>
    </row>
    <row r="32">
      <c r="A32" s="59"/>
      <c r="B32" s="60" t="s">
        <v>85</v>
      </c>
      <c r="C32" s="62"/>
      <c r="D32" s="62">
        <f>if(isnumber(C31)=true,if(isnumber(D31)=true,D31-C31,"N/A"),"N/A")</f>
        <v>-0.044</v>
      </c>
      <c r="E32" s="85" t="s">
        <v>61</v>
      </c>
      <c r="F32" s="85" t="s">
        <v>61</v>
      </c>
      <c r="G32" s="85" t="s">
        <v>61</v>
      </c>
      <c r="H32" s="85" t="s">
        <v>61</v>
      </c>
      <c r="I32" s="82" t="s">
        <v>61</v>
      </c>
    </row>
    <row r="33">
      <c r="A33" s="66"/>
      <c r="B33" s="87" t="s">
        <v>86</v>
      </c>
      <c r="C33" s="68" t="s">
        <v>9</v>
      </c>
      <c r="D33" s="68" t="s">
        <v>58</v>
      </c>
      <c r="E33" s="68" t="s">
        <v>63</v>
      </c>
      <c r="F33" s="68" t="s">
        <v>67</v>
      </c>
      <c r="G33" s="68" t="s">
        <v>72</v>
      </c>
      <c r="H33" s="68" t="s">
        <v>87</v>
      </c>
      <c r="I33" s="70" t="s">
        <v>88</v>
      </c>
    </row>
    <row r="34">
      <c r="A34" s="53"/>
      <c r="B34" s="54" t="s">
        <v>89</v>
      </c>
      <c r="C34" s="86">
        <f>'Overall Math Proficiency'!K7</f>
        <v>0.48</v>
      </c>
      <c r="D34" s="84">
        <v>0.0</v>
      </c>
      <c r="E34" s="84">
        <v>0.0</v>
      </c>
      <c r="F34" s="84">
        <v>0.0</v>
      </c>
      <c r="G34" s="84">
        <v>0.0</v>
      </c>
      <c r="H34" s="84">
        <v>0.0</v>
      </c>
      <c r="I34" s="81">
        <v>0.0</v>
      </c>
    </row>
    <row r="35">
      <c r="A35" s="59"/>
      <c r="B35" s="60" t="s">
        <v>90</v>
      </c>
      <c r="C35" s="62"/>
      <c r="D35" s="85" t="s">
        <v>61</v>
      </c>
      <c r="E35" s="85" t="s">
        <v>61</v>
      </c>
      <c r="F35" s="85" t="s">
        <v>61</v>
      </c>
      <c r="G35" s="85" t="s">
        <v>61</v>
      </c>
      <c r="H35" s="85" t="s">
        <v>61</v>
      </c>
      <c r="I35" s="82" t="s">
        <v>61</v>
      </c>
    </row>
    <row r="36">
      <c r="A36" s="66"/>
      <c r="B36" s="87"/>
      <c r="C36" s="68" t="s">
        <v>58</v>
      </c>
      <c r="D36" s="68" t="s">
        <v>63</v>
      </c>
      <c r="E36" s="68" t="s">
        <v>67</v>
      </c>
      <c r="F36" s="68" t="s">
        <v>72</v>
      </c>
      <c r="G36" s="68" t="s">
        <v>87</v>
      </c>
      <c r="H36" s="68" t="s">
        <v>79</v>
      </c>
      <c r="I36" s="70" t="s">
        <v>91</v>
      </c>
    </row>
    <row r="38">
      <c r="B38" s="47" t="s">
        <v>22</v>
      </c>
    </row>
    <row r="40">
      <c r="A40" s="36"/>
      <c r="B40" s="36"/>
    </row>
    <row r="41">
      <c r="A41" s="36"/>
      <c r="B41" s="36"/>
    </row>
    <row r="42">
      <c r="A42" s="36"/>
      <c r="B42" s="36"/>
    </row>
    <row r="43">
      <c r="A43" s="36"/>
      <c r="B43" s="36"/>
    </row>
    <row r="44">
      <c r="A44" s="36"/>
      <c r="B44" s="36"/>
    </row>
    <row r="45">
      <c r="A45" s="36"/>
      <c r="B45" s="36"/>
    </row>
    <row r="46">
      <c r="A46" s="36"/>
      <c r="B46" s="36"/>
    </row>
    <row r="47">
      <c r="A47" s="36"/>
      <c r="B47" s="36"/>
    </row>
    <row r="48">
      <c r="A48" s="36"/>
      <c r="B48" s="36"/>
    </row>
    <row r="49">
      <c r="A49" s="36"/>
      <c r="B49" s="36"/>
    </row>
    <row r="50">
      <c r="A50" s="36"/>
      <c r="B50" s="36"/>
    </row>
    <row r="51">
      <c r="A51" s="36"/>
      <c r="B51" s="36"/>
    </row>
    <row r="52">
      <c r="A52" s="36"/>
      <c r="B52" s="36"/>
    </row>
    <row r="53">
      <c r="A53" s="36"/>
      <c r="B53" s="36"/>
    </row>
    <row r="54">
      <c r="A54" s="36"/>
      <c r="B54" s="36"/>
    </row>
    <row r="55">
      <c r="A55" s="36"/>
      <c r="B55" s="36"/>
    </row>
    <row r="56">
      <c r="A56" s="36"/>
      <c r="B56" s="36"/>
    </row>
    <row r="57">
      <c r="A57" s="36"/>
      <c r="B57" s="36"/>
    </row>
    <row r="58">
      <c r="A58" s="36"/>
      <c r="B58" s="36"/>
    </row>
    <row r="59">
      <c r="A59" s="36"/>
      <c r="B59" s="36"/>
    </row>
    <row r="60">
      <c r="A60" s="36"/>
      <c r="B60" s="36"/>
    </row>
    <row r="61">
      <c r="A61" s="36"/>
      <c r="B61" s="36"/>
    </row>
    <row r="62">
      <c r="A62" s="36"/>
      <c r="B62" s="36"/>
    </row>
    <row r="63">
      <c r="A63" s="36"/>
      <c r="B63" s="36"/>
    </row>
    <row r="64">
      <c r="A64" s="36"/>
      <c r="B64" s="36"/>
    </row>
    <row r="65">
      <c r="A65" s="36"/>
      <c r="B65" s="36"/>
    </row>
    <row r="66">
      <c r="A66" s="36"/>
      <c r="B66" s="36"/>
    </row>
    <row r="67">
      <c r="A67" s="36"/>
      <c r="B67" s="36"/>
    </row>
    <row r="68">
      <c r="A68" s="36"/>
      <c r="B68" s="36"/>
    </row>
    <row r="69">
      <c r="A69" s="36"/>
      <c r="B69" s="36"/>
    </row>
    <row r="70">
      <c r="A70" s="36"/>
      <c r="B70" s="36"/>
    </row>
    <row r="71">
      <c r="A71" s="36"/>
      <c r="B71" s="36"/>
    </row>
    <row r="72">
      <c r="A72" s="36"/>
      <c r="B72" s="36"/>
    </row>
    <row r="73">
      <c r="A73" s="36"/>
      <c r="B73" s="36"/>
    </row>
    <row r="74">
      <c r="A74" s="36"/>
      <c r="B74" s="36"/>
    </row>
    <row r="75">
      <c r="A75" s="36"/>
      <c r="B75" s="36"/>
    </row>
    <row r="76">
      <c r="A76" s="36"/>
      <c r="B76" s="36"/>
    </row>
    <row r="77">
      <c r="A77" s="36"/>
      <c r="B77" s="36"/>
    </row>
    <row r="78">
      <c r="A78" s="36"/>
    </row>
    <row r="117">
      <c r="A117" s="49"/>
      <c r="B117" s="50"/>
      <c r="C117" s="51" t="s">
        <v>15</v>
      </c>
      <c r="D117" s="51" t="s">
        <v>16</v>
      </c>
      <c r="E117" s="51" t="s">
        <v>17</v>
      </c>
      <c r="F117" s="51" t="s">
        <v>18</v>
      </c>
      <c r="G117" s="2" t="s">
        <v>19</v>
      </c>
      <c r="H117" s="2" t="s">
        <v>20</v>
      </c>
      <c r="I117" s="52" t="s">
        <v>21</v>
      </c>
      <c r="J117" s="88"/>
    </row>
    <row r="118">
      <c r="A118" s="53"/>
      <c r="B118" s="54" t="s">
        <v>92</v>
      </c>
      <c r="C118" s="55">
        <f>'Overall Math Proficiency'!C7</f>
        <v>0.642</v>
      </c>
      <c r="D118" s="56">
        <f>'Overall Math Proficiency'!D10</f>
        <v>0.601</v>
      </c>
      <c r="E118" s="56">
        <f>'Overall Math Proficiency'!E13</f>
        <v>0.545</v>
      </c>
      <c r="F118" s="56">
        <f>'Overall Math Proficiency'!F16</f>
        <v>0.521</v>
      </c>
      <c r="G118" s="56">
        <f>'Overall Math Proficiency'!G19</f>
        <v>0.559</v>
      </c>
      <c r="H118" s="57">
        <v>0.0</v>
      </c>
      <c r="I118" s="58">
        <f>'Overall Math Proficiency'!I25</f>
        <v>0.328</v>
      </c>
      <c r="J118" s="89"/>
    </row>
    <row r="119">
      <c r="A119" s="53"/>
      <c r="B119" s="54" t="s">
        <v>93</v>
      </c>
      <c r="C119" s="71">
        <f>'Overall Math Proficiency'!D7</f>
        <v>0.648</v>
      </c>
      <c r="D119" s="56">
        <f>'Overall Math Proficiency'!E10</f>
        <v>0.592</v>
      </c>
      <c r="E119" s="56">
        <f>'Overall Math Proficiency'!F13</f>
        <v>0.543</v>
      </c>
      <c r="F119" s="56">
        <f>'Overall Math Proficiency'!G16</f>
        <v>0.491</v>
      </c>
      <c r="G119" s="57">
        <v>0.0</v>
      </c>
      <c r="H119" s="57">
        <v>0.0</v>
      </c>
      <c r="I119" s="58">
        <f>'Overall Math Proficiency'!J25</f>
        <v>0.272</v>
      </c>
      <c r="J119" s="89"/>
    </row>
    <row r="120">
      <c r="A120" s="53"/>
      <c r="B120" s="54" t="s">
        <v>94</v>
      </c>
      <c r="C120" s="74">
        <f>'Overall Math Proficiency'!E7</f>
        <v>0.637</v>
      </c>
      <c r="D120" s="74">
        <f>'Overall Math Proficiency'!F10</f>
        <v>0.589</v>
      </c>
      <c r="E120" s="74">
        <f>'Overall Math Proficiency'!G13</f>
        <v>0.524</v>
      </c>
      <c r="F120" s="75">
        <v>0.0</v>
      </c>
      <c r="G120" s="75">
        <v>0.0</v>
      </c>
      <c r="H120" s="74">
        <f>'Overall Math Proficiency'!H22</f>
        <v>0.388</v>
      </c>
      <c r="I120" s="76">
        <f>'Overall Math Proficiency'!K25</f>
        <v>0.303</v>
      </c>
      <c r="J120" s="88"/>
    </row>
    <row r="121">
      <c r="A121" s="53"/>
      <c r="B121" s="54" t="s">
        <v>95</v>
      </c>
      <c r="C121" s="74">
        <f>'Overall Math Proficiency'!F7</f>
        <v>0.631</v>
      </c>
      <c r="D121" s="74">
        <f>'Overall Math Proficiency'!G10</f>
        <v>0.59</v>
      </c>
      <c r="E121" s="75">
        <v>0.0</v>
      </c>
      <c r="F121" s="75">
        <v>0.0</v>
      </c>
      <c r="G121" s="74">
        <f>'Overall Math Proficiency'!H19</f>
        <v>0.432</v>
      </c>
      <c r="H121" s="74">
        <f>'Overall Math Proficiency'!I22</f>
        <v>0.369</v>
      </c>
      <c r="I121" s="81">
        <v>0.0</v>
      </c>
      <c r="J121" s="88"/>
    </row>
    <row r="122">
      <c r="A122" s="53"/>
      <c r="B122" s="54" t="s">
        <v>96</v>
      </c>
      <c r="C122" s="74">
        <f>'Overall Math Proficiency'!G7</f>
        <v>0.632</v>
      </c>
      <c r="D122" s="75">
        <v>0.0</v>
      </c>
      <c r="E122" s="75">
        <v>0.0</v>
      </c>
      <c r="F122" s="74">
        <f>'Overall Math Proficiency'!H16</f>
        <v>0.399</v>
      </c>
      <c r="G122" s="74">
        <f>'Overall Math Proficiency'!I19</f>
        <v>0.415</v>
      </c>
      <c r="H122" s="74">
        <f>'Overall Math Proficiency'!J22</f>
        <v>0.355</v>
      </c>
      <c r="I122" s="81">
        <v>0.0</v>
      </c>
      <c r="J122" s="88"/>
    </row>
    <row r="123">
      <c r="A123" s="53"/>
      <c r="B123" s="54" t="s">
        <v>97</v>
      </c>
      <c r="C123" s="75">
        <v>0.0</v>
      </c>
      <c r="D123" s="75">
        <v>0.0</v>
      </c>
      <c r="E123" s="74">
        <f>'Overall Math Proficiency'!H13</f>
        <v>0.464</v>
      </c>
      <c r="F123" s="74">
        <f>'Overall Math Proficiency'!I16</f>
        <v>0.408</v>
      </c>
      <c r="G123" s="74">
        <f>'Overall Math Proficiency'!J19</f>
        <v>0.43</v>
      </c>
      <c r="H123" s="74">
        <f>'Overall Math Proficiency'!K22</f>
        <v>0.394</v>
      </c>
      <c r="I123" s="81">
        <v>0.0</v>
      </c>
      <c r="J123" s="88"/>
    </row>
    <row r="124">
      <c r="A124" s="53"/>
      <c r="B124" s="54" t="s">
        <v>98</v>
      </c>
      <c r="C124" s="75">
        <v>0.0</v>
      </c>
      <c r="D124" s="74">
        <f>'Overall Math Proficiency'!H10</f>
        <v>0.493</v>
      </c>
      <c r="E124" s="74">
        <f>'Overall Math Proficiency'!I13</f>
        <v>0.472</v>
      </c>
      <c r="F124" s="74">
        <f>'Overall Math Proficiency'!J16</f>
        <v>0.431</v>
      </c>
      <c r="G124" s="74">
        <f>'Overall Math Proficiency'!K19</f>
        <v>0.437</v>
      </c>
      <c r="H124" s="84">
        <v>0.0</v>
      </c>
      <c r="I124" s="81">
        <v>0.0</v>
      </c>
      <c r="J124" s="88"/>
    </row>
    <row r="125">
      <c r="A125" s="53"/>
      <c r="B125" s="54" t="s">
        <v>99</v>
      </c>
      <c r="C125" s="86">
        <f>'Overall Math Proficiency'!H7</f>
        <v>0.542</v>
      </c>
      <c r="D125" s="74">
        <f>'Overall Math Proficiency'!I10</f>
        <v>0.52</v>
      </c>
      <c r="E125" s="74">
        <f>'Overall Math Proficiency'!J13</f>
        <v>0.483</v>
      </c>
      <c r="F125" s="74">
        <f>'Overall Math Proficiency'!K16</f>
        <v>0.407</v>
      </c>
      <c r="G125" s="84">
        <v>0.0</v>
      </c>
      <c r="H125" s="84">
        <v>0.0</v>
      </c>
      <c r="I125" s="81">
        <v>0.0</v>
      </c>
      <c r="J125" s="88"/>
    </row>
    <row r="126">
      <c r="A126" s="53"/>
      <c r="B126" s="54" t="s">
        <v>100</v>
      </c>
      <c r="C126" s="86">
        <f>'Overall Math Proficiency'!I7</f>
        <v>0.567</v>
      </c>
      <c r="D126" s="74">
        <f>'Overall Math Proficiency'!J10</f>
        <v>0.535</v>
      </c>
      <c r="E126" s="74">
        <f>'Overall Math Proficiency'!K13</f>
        <v>0.478</v>
      </c>
      <c r="F126" s="84">
        <v>0.0</v>
      </c>
      <c r="G126" s="84">
        <v>0.0</v>
      </c>
      <c r="H126" s="84">
        <v>0.0</v>
      </c>
      <c r="I126" s="81">
        <v>0.0</v>
      </c>
      <c r="J126" s="88"/>
    </row>
    <row r="127">
      <c r="A127" s="53"/>
      <c r="B127" s="54" t="s">
        <v>101</v>
      </c>
      <c r="C127" s="86">
        <f>'Overall Math Proficiency'!J7</f>
        <v>0.527</v>
      </c>
      <c r="D127" s="74">
        <f>'Overall Math Proficiency'!K10</f>
        <v>0.483</v>
      </c>
      <c r="E127" s="84">
        <v>0.0</v>
      </c>
      <c r="F127" s="84">
        <v>0.0</v>
      </c>
      <c r="G127" s="84">
        <v>0.0</v>
      </c>
      <c r="H127" s="84">
        <v>0.0</v>
      </c>
      <c r="I127" s="81">
        <v>0.0</v>
      </c>
      <c r="J127" s="88"/>
    </row>
    <row r="128">
      <c r="A128" s="53"/>
      <c r="B128" s="54" t="s">
        <v>102</v>
      </c>
      <c r="C128" s="86">
        <f>'Overall Math Proficiency'!K7</f>
        <v>0.48</v>
      </c>
      <c r="D128" s="84">
        <v>0.0</v>
      </c>
      <c r="E128" s="84">
        <v>0.0</v>
      </c>
      <c r="F128" s="84">
        <v>0.0</v>
      </c>
      <c r="G128" s="84">
        <v>0.0</v>
      </c>
      <c r="H128" s="84">
        <v>0.0</v>
      </c>
      <c r="I128" s="81">
        <v>0.0</v>
      </c>
      <c r="J128" s="88"/>
    </row>
  </sheetData>
  <mergeCells count="3">
    <mergeCell ref="B1:I1"/>
    <mergeCell ref="B2:I2"/>
    <mergeCell ref="B38:I39"/>
  </mergeCells>
  <conditionalFormatting sqref="D5:F5 D8:F8 I8 C11:I11 C14:I14 C17:I17 C20:I20 C23:I23 C26:I26 C29:I29 C32:I32 C35:I35">
    <cfRule type="cellIs" dxfId="0" priority="1" operator="greaterThan">
      <formula>0</formula>
    </cfRule>
  </conditionalFormatting>
  <conditionalFormatting sqref="D5:F5 D8:F8 I8 C11:I11 C14:I14 C17:I17 C20:I20 C23:I23 C26:I26 C29:I29 C32:I32 C35:I35">
    <cfRule type="cellIs" dxfId="1" priority="2" operator="lessThan">
      <formula>0</formula>
    </cfRule>
  </conditionalFormatting>
  <printOptions horizontalCentered="1" verticalCentered="1"/>
  <pageMargins bottom="0.5" footer="0.0" header="0.0" left="0.25" right="0.25" top="0.5"/>
  <pageSetup fitToHeight="0"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103</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104</v>
      </c>
      <c r="B4" s="19" t="s">
        <v>12</v>
      </c>
      <c r="C4" s="15">
        <f>'Overall Math Proficiency'!C7</f>
        <v>0.642</v>
      </c>
      <c r="D4" s="15">
        <f>'Overall Math Proficiency'!D7</f>
        <v>0.648</v>
      </c>
      <c r="E4" s="15">
        <f>'Overall Math Proficiency'!E7</f>
        <v>0.637</v>
      </c>
      <c r="F4" s="15">
        <f>'Overall Math Proficiency'!F7</f>
        <v>0.631</v>
      </c>
      <c r="G4" s="15">
        <f>'Overall Math Proficiency'!G7</f>
        <v>0.632</v>
      </c>
      <c r="H4" s="15">
        <f>'Overall Math Proficiency'!H7</f>
        <v>0.542</v>
      </c>
      <c r="I4" s="15">
        <f>'Overall Math Proficiency'!I7</f>
        <v>0.567</v>
      </c>
      <c r="J4" s="15">
        <f>'Overall Math Proficiency'!J7</f>
        <v>0.527</v>
      </c>
      <c r="K4" s="16">
        <f>'Overall Math Proficiency'!K7</f>
        <v>0.48</v>
      </c>
      <c r="L4" s="17"/>
      <c r="T4" s="18"/>
    </row>
    <row r="5">
      <c r="A5" s="13"/>
      <c r="B5" s="90" t="s">
        <v>105</v>
      </c>
      <c r="C5" s="91"/>
      <c r="D5" s="91">
        <f t="shared" ref="D5:K5" si="1">D4-C4</f>
        <v>0.006</v>
      </c>
      <c r="E5" s="91">
        <f t="shared" si="1"/>
        <v>-0.011</v>
      </c>
      <c r="F5" s="91">
        <f t="shared" si="1"/>
        <v>-0.006</v>
      </c>
      <c r="G5" s="91">
        <f t="shared" si="1"/>
        <v>0.001</v>
      </c>
      <c r="H5" s="91">
        <f t="shared" si="1"/>
        <v>-0.09</v>
      </c>
      <c r="I5" s="91">
        <f t="shared" si="1"/>
        <v>0.025</v>
      </c>
      <c r="J5" s="91">
        <f t="shared" si="1"/>
        <v>-0.04</v>
      </c>
      <c r="K5" s="92">
        <f t="shared" si="1"/>
        <v>-0.047</v>
      </c>
      <c r="L5" s="17"/>
      <c r="T5" s="18"/>
    </row>
    <row r="6">
      <c r="A6" s="93" t="s">
        <v>25</v>
      </c>
      <c r="B6" s="94" t="s">
        <v>12</v>
      </c>
      <c r="C6" s="95">
        <v>0.872</v>
      </c>
      <c r="D6" s="95">
        <v>0.882</v>
      </c>
      <c r="E6" s="95">
        <v>0.88</v>
      </c>
      <c r="F6" s="95">
        <v>0.879</v>
      </c>
      <c r="G6" s="95">
        <v>0.855</v>
      </c>
      <c r="H6" s="95">
        <v>0.778</v>
      </c>
      <c r="I6" s="95">
        <v>0.814</v>
      </c>
      <c r="J6" s="95">
        <v>0.769</v>
      </c>
      <c r="K6" s="96">
        <v>0.713</v>
      </c>
      <c r="T6" s="18"/>
    </row>
    <row r="7">
      <c r="A7" s="13"/>
      <c r="B7" s="19" t="s">
        <v>105</v>
      </c>
      <c r="C7" s="97"/>
      <c r="D7" s="97">
        <f t="shared" ref="D7:J7" si="2">if(isnumber(C6)=true,if(isnumber(D6)=true,D6-C6,"N/A"),"N/A")</f>
        <v>0.01</v>
      </c>
      <c r="E7" s="97">
        <f t="shared" si="2"/>
        <v>-0.002</v>
      </c>
      <c r="F7" s="97">
        <f t="shared" si="2"/>
        <v>-0.001</v>
      </c>
      <c r="G7" s="97">
        <f t="shared" si="2"/>
        <v>-0.024</v>
      </c>
      <c r="H7" s="97">
        <f t="shared" si="2"/>
        <v>-0.077</v>
      </c>
      <c r="I7" s="97">
        <f t="shared" si="2"/>
        <v>0.036</v>
      </c>
      <c r="J7" s="97">
        <f t="shared" si="2"/>
        <v>-0.045</v>
      </c>
      <c r="K7" s="98">
        <f>K6-J6</f>
        <v>-0.056</v>
      </c>
      <c r="T7" s="18"/>
    </row>
    <row r="8">
      <c r="A8" s="20"/>
      <c r="B8" s="21" t="s">
        <v>106</v>
      </c>
      <c r="C8" s="99">
        <f t="shared" ref="C8:K8" si="3">if(isnumber(C$4)=true,if(isnumber(C6)=true,C6-C$4,"N/A"),"N/A")</f>
        <v>0.23</v>
      </c>
      <c r="D8" s="99">
        <f t="shared" si="3"/>
        <v>0.234</v>
      </c>
      <c r="E8" s="99">
        <f t="shared" si="3"/>
        <v>0.243</v>
      </c>
      <c r="F8" s="99">
        <f t="shared" si="3"/>
        <v>0.248</v>
      </c>
      <c r="G8" s="99">
        <f t="shared" si="3"/>
        <v>0.223</v>
      </c>
      <c r="H8" s="99">
        <f t="shared" si="3"/>
        <v>0.236</v>
      </c>
      <c r="I8" s="99">
        <f t="shared" si="3"/>
        <v>0.247</v>
      </c>
      <c r="J8" s="99">
        <f t="shared" si="3"/>
        <v>0.242</v>
      </c>
      <c r="K8" s="100">
        <f t="shared" si="3"/>
        <v>0.233</v>
      </c>
      <c r="T8" s="18"/>
    </row>
    <row r="9">
      <c r="A9" s="93" t="s">
        <v>26</v>
      </c>
      <c r="B9" s="101" t="s">
        <v>12</v>
      </c>
      <c r="C9" s="95">
        <v>0.409</v>
      </c>
      <c r="D9" s="95">
        <v>0.361</v>
      </c>
      <c r="E9" s="95">
        <v>0.45</v>
      </c>
      <c r="F9" s="95">
        <v>0.443</v>
      </c>
      <c r="G9" s="95">
        <v>0.289</v>
      </c>
      <c r="H9" s="95">
        <v>0.31</v>
      </c>
      <c r="I9" s="95">
        <v>0.356</v>
      </c>
      <c r="J9" s="95">
        <v>0.388</v>
      </c>
      <c r="K9" s="96">
        <v>0.27</v>
      </c>
      <c r="L9" s="17"/>
      <c r="T9" s="18"/>
    </row>
    <row r="10">
      <c r="A10" s="13"/>
      <c r="B10" s="19" t="s">
        <v>105</v>
      </c>
      <c r="C10" s="97"/>
      <c r="D10" s="97">
        <f t="shared" ref="D10:J10" si="4">if(isnumber(C9)=true,if(isnumber(D9)=true,D9-C9,"N/A"),"N/A")</f>
        <v>-0.048</v>
      </c>
      <c r="E10" s="97">
        <f t="shared" si="4"/>
        <v>0.089</v>
      </c>
      <c r="F10" s="97">
        <f t="shared" si="4"/>
        <v>-0.007</v>
      </c>
      <c r="G10" s="97">
        <f t="shared" si="4"/>
        <v>-0.154</v>
      </c>
      <c r="H10" s="97">
        <f t="shared" si="4"/>
        <v>0.021</v>
      </c>
      <c r="I10" s="97">
        <f t="shared" si="4"/>
        <v>0.046</v>
      </c>
      <c r="J10" s="97">
        <f t="shared" si="4"/>
        <v>0.032</v>
      </c>
      <c r="K10" s="98">
        <f>K9-J9</f>
        <v>-0.118</v>
      </c>
      <c r="L10" s="17"/>
      <c r="T10" s="18"/>
    </row>
    <row r="11">
      <c r="A11" s="20"/>
      <c r="B11" s="21" t="s">
        <v>106</v>
      </c>
      <c r="C11" s="99">
        <f t="shared" ref="C11:K11" si="5">if(isnumber(C$4)=true,if(isnumber(C9)=true,C9-C$4,"N/A"),"N/A")</f>
        <v>-0.233</v>
      </c>
      <c r="D11" s="99">
        <f t="shared" si="5"/>
        <v>-0.287</v>
      </c>
      <c r="E11" s="99">
        <f t="shared" si="5"/>
        <v>-0.187</v>
      </c>
      <c r="F11" s="99">
        <f t="shared" si="5"/>
        <v>-0.188</v>
      </c>
      <c r="G11" s="99">
        <f t="shared" si="5"/>
        <v>-0.343</v>
      </c>
      <c r="H11" s="99">
        <f t="shared" si="5"/>
        <v>-0.232</v>
      </c>
      <c r="I11" s="99">
        <f t="shared" si="5"/>
        <v>-0.211</v>
      </c>
      <c r="J11" s="99">
        <f t="shared" si="5"/>
        <v>-0.139</v>
      </c>
      <c r="K11" s="100">
        <f t="shared" si="5"/>
        <v>-0.21</v>
      </c>
      <c r="L11" s="17"/>
      <c r="T11" s="18"/>
    </row>
    <row r="12">
      <c r="A12" s="93" t="s">
        <v>27</v>
      </c>
      <c r="B12" s="101" t="s">
        <v>12</v>
      </c>
      <c r="C12" s="95">
        <v>0.4</v>
      </c>
      <c r="D12" s="95">
        <v>0.383</v>
      </c>
      <c r="E12" s="95">
        <v>0.364</v>
      </c>
      <c r="F12" s="95">
        <v>0.373</v>
      </c>
      <c r="G12" s="95">
        <v>0.374</v>
      </c>
      <c r="H12" s="95">
        <v>0.271</v>
      </c>
      <c r="I12" s="95">
        <v>0.272</v>
      </c>
      <c r="J12" s="95">
        <v>0.236</v>
      </c>
      <c r="K12" s="96">
        <v>0.213</v>
      </c>
      <c r="L12" s="17"/>
      <c r="T12" s="18"/>
    </row>
    <row r="13">
      <c r="A13" s="13"/>
      <c r="B13" s="19" t="s">
        <v>105</v>
      </c>
      <c r="C13" s="97"/>
      <c r="D13" s="97">
        <f t="shared" ref="D13:J13" si="6">if(isnumber(C12)=true,if(isnumber(D12)=true,D12-C12,"N/A"),"N/A")</f>
        <v>-0.017</v>
      </c>
      <c r="E13" s="97">
        <f t="shared" si="6"/>
        <v>-0.019</v>
      </c>
      <c r="F13" s="97">
        <f t="shared" si="6"/>
        <v>0.009</v>
      </c>
      <c r="G13" s="97">
        <f t="shared" si="6"/>
        <v>0.001</v>
      </c>
      <c r="H13" s="97">
        <f t="shared" si="6"/>
        <v>-0.103</v>
      </c>
      <c r="I13" s="97">
        <f t="shared" si="6"/>
        <v>0.001</v>
      </c>
      <c r="J13" s="97">
        <f t="shared" si="6"/>
        <v>-0.036</v>
      </c>
      <c r="K13" s="98">
        <f>K12-J12</f>
        <v>-0.023</v>
      </c>
      <c r="L13" s="17"/>
      <c r="T13" s="18"/>
    </row>
    <row r="14">
      <c r="A14" s="20"/>
      <c r="B14" s="21" t="s">
        <v>106</v>
      </c>
      <c r="C14" s="99">
        <f t="shared" ref="C14:K14" si="7">if(isnumber(C$4)=true,if(isnumber(C12)=true,C12-C$4,"N/A"),"N/A")</f>
        <v>-0.242</v>
      </c>
      <c r="D14" s="99">
        <f t="shared" si="7"/>
        <v>-0.265</v>
      </c>
      <c r="E14" s="99">
        <f t="shared" si="7"/>
        <v>-0.273</v>
      </c>
      <c r="F14" s="99">
        <f t="shared" si="7"/>
        <v>-0.258</v>
      </c>
      <c r="G14" s="99">
        <f t="shared" si="7"/>
        <v>-0.258</v>
      </c>
      <c r="H14" s="99">
        <f t="shared" si="7"/>
        <v>-0.271</v>
      </c>
      <c r="I14" s="99">
        <f t="shared" si="7"/>
        <v>-0.295</v>
      </c>
      <c r="J14" s="99">
        <f t="shared" si="7"/>
        <v>-0.291</v>
      </c>
      <c r="K14" s="100">
        <f t="shared" si="7"/>
        <v>-0.267</v>
      </c>
      <c r="L14" s="17"/>
      <c r="T14" s="18"/>
    </row>
    <row r="15">
      <c r="A15" s="93" t="s">
        <v>28</v>
      </c>
      <c r="B15" s="101" t="s">
        <v>12</v>
      </c>
      <c r="C15" s="95">
        <v>0.725</v>
      </c>
      <c r="D15" s="95">
        <v>0.702</v>
      </c>
      <c r="E15" s="95">
        <v>0.714</v>
      </c>
      <c r="F15" s="95">
        <v>0.671</v>
      </c>
      <c r="G15" s="95">
        <v>0.702</v>
      </c>
      <c r="H15" s="95">
        <v>0.689</v>
      </c>
      <c r="I15" s="95">
        <v>0.646</v>
      </c>
      <c r="J15" s="95">
        <v>0.575</v>
      </c>
      <c r="K15" s="96">
        <v>0.55</v>
      </c>
      <c r="L15" s="17"/>
      <c r="T15" s="18"/>
    </row>
    <row r="16">
      <c r="A16" s="13"/>
      <c r="B16" s="19" t="s">
        <v>105</v>
      </c>
      <c r="C16" s="97"/>
      <c r="D16" s="97">
        <f t="shared" ref="D16:J16" si="8">if(isnumber(C15)=true,if(isnumber(D15)=true,D15-C15,"N/A"),"N/A")</f>
        <v>-0.023</v>
      </c>
      <c r="E16" s="97">
        <f t="shared" si="8"/>
        <v>0.012</v>
      </c>
      <c r="F16" s="97">
        <f t="shared" si="8"/>
        <v>-0.043</v>
      </c>
      <c r="G16" s="97">
        <f t="shared" si="8"/>
        <v>0.031</v>
      </c>
      <c r="H16" s="97">
        <f t="shared" si="8"/>
        <v>-0.013</v>
      </c>
      <c r="I16" s="97">
        <f t="shared" si="8"/>
        <v>-0.043</v>
      </c>
      <c r="J16" s="97">
        <f t="shared" si="8"/>
        <v>-0.071</v>
      </c>
      <c r="K16" s="98">
        <f>K15-J15</f>
        <v>-0.025</v>
      </c>
      <c r="L16" s="17"/>
      <c r="T16" s="18"/>
    </row>
    <row r="17">
      <c r="A17" s="20"/>
      <c r="B17" s="21" t="s">
        <v>106</v>
      </c>
      <c r="C17" s="99">
        <f t="shared" ref="C17:K17" si="9">if(isnumber(C$4)=true,if(isnumber(C15)=true,C15-C$4,"N/A"),"N/A")</f>
        <v>0.083</v>
      </c>
      <c r="D17" s="99">
        <f t="shared" si="9"/>
        <v>0.054</v>
      </c>
      <c r="E17" s="99">
        <f t="shared" si="9"/>
        <v>0.077</v>
      </c>
      <c r="F17" s="99">
        <f t="shared" si="9"/>
        <v>0.04</v>
      </c>
      <c r="G17" s="99">
        <f t="shared" si="9"/>
        <v>0.07</v>
      </c>
      <c r="H17" s="99">
        <f t="shared" si="9"/>
        <v>0.147</v>
      </c>
      <c r="I17" s="99">
        <f t="shared" si="9"/>
        <v>0.079</v>
      </c>
      <c r="J17" s="99">
        <f t="shared" si="9"/>
        <v>0.048</v>
      </c>
      <c r="K17" s="100">
        <f t="shared" si="9"/>
        <v>0.07</v>
      </c>
      <c r="L17" s="17"/>
      <c r="T17" s="18"/>
    </row>
    <row r="18">
      <c r="A18" s="93" t="s">
        <v>29</v>
      </c>
      <c r="B18" s="101" t="s">
        <v>12</v>
      </c>
      <c r="C18" s="95">
        <v>0.556</v>
      </c>
      <c r="D18" s="95">
        <v>0.6</v>
      </c>
      <c r="E18" s="102" t="s">
        <v>107</v>
      </c>
      <c r="F18" s="95">
        <v>0.471</v>
      </c>
      <c r="G18" s="95">
        <v>0.375</v>
      </c>
      <c r="H18" s="95">
        <v>0.4</v>
      </c>
      <c r="I18" s="102" t="s">
        <v>107</v>
      </c>
      <c r="J18" s="95">
        <v>0.417</v>
      </c>
      <c r="K18" s="96">
        <v>0.308</v>
      </c>
      <c r="L18" s="26"/>
      <c r="M18" s="27"/>
      <c r="R18" s="27"/>
      <c r="S18" s="27"/>
      <c r="T18" s="28"/>
      <c r="U18" s="27"/>
      <c r="V18" s="27"/>
      <c r="W18" s="27"/>
      <c r="X18" s="27"/>
      <c r="Y18" s="27"/>
      <c r="Z18" s="27"/>
      <c r="AA18" s="27"/>
      <c r="AB18" s="27"/>
      <c r="AC18" s="27"/>
    </row>
    <row r="19">
      <c r="A19" s="13"/>
      <c r="B19" s="19" t="s">
        <v>105</v>
      </c>
      <c r="C19" s="97"/>
      <c r="D19" s="97">
        <f t="shared" ref="D19:J19" si="10">if(isnumber(C18)=true,if(isnumber(D18)=true,D18-C18,"N/A"),"N/A")</f>
        <v>0.044</v>
      </c>
      <c r="E19" s="97" t="str">
        <f t="shared" si="10"/>
        <v>N/A</v>
      </c>
      <c r="F19" s="97" t="str">
        <f t="shared" si="10"/>
        <v>N/A</v>
      </c>
      <c r="G19" s="97">
        <f t="shared" si="10"/>
        <v>-0.096</v>
      </c>
      <c r="H19" s="97">
        <f t="shared" si="10"/>
        <v>0.025</v>
      </c>
      <c r="I19" s="97" t="str">
        <f t="shared" si="10"/>
        <v>N/A</v>
      </c>
      <c r="J19" s="97" t="str">
        <f t="shared" si="10"/>
        <v>N/A</v>
      </c>
      <c r="K19" s="98">
        <f>K18-J18</f>
        <v>-0.109</v>
      </c>
      <c r="L19" s="26"/>
      <c r="M19" s="27"/>
      <c r="R19" s="27"/>
      <c r="S19" s="27"/>
      <c r="T19" s="28"/>
      <c r="U19" s="27"/>
      <c r="V19" s="27"/>
      <c r="W19" s="27"/>
      <c r="X19" s="27"/>
      <c r="Y19" s="27"/>
      <c r="Z19" s="27"/>
      <c r="AA19" s="27"/>
      <c r="AB19" s="27"/>
      <c r="AC19" s="27"/>
    </row>
    <row r="20">
      <c r="A20" s="20"/>
      <c r="B20" s="21" t="s">
        <v>106</v>
      </c>
      <c r="C20" s="99">
        <f t="shared" ref="C20:K20" si="11">if(isnumber(C$4)=true,if(isnumber(C18)=true,C18-C$4,"N/A"),"N/A")</f>
        <v>-0.086</v>
      </c>
      <c r="D20" s="99">
        <f t="shared" si="11"/>
        <v>-0.048</v>
      </c>
      <c r="E20" s="99" t="str">
        <f t="shared" si="11"/>
        <v>N/A</v>
      </c>
      <c r="F20" s="99">
        <f t="shared" si="11"/>
        <v>-0.16</v>
      </c>
      <c r="G20" s="99">
        <f t="shared" si="11"/>
        <v>-0.257</v>
      </c>
      <c r="H20" s="99">
        <f t="shared" si="11"/>
        <v>-0.142</v>
      </c>
      <c r="I20" s="99" t="str">
        <f t="shared" si="11"/>
        <v>N/A</v>
      </c>
      <c r="J20" s="99">
        <f t="shared" si="11"/>
        <v>-0.11</v>
      </c>
      <c r="K20" s="100">
        <f t="shared" si="11"/>
        <v>-0.172</v>
      </c>
      <c r="L20" s="13"/>
      <c r="T20" s="18"/>
    </row>
    <row r="21">
      <c r="A21" s="93" t="s">
        <v>30</v>
      </c>
      <c r="B21" s="101" t="s">
        <v>12</v>
      </c>
      <c r="C21" s="95">
        <v>0.188</v>
      </c>
      <c r="D21" s="95">
        <v>0.5</v>
      </c>
      <c r="E21" s="95">
        <v>0.526</v>
      </c>
      <c r="F21" s="95">
        <v>0.333</v>
      </c>
      <c r="G21" s="95">
        <v>0.357</v>
      </c>
      <c r="H21" s="95">
        <v>0.059</v>
      </c>
      <c r="I21" s="95">
        <v>0.212</v>
      </c>
      <c r="J21" s="95">
        <v>0.059</v>
      </c>
      <c r="K21" s="96">
        <v>0.16</v>
      </c>
      <c r="L21" s="13"/>
      <c r="T21" s="18"/>
    </row>
    <row r="22">
      <c r="A22" s="13"/>
      <c r="B22" s="19" t="s">
        <v>105</v>
      </c>
      <c r="C22" s="97"/>
      <c r="D22" s="97">
        <f t="shared" ref="D22:J22" si="12">if(isnumber(C21)=true,if(isnumber(D21)=true,D21-C21,"N/A"),"N/A")</f>
        <v>0.312</v>
      </c>
      <c r="E22" s="97">
        <f t="shared" si="12"/>
        <v>0.026</v>
      </c>
      <c r="F22" s="97">
        <f t="shared" si="12"/>
        <v>-0.193</v>
      </c>
      <c r="G22" s="97">
        <f t="shared" si="12"/>
        <v>0.024</v>
      </c>
      <c r="H22" s="97">
        <f t="shared" si="12"/>
        <v>-0.298</v>
      </c>
      <c r="I22" s="97">
        <f t="shared" si="12"/>
        <v>0.153</v>
      </c>
      <c r="J22" s="97">
        <f t="shared" si="12"/>
        <v>-0.153</v>
      </c>
      <c r="K22" s="98">
        <f>K21-J21</f>
        <v>0.101</v>
      </c>
      <c r="L22" s="13"/>
      <c r="T22" s="18"/>
    </row>
    <row r="23">
      <c r="A23" s="20"/>
      <c r="B23" s="21" t="s">
        <v>106</v>
      </c>
      <c r="C23" s="99">
        <f t="shared" ref="C23:K23" si="13">if(isnumber(C$4)=true,if(isnumber(C21)=true,C21-C$4,"N/A"),"N/A")</f>
        <v>-0.454</v>
      </c>
      <c r="D23" s="99">
        <f t="shared" si="13"/>
        <v>-0.148</v>
      </c>
      <c r="E23" s="99">
        <f t="shared" si="13"/>
        <v>-0.111</v>
      </c>
      <c r="F23" s="99">
        <f t="shared" si="13"/>
        <v>-0.298</v>
      </c>
      <c r="G23" s="99">
        <f t="shared" si="13"/>
        <v>-0.275</v>
      </c>
      <c r="H23" s="99">
        <f t="shared" si="13"/>
        <v>-0.483</v>
      </c>
      <c r="I23" s="99">
        <f t="shared" si="13"/>
        <v>-0.355</v>
      </c>
      <c r="J23" s="99">
        <f t="shared" si="13"/>
        <v>-0.468</v>
      </c>
      <c r="K23" s="100">
        <f t="shared" si="13"/>
        <v>-0.32</v>
      </c>
      <c r="L23" s="31"/>
      <c r="T23" s="18"/>
    </row>
    <row r="24">
      <c r="A24" s="93" t="s">
        <v>31</v>
      </c>
      <c r="B24" s="101" t="s">
        <v>12</v>
      </c>
      <c r="C24" s="95">
        <v>0.708</v>
      </c>
      <c r="D24" s="95">
        <v>0.725</v>
      </c>
      <c r="E24" s="95">
        <v>0.702</v>
      </c>
      <c r="F24" s="95">
        <v>0.689</v>
      </c>
      <c r="G24" s="95">
        <v>0.692</v>
      </c>
      <c r="H24" s="95">
        <v>0.59</v>
      </c>
      <c r="I24" s="95">
        <v>0.654</v>
      </c>
      <c r="J24" s="95">
        <v>0.61</v>
      </c>
      <c r="K24" s="96">
        <v>0.584</v>
      </c>
      <c r="L24" s="31"/>
      <c r="T24" s="18"/>
    </row>
    <row r="25">
      <c r="A25" s="13"/>
      <c r="B25" s="19" t="s">
        <v>105</v>
      </c>
      <c r="C25" s="97"/>
      <c r="D25" s="97">
        <f t="shared" ref="D25:J25" si="14">if(isnumber(C24)=true,if(isnumber(D24)=true,D24-C24,"N/A"),"N/A")</f>
        <v>0.017</v>
      </c>
      <c r="E25" s="97">
        <f t="shared" si="14"/>
        <v>-0.023</v>
      </c>
      <c r="F25" s="97">
        <f t="shared" si="14"/>
        <v>-0.013</v>
      </c>
      <c r="G25" s="97">
        <f t="shared" si="14"/>
        <v>0.003</v>
      </c>
      <c r="H25" s="97">
        <f t="shared" si="14"/>
        <v>-0.102</v>
      </c>
      <c r="I25" s="97">
        <f t="shared" si="14"/>
        <v>0.064</v>
      </c>
      <c r="J25" s="97">
        <f t="shared" si="14"/>
        <v>-0.044</v>
      </c>
      <c r="K25" s="98">
        <f>K24-J24</f>
        <v>-0.026</v>
      </c>
      <c r="L25" s="17"/>
      <c r="T25" s="18"/>
    </row>
    <row r="26">
      <c r="A26" s="20"/>
      <c r="B26" s="21" t="s">
        <v>106</v>
      </c>
      <c r="C26" s="99">
        <f t="shared" ref="C26:K26" si="15">if(isnumber(C$4)=true,if(isnumber(C24)=true,C24-C$4,"N/A"),"N/A")</f>
        <v>0.066</v>
      </c>
      <c r="D26" s="99">
        <f t="shared" si="15"/>
        <v>0.077</v>
      </c>
      <c r="E26" s="99">
        <f t="shared" si="15"/>
        <v>0.065</v>
      </c>
      <c r="F26" s="99">
        <f t="shared" si="15"/>
        <v>0.058</v>
      </c>
      <c r="G26" s="99">
        <f t="shared" si="15"/>
        <v>0.06</v>
      </c>
      <c r="H26" s="99">
        <f t="shared" si="15"/>
        <v>0.048</v>
      </c>
      <c r="I26" s="99">
        <f t="shared" si="15"/>
        <v>0.087</v>
      </c>
      <c r="J26" s="99">
        <f t="shared" si="15"/>
        <v>0.083</v>
      </c>
      <c r="K26" s="100">
        <f t="shared" si="15"/>
        <v>0.104</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104</v>
      </c>
      <c r="B31" s="19" t="s">
        <v>12</v>
      </c>
      <c r="C31" s="15">
        <f t="shared" ref="C31:K31" si="17">C4</f>
        <v>0.642</v>
      </c>
      <c r="D31" s="15">
        <f t="shared" si="17"/>
        <v>0.648</v>
      </c>
      <c r="E31" s="15">
        <f t="shared" si="17"/>
        <v>0.637</v>
      </c>
      <c r="F31" s="15">
        <f t="shared" si="17"/>
        <v>0.631</v>
      </c>
      <c r="G31" s="15">
        <f t="shared" si="17"/>
        <v>0.632</v>
      </c>
      <c r="H31" s="15">
        <f t="shared" si="17"/>
        <v>0.542</v>
      </c>
      <c r="I31" s="15">
        <f t="shared" si="17"/>
        <v>0.567</v>
      </c>
      <c r="J31" s="15">
        <f t="shared" si="17"/>
        <v>0.527</v>
      </c>
      <c r="K31" s="16">
        <f t="shared" si="17"/>
        <v>0.48</v>
      </c>
      <c r="L31" s="17"/>
      <c r="T31" s="18"/>
    </row>
    <row r="32">
      <c r="A32" s="20"/>
      <c r="B32" s="90" t="s">
        <v>105</v>
      </c>
      <c r="C32" s="103"/>
      <c r="D32" s="91">
        <f t="shared" ref="D32:K32" si="18">D31-C31</f>
        <v>0.006</v>
      </c>
      <c r="E32" s="91">
        <f t="shared" si="18"/>
        <v>-0.011</v>
      </c>
      <c r="F32" s="91">
        <f t="shared" si="18"/>
        <v>-0.006</v>
      </c>
      <c r="G32" s="91">
        <f t="shared" si="18"/>
        <v>0.001</v>
      </c>
      <c r="H32" s="91">
        <f t="shared" si="18"/>
        <v>-0.09</v>
      </c>
      <c r="I32" s="91">
        <f t="shared" si="18"/>
        <v>0.025</v>
      </c>
      <c r="J32" s="91">
        <f t="shared" si="18"/>
        <v>-0.04</v>
      </c>
      <c r="K32" s="92">
        <f t="shared" si="18"/>
        <v>-0.047</v>
      </c>
      <c r="L32" s="17"/>
      <c r="T32" s="18"/>
    </row>
    <row r="33">
      <c r="A33" s="93" t="s">
        <v>34</v>
      </c>
      <c r="B33" s="94" t="s">
        <v>12</v>
      </c>
      <c r="C33" s="95">
        <v>0.278</v>
      </c>
      <c r="D33" s="95">
        <v>0.296</v>
      </c>
      <c r="E33" s="95">
        <v>0.321</v>
      </c>
      <c r="F33" s="95">
        <v>0.226</v>
      </c>
      <c r="G33" s="95">
        <v>0.237</v>
      </c>
      <c r="H33" s="95">
        <v>0.162</v>
      </c>
      <c r="I33" s="95">
        <v>0.18</v>
      </c>
      <c r="J33" s="95">
        <v>0.136</v>
      </c>
      <c r="K33" s="96">
        <v>0.127</v>
      </c>
      <c r="L33" s="17"/>
      <c r="T33" s="18"/>
    </row>
    <row r="34">
      <c r="A34" s="13"/>
      <c r="B34" s="19" t="s">
        <v>105</v>
      </c>
      <c r="C34" s="104"/>
      <c r="D34" s="97">
        <f t="shared" ref="D34:J34" si="19">if(isnumber(C33)=true,if(isnumber(D33)=true,D33-C33,"N/A"),"N/A")</f>
        <v>0.018</v>
      </c>
      <c r="E34" s="97">
        <f t="shared" si="19"/>
        <v>0.025</v>
      </c>
      <c r="F34" s="97">
        <f t="shared" si="19"/>
        <v>-0.095</v>
      </c>
      <c r="G34" s="97">
        <f t="shared" si="19"/>
        <v>0.011</v>
      </c>
      <c r="H34" s="97">
        <f t="shared" si="19"/>
        <v>-0.075</v>
      </c>
      <c r="I34" s="97">
        <f t="shared" si="19"/>
        <v>0.018</v>
      </c>
      <c r="J34" s="97">
        <f t="shared" si="19"/>
        <v>-0.044</v>
      </c>
      <c r="K34" s="98">
        <f>K33-J33</f>
        <v>-0.009</v>
      </c>
      <c r="L34" s="17"/>
      <c r="T34" s="18"/>
    </row>
    <row r="35">
      <c r="A35" s="20"/>
      <c r="B35" s="21" t="s">
        <v>106</v>
      </c>
      <c r="C35" s="99">
        <f t="shared" ref="C35:K35" si="20">if(isnumber(C$31)=true,if(isnumber(C33)=true,C33-C$31,"N/A"),"N/A")</f>
        <v>-0.364</v>
      </c>
      <c r="D35" s="99">
        <f t="shared" si="20"/>
        <v>-0.352</v>
      </c>
      <c r="E35" s="99">
        <f t="shared" si="20"/>
        <v>-0.316</v>
      </c>
      <c r="F35" s="99">
        <f t="shared" si="20"/>
        <v>-0.405</v>
      </c>
      <c r="G35" s="99">
        <f t="shared" si="20"/>
        <v>-0.395</v>
      </c>
      <c r="H35" s="99">
        <f t="shared" si="20"/>
        <v>-0.38</v>
      </c>
      <c r="I35" s="99">
        <f t="shared" si="20"/>
        <v>-0.387</v>
      </c>
      <c r="J35" s="99">
        <f t="shared" si="20"/>
        <v>-0.391</v>
      </c>
      <c r="K35" s="100">
        <f t="shared" si="20"/>
        <v>-0.353</v>
      </c>
      <c r="L35" s="17"/>
      <c r="T35" s="18"/>
    </row>
    <row r="36">
      <c r="A36" s="13" t="s">
        <v>35</v>
      </c>
      <c r="B36" s="94" t="s">
        <v>12</v>
      </c>
      <c r="C36" s="105"/>
      <c r="D36" s="105"/>
      <c r="E36" s="105"/>
      <c r="F36" s="105"/>
      <c r="G36" s="105"/>
      <c r="H36" s="105"/>
      <c r="I36" s="105"/>
      <c r="J36" s="105"/>
      <c r="K36" s="16">
        <v>0.294</v>
      </c>
      <c r="L36" s="17"/>
      <c r="T36" s="18"/>
    </row>
    <row r="37">
      <c r="A37" s="13"/>
      <c r="B37" s="19" t="s">
        <v>105</v>
      </c>
      <c r="C37" s="40" t="s">
        <v>108</v>
      </c>
      <c r="D37" s="41"/>
      <c r="E37" s="41"/>
      <c r="F37" s="41"/>
      <c r="G37" s="41"/>
      <c r="H37" s="41"/>
      <c r="I37" s="41"/>
      <c r="J37" s="42"/>
      <c r="K37" s="98"/>
      <c r="L37" s="17"/>
      <c r="T37" s="18"/>
    </row>
    <row r="38">
      <c r="A38" s="20"/>
      <c r="B38" s="21" t="s">
        <v>106</v>
      </c>
      <c r="C38" s="106"/>
      <c r="D38" s="106"/>
      <c r="E38" s="106"/>
      <c r="F38" s="106"/>
      <c r="G38" s="106"/>
      <c r="H38" s="107"/>
      <c r="I38" s="107"/>
      <c r="J38" s="107"/>
      <c r="K38" s="100">
        <f>if(isnumber(K$31)=true,if(isnumber(K36)=true,K36-K$31,"N/A"),"N/A")</f>
        <v>-0.186</v>
      </c>
      <c r="L38" s="17"/>
      <c r="T38" s="18"/>
    </row>
    <row r="39">
      <c r="A39" s="13" t="s">
        <v>36</v>
      </c>
      <c r="B39" s="94" t="s">
        <v>12</v>
      </c>
      <c r="C39" s="25">
        <v>0.423</v>
      </c>
      <c r="D39" s="25">
        <v>0.189</v>
      </c>
      <c r="E39" s="25">
        <v>0.393</v>
      </c>
      <c r="F39" s="25">
        <v>0.176</v>
      </c>
      <c r="G39" s="25">
        <v>0.303</v>
      </c>
      <c r="H39" s="25">
        <v>0.227</v>
      </c>
      <c r="I39" s="25">
        <v>0.316</v>
      </c>
      <c r="J39" s="25">
        <v>0.15</v>
      </c>
      <c r="K39" s="24">
        <v>0.105</v>
      </c>
      <c r="L39" s="17"/>
      <c r="T39" s="18"/>
    </row>
    <row r="40">
      <c r="A40" s="13"/>
      <c r="B40" s="19" t="s">
        <v>105</v>
      </c>
      <c r="C40" s="104"/>
      <c r="D40" s="97">
        <f t="shared" ref="D40:J40" si="21">if(isnumber(C39)=true,if(isnumber(D39)=true,D39-C39,"N/A"),"N/A")</f>
        <v>-0.234</v>
      </c>
      <c r="E40" s="97">
        <f t="shared" si="21"/>
        <v>0.204</v>
      </c>
      <c r="F40" s="97">
        <f t="shared" si="21"/>
        <v>-0.217</v>
      </c>
      <c r="G40" s="97">
        <f t="shared" si="21"/>
        <v>0.127</v>
      </c>
      <c r="H40" s="97">
        <f t="shared" si="21"/>
        <v>-0.076</v>
      </c>
      <c r="I40" s="97">
        <f t="shared" si="21"/>
        <v>0.089</v>
      </c>
      <c r="J40" s="97">
        <f t="shared" si="21"/>
        <v>-0.166</v>
      </c>
      <c r="K40" s="98">
        <f>K39-J39</f>
        <v>-0.045</v>
      </c>
      <c r="L40" s="17"/>
      <c r="T40" s="18"/>
    </row>
    <row r="41">
      <c r="A41" s="20"/>
      <c r="B41" s="21" t="s">
        <v>106</v>
      </c>
      <c r="C41" s="99">
        <f t="shared" ref="C41:K41" si="22">if(isnumber(C$31)=true,if(isnumber(C39)=true,C39-C$31,"N/A"),"N/A")</f>
        <v>-0.219</v>
      </c>
      <c r="D41" s="99">
        <f t="shared" si="22"/>
        <v>-0.459</v>
      </c>
      <c r="E41" s="99">
        <f t="shared" si="22"/>
        <v>-0.244</v>
      </c>
      <c r="F41" s="99">
        <f t="shared" si="22"/>
        <v>-0.455</v>
      </c>
      <c r="G41" s="99">
        <f t="shared" si="22"/>
        <v>-0.329</v>
      </c>
      <c r="H41" s="99">
        <f t="shared" si="22"/>
        <v>-0.315</v>
      </c>
      <c r="I41" s="99">
        <f t="shared" si="22"/>
        <v>-0.251</v>
      </c>
      <c r="J41" s="99">
        <f t="shared" si="22"/>
        <v>-0.377</v>
      </c>
      <c r="K41" s="100">
        <f t="shared" si="22"/>
        <v>-0.375</v>
      </c>
      <c r="L41" s="17"/>
      <c r="T41" s="18"/>
    </row>
    <row r="42">
      <c r="A42" s="13" t="s">
        <v>37</v>
      </c>
      <c r="B42" s="94" t="s">
        <v>12</v>
      </c>
      <c r="C42" s="39"/>
      <c r="D42" s="39"/>
      <c r="E42" s="39"/>
      <c r="F42" s="39"/>
      <c r="G42" s="25">
        <v>0.179</v>
      </c>
      <c r="H42" s="25">
        <v>0.097</v>
      </c>
      <c r="I42" s="25">
        <v>0.136</v>
      </c>
      <c r="J42" s="25">
        <v>0.17</v>
      </c>
      <c r="K42" s="24">
        <v>0.174</v>
      </c>
      <c r="L42" s="17"/>
      <c r="T42" s="18"/>
    </row>
    <row r="43">
      <c r="A43" s="13"/>
      <c r="B43" s="19" t="s">
        <v>105</v>
      </c>
      <c r="C43" s="40" t="s">
        <v>38</v>
      </c>
      <c r="D43" s="41"/>
      <c r="E43" s="41"/>
      <c r="F43" s="42"/>
      <c r="G43" s="104"/>
      <c r="H43" s="97">
        <f t="shared" ref="H43:J43" si="23">if(isnumber(G42)=true,if(isnumber(H42)=true,H42-G42,"N/A"),"N/A")</f>
        <v>-0.082</v>
      </c>
      <c r="I43" s="97">
        <f t="shared" si="23"/>
        <v>0.039</v>
      </c>
      <c r="J43" s="97">
        <f t="shared" si="23"/>
        <v>0.034</v>
      </c>
      <c r="K43" s="98">
        <f>K42-J42</f>
        <v>0.004</v>
      </c>
      <c r="L43" s="17"/>
      <c r="T43" s="18"/>
    </row>
    <row r="44">
      <c r="A44" s="20"/>
      <c r="B44" s="21" t="s">
        <v>106</v>
      </c>
      <c r="C44" s="43"/>
      <c r="D44" s="43"/>
      <c r="E44" s="43"/>
      <c r="F44" s="43"/>
      <c r="G44" s="99">
        <f t="shared" ref="G44:K44" si="24">if(isnumber(G$31)=true,if(isnumber(G42)=true,G42-G$31,"N/A"),"N/A")</f>
        <v>-0.453</v>
      </c>
      <c r="H44" s="99">
        <f t="shared" si="24"/>
        <v>-0.445</v>
      </c>
      <c r="I44" s="99">
        <f t="shared" si="24"/>
        <v>-0.431</v>
      </c>
      <c r="J44" s="99">
        <f t="shared" si="24"/>
        <v>-0.357</v>
      </c>
      <c r="K44" s="100">
        <f t="shared" si="24"/>
        <v>-0.306</v>
      </c>
      <c r="L44" s="17"/>
      <c r="T44" s="18"/>
    </row>
    <row r="45">
      <c r="A45" s="13" t="s">
        <v>39</v>
      </c>
      <c r="B45" s="94" t="s">
        <v>12</v>
      </c>
      <c r="C45" s="39"/>
      <c r="D45" s="39"/>
      <c r="E45" s="39"/>
      <c r="F45" s="39"/>
      <c r="G45" s="39"/>
      <c r="H45" s="39"/>
      <c r="I45" s="39"/>
      <c r="J45" s="25">
        <v>0.191</v>
      </c>
      <c r="K45" s="24">
        <v>0.196</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0.005</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-0.336</v>
      </c>
      <c r="K47" s="100">
        <f t="shared" si="25"/>
        <v>-0.284</v>
      </c>
      <c r="L47" s="26"/>
      <c r="M47" s="27"/>
      <c r="R47" s="27"/>
      <c r="S47" s="27"/>
      <c r="T47" s="28"/>
      <c r="U47" s="27"/>
      <c r="V47" s="27"/>
      <c r="W47" s="27"/>
      <c r="X47" s="27"/>
      <c r="Y47" s="27"/>
      <c r="Z47" s="27"/>
      <c r="AA47" s="27"/>
      <c r="AB47" s="27"/>
      <c r="AC47" s="27"/>
    </row>
    <row r="48">
      <c r="A48" s="13" t="s">
        <v>40</v>
      </c>
      <c r="B48" s="94" t="s">
        <v>12</v>
      </c>
      <c r="C48" s="25">
        <v>0.334</v>
      </c>
      <c r="D48" s="25">
        <v>0.349</v>
      </c>
      <c r="E48" s="25">
        <v>0.344</v>
      </c>
      <c r="F48" s="25">
        <v>0.328</v>
      </c>
      <c r="G48" s="25">
        <v>0.359</v>
      </c>
      <c r="H48" s="25">
        <v>0.34</v>
      </c>
      <c r="I48" s="25">
        <v>0.331</v>
      </c>
      <c r="J48" s="25">
        <v>0.289</v>
      </c>
      <c r="K48" s="24">
        <v>0.309</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0.015</v>
      </c>
      <c r="E49" s="97">
        <f t="shared" si="26"/>
        <v>-0.005</v>
      </c>
      <c r="F49" s="97">
        <f t="shared" si="26"/>
        <v>-0.016</v>
      </c>
      <c r="G49" s="97">
        <f t="shared" si="26"/>
        <v>0.031</v>
      </c>
      <c r="H49" s="97">
        <f t="shared" si="26"/>
        <v>-0.019</v>
      </c>
      <c r="I49" s="97">
        <f t="shared" si="26"/>
        <v>-0.009</v>
      </c>
      <c r="J49" s="97">
        <f t="shared" si="26"/>
        <v>-0.042</v>
      </c>
      <c r="K49" s="98">
        <f>K48-J48</f>
        <v>0.02</v>
      </c>
      <c r="L49" s="26"/>
      <c r="M49" s="27"/>
      <c r="R49" s="27"/>
      <c r="S49" s="27"/>
      <c r="T49" s="28"/>
      <c r="U49" s="27"/>
      <c r="V49" s="27"/>
      <c r="W49" s="27"/>
      <c r="X49" s="27"/>
      <c r="Y49" s="27"/>
      <c r="Z49" s="27"/>
      <c r="AA49" s="27"/>
      <c r="AB49" s="27"/>
      <c r="AC49" s="27"/>
    </row>
    <row r="50">
      <c r="A50" s="20"/>
      <c r="B50" s="21" t="s">
        <v>106</v>
      </c>
      <c r="C50" s="99">
        <f t="shared" ref="C50:K50" si="27">if(isnumber(C$31)=true,if(isnumber(C48)=true,C48-C$31,"N/A"),"N/A")</f>
        <v>-0.308</v>
      </c>
      <c r="D50" s="99">
        <f t="shared" si="27"/>
        <v>-0.299</v>
      </c>
      <c r="E50" s="99">
        <f t="shared" si="27"/>
        <v>-0.293</v>
      </c>
      <c r="F50" s="99">
        <f t="shared" si="27"/>
        <v>-0.303</v>
      </c>
      <c r="G50" s="99">
        <f t="shared" si="27"/>
        <v>-0.273</v>
      </c>
      <c r="H50" s="99">
        <f t="shared" si="27"/>
        <v>-0.202</v>
      </c>
      <c r="I50" s="99">
        <f t="shared" si="27"/>
        <v>-0.236</v>
      </c>
      <c r="J50" s="99">
        <f t="shared" si="27"/>
        <v>-0.238</v>
      </c>
      <c r="K50" s="100">
        <f t="shared" si="27"/>
        <v>-0.171</v>
      </c>
      <c r="L50" s="13"/>
      <c r="T50" s="18"/>
    </row>
    <row r="51">
      <c r="A51" s="13" t="s">
        <v>41</v>
      </c>
      <c r="B51" s="94" t="s">
        <v>12</v>
      </c>
      <c r="C51" s="25">
        <v>0.987</v>
      </c>
      <c r="D51" s="25">
        <v>0.997</v>
      </c>
      <c r="E51" s="25">
        <v>0.997</v>
      </c>
      <c r="F51" s="25">
        <v>0.993</v>
      </c>
      <c r="G51" s="25">
        <v>0.994</v>
      </c>
      <c r="H51" s="25">
        <v>0.972</v>
      </c>
      <c r="I51" s="25">
        <v>0.99</v>
      </c>
      <c r="J51" s="25">
        <v>0.994</v>
      </c>
      <c r="K51" s="24">
        <v>0.976</v>
      </c>
      <c r="L51" s="13"/>
      <c r="T51" s="18"/>
    </row>
    <row r="52">
      <c r="A52" s="13"/>
      <c r="B52" s="19" t="s">
        <v>105</v>
      </c>
      <c r="C52" s="104"/>
      <c r="D52" s="97">
        <f t="shared" ref="D52:J52" si="28">if(isnumber(C51)=true,if(isnumber(D51)=true,D51-C51,"N/A"),"N/A")</f>
        <v>0.01</v>
      </c>
      <c r="E52" s="97">
        <f t="shared" si="28"/>
        <v>0</v>
      </c>
      <c r="F52" s="97">
        <f t="shared" si="28"/>
        <v>-0.004</v>
      </c>
      <c r="G52" s="97">
        <f t="shared" si="28"/>
        <v>0.001</v>
      </c>
      <c r="H52" s="97">
        <f t="shared" si="28"/>
        <v>-0.022</v>
      </c>
      <c r="I52" s="97">
        <f t="shared" si="28"/>
        <v>0.018</v>
      </c>
      <c r="J52" s="97">
        <f t="shared" si="28"/>
        <v>0.004</v>
      </c>
      <c r="K52" s="98">
        <f>K51-J51</f>
        <v>-0.018</v>
      </c>
      <c r="L52" s="13"/>
      <c r="T52" s="18"/>
    </row>
    <row r="53">
      <c r="A53" s="20"/>
      <c r="B53" s="21" t="s">
        <v>106</v>
      </c>
      <c r="C53" s="99">
        <f t="shared" ref="C53:K53" si="29">if(isnumber(C$31)=true,if(isnumber(C51)=true,C51-C$31,"N/A"),"N/A")</f>
        <v>0.345</v>
      </c>
      <c r="D53" s="99">
        <f t="shared" si="29"/>
        <v>0.349</v>
      </c>
      <c r="E53" s="99">
        <f t="shared" si="29"/>
        <v>0.36</v>
      </c>
      <c r="F53" s="99">
        <f t="shared" si="29"/>
        <v>0.362</v>
      </c>
      <c r="G53" s="99">
        <f t="shared" si="29"/>
        <v>0.362</v>
      </c>
      <c r="H53" s="99">
        <f t="shared" si="29"/>
        <v>0.43</v>
      </c>
      <c r="I53" s="99">
        <f t="shared" si="29"/>
        <v>0.423</v>
      </c>
      <c r="J53" s="99">
        <f t="shared" si="29"/>
        <v>0.467</v>
      </c>
      <c r="K53" s="100">
        <f t="shared" si="29"/>
        <v>0.496</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104</v>
      </c>
      <c r="B58" s="19" t="s">
        <v>12</v>
      </c>
      <c r="C58" s="15">
        <f t="shared" ref="C58:K58" si="31">C31</f>
        <v>0.642</v>
      </c>
      <c r="D58" s="15">
        <f t="shared" si="31"/>
        <v>0.648</v>
      </c>
      <c r="E58" s="15">
        <f t="shared" si="31"/>
        <v>0.637</v>
      </c>
      <c r="F58" s="15">
        <f t="shared" si="31"/>
        <v>0.631</v>
      </c>
      <c r="G58" s="15">
        <f t="shared" si="31"/>
        <v>0.632</v>
      </c>
      <c r="H58" s="15">
        <f t="shared" si="31"/>
        <v>0.542</v>
      </c>
      <c r="I58" s="15">
        <f t="shared" si="31"/>
        <v>0.567</v>
      </c>
      <c r="J58" s="15">
        <f t="shared" si="31"/>
        <v>0.527</v>
      </c>
      <c r="K58" s="16">
        <f t="shared" si="31"/>
        <v>0.48</v>
      </c>
      <c r="L58" s="17"/>
      <c r="T58" s="18"/>
    </row>
    <row r="59">
      <c r="A59" s="20"/>
      <c r="B59" s="90" t="s">
        <v>105</v>
      </c>
      <c r="C59" s="91"/>
      <c r="D59" s="91">
        <f t="shared" ref="D59:K59" si="32">D58-C58</f>
        <v>0.006</v>
      </c>
      <c r="E59" s="91">
        <f t="shared" si="32"/>
        <v>-0.011</v>
      </c>
      <c r="F59" s="91">
        <f t="shared" si="32"/>
        <v>-0.006</v>
      </c>
      <c r="G59" s="91">
        <f t="shared" si="32"/>
        <v>0.001</v>
      </c>
      <c r="H59" s="91">
        <f t="shared" si="32"/>
        <v>-0.09</v>
      </c>
      <c r="I59" s="91">
        <f t="shared" si="32"/>
        <v>0.025</v>
      </c>
      <c r="J59" s="91">
        <f t="shared" si="32"/>
        <v>-0.04</v>
      </c>
      <c r="K59" s="92">
        <f t="shared" si="32"/>
        <v>-0.047</v>
      </c>
      <c r="L59" s="17"/>
      <c r="T59" s="18"/>
    </row>
    <row r="60">
      <c r="A60" s="93" t="s">
        <v>109</v>
      </c>
      <c r="B60" s="94" t="s">
        <v>12</v>
      </c>
      <c r="C60" s="95">
        <v>0.641</v>
      </c>
      <c r="D60" s="95">
        <v>0.65</v>
      </c>
      <c r="E60" s="95">
        <v>0.63</v>
      </c>
      <c r="F60" s="95">
        <v>0.609</v>
      </c>
      <c r="G60" s="95">
        <v>0.608</v>
      </c>
      <c r="H60" s="95">
        <v>0.535</v>
      </c>
      <c r="I60" s="95">
        <v>0.564</v>
      </c>
      <c r="J60" s="95">
        <v>0.491</v>
      </c>
      <c r="K60" s="96">
        <v>0.45</v>
      </c>
      <c r="L60" s="17"/>
      <c r="T60" s="18"/>
    </row>
    <row r="61">
      <c r="A61" s="13"/>
      <c r="B61" s="19" t="s">
        <v>105</v>
      </c>
      <c r="C61" s="104"/>
      <c r="D61" s="97">
        <f t="shared" ref="D61:J61" si="33">if(isnumber(C60)=true,if(isnumber(D60)=true,D60-C60,"N/A"),"N/A")</f>
        <v>0.009</v>
      </c>
      <c r="E61" s="97">
        <f t="shared" si="33"/>
        <v>-0.02</v>
      </c>
      <c r="F61" s="97">
        <f t="shared" si="33"/>
        <v>-0.021</v>
      </c>
      <c r="G61" s="97">
        <f t="shared" si="33"/>
        <v>-0.001</v>
      </c>
      <c r="H61" s="97">
        <f t="shared" si="33"/>
        <v>-0.073</v>
      </c>
      <c r="I61" s="97">
        <f t="shared" si="33"/>
        <v>0.029</v>
      </c>
      <c r="J61" s="97">
        <f t="shared" si="33"/>
        <v>-0.073</v>
      </c>
      <c r="K61" s="98">
        <f>K60-J60</f>
        <v>-0.041</v>
      </c>
      <c r="L61" s="17"/>
      <c r="T61" s="18"/>
    </row>
    <row r="62">
      <c r="A62" s="20"/>
      <c r="B62" s="21" t="s">
        <v>106</v>
      </c>
      <c r="C62" s="99">
        <f t="shared" ref="C62:K62" si="34">if(isnumber(C$58)=true,if(isnumber(C60)=true,C60-C$58,"N/A"),"N/A")</f>
        <v>-0.001</v>
      </c>
      <c r="D62" s="99">
        <f t="shared" si="34"/>
        <v>0.002</v>
      </c>
      <c r="E62" s="99">
        <f t="shared" si="34"/>
        <v>-0.007</v>
      </c>
      <c r="F62" s="99">
        <f t="shared" si="34"/>
        <v>-0.022</v>
      </c>
      <c r="G62" s="99">
        <f t="shared" si="34"/>
        <v>-0.024</v>
      </c>
      <c r="H62" s="99">
        <f t="shared" si="34"/>
        <v>-0.007</v>
      </c>
      <c r="I62" s="99">
        <f t="shared" si="34"/>
        <v>-0.003</v>
      </c>
      <c r="J62" s="99">
        <f t="shared" si="34"/>
        <v>-0.036</v>
      </c>
      <c r="K62" s="100">
        <f t="shared" si="34"/>
        <v>-0.03</v>
      </c>
      <c r="L62" s="17"/>
      <c r="T62" s="18"/>
    </row>
    <row r="63">
      <c r="A63" s="13" t="s">
        <v>110</v>
      </c>
      <c r="B63" s="94" t="s">
        <v>12</v>
      </c>
      <c r="C63" s="15">
        <v>0.643</v>
      </c>
      <c r="D63" s="15">
        <v>0.647</v>
      </c>
      <c r="E63" s="15">
        <v>0.643</v>
      </c>
      <c r="F63" s="15">
        <v>0.649</v>
      </c>
      <c r="G63" s="15">
        <v>0.654</v>
      </c>
      <c r="H63" s="15">
        <v>0.55</v>
      </c>
      <c r="I63" s="15">
        <v>0.57</v>
      </c>
      <c r="J63" s="15">
        <v>0.56</v>
      </c>
      <c r="K63" s="16">
        <v>0.508</v>
      </c>
      <c r="L63" s="17"/>
      <c r="T63" s="18"/>
    </row>
    <row r="64">
      <c r="A64" s="13"/>
      <c r="B64" s="19" t="s">
        <v>105</v>
      </c>
      <c r="C64" s="104"/>
      <c r="D64" s="97">
        <f t="shared" ref="D64:J64" si="35">if(isnumber(C63)=true,if(isnumber(D63)=true,D63-C63,"N/A"),"N/A")</f>
        <v>0.004</v>
      </c>
      <c r="E64" s="97">
        <f t="shared" si="35"/>
        <v>-0.004</v>
      </c>
      <c r="F64" s="97">
        <f t="shared" si="35"/>
        <v>0.006</v>
      </c>
      <c r="G64" s="97">
        <f t="shared" si="35"/>
        <v>0.005</v>
      </c>
      <c r="H64" s="97">
        <f t="shared" si="35"/>
        <v>-0.104</v>
      </c>
      <c r="I64" s="97">
        <f t="shared" si="35"/>
        <v>0.02</v>
      </c>
      <c r="J64" s="97">
        <f t="shared" si="35"/>
        <v>-0.01</v>
      </c>
      <c r="K64" s="98">
        <f>K63-J63</f>
        <v>-0.052</v>
      </c>
      <c r="L64" s="17"/>
      <c r="T64" s="18"/>
    </row>
    <row r="65">
      <c r="A65" s="20"/>
      <c r="B65" s="21" t="s">
        <v>106</v>
      </c>
      <c r="C65" s="99">
        <f t="shared" ref="C65:K65" si="36">if(isnumber(C$58)=true,if(isnumber(C63)=true,C63-C$58,"N/A"),"N/A")</f>
        <v>0.001</v>
      </c>
      <c r="D65" s="99">
        <f t="shared" si="36"/>
        <v>-0.001</v>
      </c>
      <c r="E65" s="99">
        <f t="shared" si="36"/>
        <v>0.006</v>
      </c>
      <c r="F65" s="99">
        <f t="shared" si="36"/>
        <v>0.018</v>
      </c>
      <c r="G65" s="99">
        <f t="shared" si="36"/>
        <v>0.022</v>
      </c>
      <c r="H65" s="99">
        <f t="shared" si="36"/>
        <v>0.008</v>
      </c>
      <c r="I65" s="99">
        <f t="shared" si="36"/>
        <v>0.003</v>
      </c>
      <c r="J65" s="99">
        <f t="shared" si="36"/>
        <v>0.033</v>
      </c>
      <c r="K65" s="100">
        <f t="shared" si="36"/>
        <v>0.028</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J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112</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113</v>
      </c>
      <c r="B4" s="19" t="s">
        <v>12</v>
      </c>
      <c r="C4" s="15">
        <f>'Overall Math Proficiency'!C10</f>
        <v>0.62</v>
      </c>
      <c r="D4" s="15">
        <f>'Overall Math Proficiency'!D10</f>
        <v>0.601</v>
      </c>
      <c r="E4" s="15">
        <f>'Overall Math Proficiency'!E10</f>
        <v>0.592</v>
      </c>
      <c r="F4" s="15">
        <f>'Overall Math Proficiency'!F10</f>
        <v>0.589</v>
      </c>
      <c r="G4" s="15">
        <f>'Overall Math Proficiency'!G10</f>
        <v>0.59</v>
      </c>
      <c r="H4" s="15">
        <f>'Overall Math Proficiency'!H10</f>
        <v>0.493</v>
      </c>
      <c r="I4" s="15">
        <f>'Overall Math Proficiency'!I10</f>
        <v>0.52</v>
      </c>
      <c r="J4" s="15">
        <f>'Overall Math Proficiency'!J10</f>
        <v>0.535</v>
      </c>
      <c r="K4" s="16">
        <f>'Overall Math Proficiency'!K10</f>
        <v>0.483</v>
      </c>
      <c r="L4" s="17"/>
      <c r="T4" s="18"/>
    </row>
    <row r="5">
      <c r="A5" s="13"/>
      <c r="B5" s="90" t="s">
        <v>105</v>
      </c>
      <c r="C5" s="91"/>
      <c r="D5" s="91">
        <f t="shared" ref="D5:K5" si="1">D4-C4</f>
        <v>-0.019</v>
      </c>
      <c r="E5" s="91">
        <f t="shared" si="1"/>
        <v>-0.009</v>
      </c>
      <c r="F5" s="91">
        <f t="shared" si="1"/>
        <v>-0.003</v>
      </c>
      <c r="G5" s="91">
        <f t="shared" si="1"/>
        <v>0.001</v>
      </c>
      <c r="H5" s="91">
        <f t="shared" si="1"/>
        <v>-0.097</v>
      </c>
      <c r="I5" s="91">
        <f t="shared" si="1"/>
        <v>0.027</v>
      </c>
      <c r="J5" s="91">
        <f t="shared" si="1"/>
        <v>0.015</v>
      </c>
      <c r="K5" s="92">
        <f t="shared" si="1"/>
        <v>-0.052</v>
      </c>
      <c r="L5" s="17"/>
      <c r="T5" s="18"/>
    </row>
    <row r="6">
      <c r="A6" s="93" t="s">
        <v>25</v>
      </c>
      <c r="B6" s="94" t="s">
        <v>12</v>
      </c>
      <c r="C6" s="95">
        <v>0.87</v>
      </c>
      <c r="D6" s="95">
        <v>0.846</v>
      </c>
      <c r="E6" s="95">
        <v>0.852</v>
      </c>
      <c r="F6" s="95">
        <v>0.874</v>
      </c>
      <c r="G6" s="95">
        <v>0.865</v>
      </c>
      <c r="H6" s="95">
        <v>0.775</v>
      </c>
      <c r="I6" s="95">
        <v>0.776</v>
      </c>
      <c r="J6" s="95">
        <v>0.792</v>
      </c>
      <c r="K6" s="96">
        <v>0.763</v>
      </c>
      <c r="T6" s="18"/>
    </row>
    <row r="7">
      <c r="A7" s="13"/>
      <c r="B7" s="19" t="s">
        <v>105</v>
      </c>
      <c r="C7" s="104"/>
      <c r="D7" s="97">
        <f t="shared" ref="D7:J7" si="2">if(isnumber(C6)=true,if(isnumber(D6)=true,D6-C6,"N/A"),"N/A")</f>
        <v>-0.024</v>
      </c>
      <c r="E7" s="97">
        <f t="shared" si="2"/>
        <v>0.006</v>
      </c>
      <c r="F7" s="97">
        <f t="shared" si="2"/>
        <v>0.022</v>
      </c>
      <c r="G7" s="97">
        <f t="shared" si="2"/>
        <v>-0.009</v>
      </c>
      <c r="H7" s="97">
        <f t="shared" si="2"/>
        <v>-0.09</v>
      </c>
      <c r="I7" s="97">
        <f t="shared" si="2"/>
        <v>0.001</v>
      </c>
      <c r="J7" s="97">
        <f t="shared" si="2"/>
        <v>0.016</v>
      </c>
      <c r="K7" s="98">
        <f>K6-J6</f>
        <v>-0.029</v>
      </c>
      <c r="T7" s="18"/>
    </row>
    <row r="8">
      <c r="A8" s="20"/>
      <c r="B8" s="21" t="s">
        <v>106</v>
      </c>
      <c r="C8" s="111">
        <f t="shared" ref="C8:K8" si="3">if(isnumber(C$4)=true,if(isnumber(C6)=true,C6-C$4,"N/A"),"N/A")</f>
        <v>0.25</v>
      </c>
      <c r="D8" s="99">
        <f t="shared" si="3"/>
        <v>0.245</v>
      </c>
      <c r="E8" s="99">
        <f t="shared" si="3"/>
        <v>0.26</v>
      </c>
      <c r="F8" s="99">
        <f t="shared" si="3"/>
        <v>0.285</v>
      </c>
      <c r="G8" s="99">
        <f t="shared" si="3"/>
        <v>0.275</v>
      </c>
      <c r="H8" s="99">
        <f t="shared" si="3"/>
        <v>0.282</v>
      </c>
      <c r="I8" s="99">
        <f t="shared" si="3"/>
        <v>0.256</v>
      </c>
      <c r="J8" s="99">
        <f t="shared" si="3"/>
        <v>0.257</v>
      </c>
      <c r="K8" s="100">
        <f t="shared" si="3"/>
        <v>0.28</v>
      </c>
      <c r="T8" s="18"/>
    </row>
    <row r="9">
      <c r="A9" s="93" t="s">
        <v>26</v>
      </c>
      <c r="B9" s="101" t="s">
        <v>12</v>
      </c>
      <c r="C9" s="95">
        <v>0.476</v>
      </c>
      <c r="D9" s="95">
        <v>0.414</v>
      </c>
      <c r="E9" s="95">
        <v>0.323</v>
      </c>
      <c r="F9" s="95">
        <v>0.329</v>
      </c>
      <c r="G9" s="95">
        <v>0.309</v>
      </c>
      <c r="H9" s="95">
        <v>0.264</v>
      </c>
      <c r="I9" s="95">
        <v>0.304</v>
      </c>
      <c r="J9" s="95">
        <v>0.307</v>
      </c>
      <c r="K9" s="96">
        <v>0.34</v>
      </c>
      <c r="L9" s="17"/>
      <c r="T9" s="18"/>
    </row>
    <row r="10">
      <c r="A10" s="13"/>
      <c r="B10" s="19" t="s">
        <v>105</v>
      </c>
      <c r="C10" s="104"/>
      <c r="D10" s="97">
        <f t="shared" ref="D10:J10" si="4">if(isnumber(C9)=true,if(isnumber(D9)=true,D9-C9,"N/A"),"N/A")</f>
        <v>-0.062</v>
      </c>
      <c r="E10" s="97">
        <f t="shared" si="4"/>
        <v>-0.091</v>
      </c>
      <c r="F10" s="97">
        <f t="shared" si="4"/>
        <v>0.006</v>
      </c>
      <c r="G10" s="97">
        <f t="shared" si="4"/>
        <v>-0.02</v>
      </c>
      <c r="H10" s="97">
        <f t="shared" si="4"/>
        <v>-0.045</v>
      </c>
      <c r="I10" s="97">
        <f t="shared" si="4"/>
        <v>0.04</v>
      </c>
      <c r="J10" s="97">
        <f t="shared" si="4"/>
        <v>0.003</v>
      </c>
      <c r="K10" s="98">
        <f>K9-J9</f>
        <v>0.033</v>
      </c>
      <c r="L10" s="17"/>
      <c r="T10" s="18"/>
    </row>
    <row r="11">
      <c r="A11" s="20"/>
      <c r="B11" s="21" t="s">
        <v>106</v>
      </c>
      <c r="C11" s="111">
        <f t="shared" ref="C11:K11" si="5">if(isnumber(C$4)=true,if(isnumber(C9)=true,C9-C$4,"N/A"),"N/A")</f>
        <v>-0.144</v>
      </c>
      <c r="D11" s="99">
        <f t="shared" si="5"/>
        <v>-0.187</v>
      </c>
      <c r="E11" s="99">
        <f t="shared" si="5"/>
        <v>-0.269</v>
      </c>
      <c r="F11" s="99">
        <f t="shared" si="5"/>
        <v>-0.26</v>
      </c>
      <c r="G11" s="99">
        <f t="shared" si="5"/>
        <v>-0.281</v>
      </c>
      <c r="H11" s="99">
        <f t="shared" si="5"/>
        <v>-0.229</v>
      </c>
      <c r="I11" s="99">
        <f t="shared" si="5"/>
        <v>-0.216</v>
      </c>
      <c r="J11" s="99">
        <f t="shared" si="5"/>
        <v>-0.228</v>
      </c>
      <c r="K11" s="100">
        <f t="shared" si="5"/>
        <v>-0.143</v>
      </c>
      <c r="L11" s="17"/>
      <c r="T11" s="18"/>
    </row>
    <row r="12">
      <c r="A12" s="93" t="s">
        <v>27</v>
      </c>
      <c r="B12" s="101" t="s">
        <v>12</v>
      </c>
      <c r="C12" s="95">
        <v>0.344</v>
      </c>
      <c r="D12" s="95">
        <v>0.365</v>
      </c>
      <c r="E12" s="95">
        <v>0.333</v>
      </c>
      <c r="F12" s="95">
        <v>0.294</v>
      </c>
      <c r="G12" s="95">
        <v>0.319</v>
      </c>
      <c r="H12" s="95">
        <v>0.195</v>
      </c>
      <c r="I12" s="95">
        <v>0.219</v>
      </c>
      <c r="J12" s="95">
        <v>0.239</v>
      </c>
      <c r="K12" s="96">
        <v>0.175</v>
      </c>
      <c r="L12" s="17"/>
      <c r="T12" s="18"/>
    </row>
    <row r="13">
      <c r="A13" s="13"/>
      <c r="B13" s="19" t="s">
        <v>105</v>
      </c>
      <c r="C13" s="104"/>
      <c r="D13" s="97">
        <f t="shared" ref="D13:J13" si="6">if(isnumber(C12)=true,if(isnumber(D12)=true,D12-C12,"N/A"),"N/A")</f>
        <v>0.021</v>
      </c>
      <c r="E13" s="97">
        <f t="shared" si="6"/>
        <v>-0.032</v>
      </c>
      <c r="F13" s="97">
        <f t="shared" si="6"/>
        <v>-0.039</v>
      </c>
      <c r="G13" s="97">
        <f t="shared" si="6"/>
        <v>0.025</v>
      </c>
      <c r="H13" s="97">
        <f t="shared" si="6"/>
        <v>-0.124</v>
      </c>
      <c r="I13" s="97">
        <f t="shared" si="6"/>
        <v>0.024</v>
      </c>
      <c r="J13" s="97">
        <f t="shared" si="6"/>
        <v>0.02</v>
      </c>
      <c r="K13" s="98">
        <f>K12-J12</f>
        <v>-0.064</v>
      </c>
      <c r="L13" s="17"/>
      <c r="T13" s="18"/>
    </row>
    <row r="14">
      <c r="A14" s="20"/>
      <c r="B14" s="21" t="s">
        <v>106</v>
      </c>
      <c r="C14" s="111">
        <f t="shared" ref="C14:K14" si="7">if(isnumber(C$4)=true,if(isnumber(C12)=true,C12-C$4,"N/A"),"N/A")</f>
        <v>-0.276</v>
      </c>
      <c r="D14" s="99">
        <f t="shared" si="7"/>
        <v>-0.236</v>
      </c>
      <c r="E14" s="99">
        <f t="shared" si="7"/>
        <v>-0.259</v>
      </c>
      <c r="F14" s="99">
        <f t="shared" si="7"/>
        <v>-0.295</v>
      </c>
      <c r="G14" s="99">
        <f t="shared" si="7"/>
        <v>-0.271</v>
      </c>
      <c r="H14" s="99">
        <f t="shared" si="7"/>
        <v>-0.298</v>
      </c>
      <c r="I14" s="99">
        <f t="shared" si="7"/>
        <v>-0.301</v>
      </c>
      <c r="J14" s="99">
        <f t="shared" si="7"/>
        <v>-0.296</v>
      </c>
      <c r="K14" s="100">
        <f t="shared" si="7"/>
        <v>-0.308</v>
      </c>
      <c r="L14" s="17"/>
      <c r="T14" s="18"/>
    </row>
    <row r="15">
      <c r="A15" s="93" t="s">
        <v>28</v>
      </c>
      <c r="B15" s="101" t="s">
        <v>12</v>
      </c>
      <c r="C15" s="95">
        <v>0.695</v>
      </c>
      <c r="D15" s="95">
        <v>0.655</v>
      </c>
      <c r="E15" s="95">
        <v>0.638</v>
      </c>
      <c r="F15" s="95">
        <v>0.664</v>
      </c>
      <c r="G15" s="95">
        <v>0.586</v>
      </c>
      <c r="H15" s="95">
        <v>0.548</v>
      </c>
      <c r="I15" s="95">
        <v>0.657</v>
      </c>
      <c r="J15" s="95">
        <v>0.648</v>
      </c>
      <c r="K15" s="96">
        <v>0.571</v>
      </c>
      <c r="L15" s="17"/>
      <c r="T15" s="18"/>
    </row>
    <row r="16">
      <c r="A16" s="13"/>
      <c r="B16" s="19" t="s">
        <v>105</v>
      </c>
      <c r="C16" s="104"/>
      <c r="D16" s="97">
        <f t="shared" ref="D16:J16" si="8">if(isnumber(C15)=true,if(isnumber(D15)=true,D15-C15,"N/A"),"N/A")</f>
        <v>-0.04</v>
      </c>
      <c r="E16" s="97">
        <f t="shared" si="8"/>
        <v>-0.017</v>
      </c>
      <c r="F16" s="97">
        <f t="shared" si="8"/>
        <v>0.026</v>
      </c>
      <c r="G16" s="97">
        <f t="shared" si="8"/>
        <v>-0.078</v>
      </c>
      <c r="H16" s="97">
        <f t="shared" si="8"/>
        <v>-0.038</v>
      </c>
      <c r="I16" s="97">
        <f t="shared" si="8"/>
        <v>0.109</v>
      </c>
      <c r="J16" s="97">
        <f t="shared" si="8"/>
        <v>-0.009</v>
      </c>
      <c r="K16" s="98">
        <f>K15-J15</f>
        <v>-0.077</v>
      </c>
      <c r="L16" s="17"/>
      <c r="T16" s="18"/>
    </row>
    <row r="17">
      <c r="A17" s="20"/>
      <c r="B17" s="21" t="s">
        <v>106</v>
      </c>
      <c r="C17" s="111">
        <f t="shared" ref="C17:K17" si="9">if(isnumber(C$4)=true,if(isnumber(C15)=true,C15-C$4,"N/A"),"N/A")</f>
        <v>0.075</v>
      </c>
      <c r="D17" s="99">
        <f t="shared" si="9"/>
        <v>0.054</v>
      </c>
      <c r="E17" s="99">
        <f t="shared" si="9"/>
        <v>0.046</v>
      </c>
      <c r="F17" s="99">
        <f t="shared" si="9"/>
        <v>0.075</v>
      </c>
      <c r="G17" s="99">
        <f t="shared" si="9"/>
        <v>-0.004</v>
      </c>
      <c r="H17" s="99">
        <f t="shared" si="9"/>
        <v>0.055</v>
      </c>
      <c r="I17" s="99">
        <f t="shared" si="9"/>
        <v>0.137</v>
      </c>
      <c r="J17" s="99">
        <f t="shared" si="9"/>
        <v>0.113</v>
      </c>
      <c r="K17" s="100">
        <f t="shared" si="9"/>
        <v>0.088</v>
      </c>
      <c r="L17" s="17"/>
      <c r="T17" s="18"/>
    </row>
    <row r="18">
      <c r="A18" s="93" t="s">
        <v>29</v>
      </c>
      <c r="B18" s="101" t="s">
        <v>12</v>
      </c>
      <c r="C18" s="112">
        <v>0.533</v>
      </c>
      <c r="D18" s="95">
        <v>0.471</v>
      </c>
      <c r="E18" s="95">
        <v>0.5</v>
      </c>
      <c r="F18" s="102" t="s">
        <v>107</v>
      </c>
      <c r="G18" s="95">
        <v>0.438</v>
      </c>
      <c r="H18" s="95">
        <v>0.222</v>
      </c>
      <c r="I18" s="95">
        <v>0.385</v>
      </c>
      <c r="J18" s="102" t="s">
        <v>107</v>
      </c>
      <c r="K18" s="96">
        <v>0.308</v>
      </c>
      <c r="L18" s="26"/>
      <c r="M18" s="27"/>
      <c r="R18" s="27"/>
      <c r="S18" s="27"/>
      <c r="T18" s="28"/>
      <c r="U18" s="27"/>
      <c r="V18" s="27"/>
      <c r="W18" s="27"/>
      <c r="X18" s="27"/>
      <c r="Y18" s="27"/>
      <c r="Z18" s="27"/>
      <c r="AA18" s="27"/>
      <c r="AB18" s="27"/>
      <c r="AC18" s="27"/>
    </row>
    <row r="19">
      <c r="A19" s="13"/>
      <c r="B19" s="19" t="s">
        <v>105</v>
      </c>
      <c r="C19" s="104"/>
      <c r="D19" s="97">
        <f t="shared" ref="D19:J19" si="10">if(isnumber(C18)=true,if(isnumber(D18)=true,D18-C18,"N/A"),"N/A")</f>
        <v>-0.062</v>
      </c>
      <c r="E19" s="97">
        <f t="shared" si="10"/>
        <v>0.029</v>
      </c>
      <c r="F19" s="97" t="str">
        <f t="shared" si="10"/>
        <v>N/A</v>
      </c>
      <c r="G19" s="97" t="str">
        <f t="shared" si="10"/>
        <v>N/A</v>
      </c>
      <c r="H19" s="97">
        <f t="shared" si="10"/>
        <v>-0.216</v>
      </c>
      <c r="I19" s="97">
        <f t="shared" si="10"/>
        <v>0.163</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-0.087</v>
      </c>
      <c r="D20" s="99">
        <f t="shared" si="11"/>
        <v>-0.13</v>
      </c>
      <c r="E20" s="99">
        <f t="shared" si="11"/>
        <v>-0.092</v>
      </c>
      <c r="F20" s="99" t="str">
        <f t="shared" si="11"/>
        <v>N/A</v>
      </c>
      <c r="G20" s="99">
        <f t="shared" si="11"/>
        <v>-0.152</v>
      </c>
      <c r="H20" s="99">
        <f t="shared" si="11"/>
        <v>-0.271</v>
      </c>
      <c r="I20" s="99">
        <f t="shared" si="11"/>
        <v>-0.135</v>
      </c>
      <c r="J20" s="99" t="str">
        <f t="shared" si="11"/>
        <v>N/A</v>
      </c>
      <c r="K20" s="100">
        <f t="shared" si="11"/>
        <v>-0.175</v>
      </c>
      <c r="L20" s="13"/>
      <c r="T20" s="18"/>
    </row>
    <row r="21">
      <c r="A21" s="93" t="s">
        <v>30</v>
      </c>
      <c r="B21" s="101" t="s">
        <v>12</v>
      </c>
      <c r="C21" s="95">
        <v>0.37</v>
      </c>
      <c r="D21" s="95">
        <v>0.211</v>
      </c>
      <c r="E21" s="95">
        <v>0.6</v>
      </c>
      <c r="F21" s="95">
        <v>0.333</v>
      </c>
      <c r="G21" s="95">
        <v>0.4</v>
      </c>
      <c r="H21" s="95">
        <v>0.105</v>
      </c>
      <c r="I21" s="95">
        <v>0.2</v>
      </c>
      <c r="J21" s="95">
        <v>0.231</v>
      </c>
      <c r="K21" s="96">
        <v>0.056</v>
      </c>
      <c r="L21" s="13"/>
      <c r="T21" s="18"/>
    </row>
    <row r="22">
      <c r="A22" s="13"/>
      <c r="B22" s="19" t="s">
        <v>105</v>
      </c>
      <c r="C22" s="104"/>
      <c r="D22" s="97">
        <f t="shared" ref="D22:J22" si="12">if(isnumber(C21)=true,if(isnumber(D21)=true,D21-C21,"N/A"),"N/A")</f>
        <v>-0.159</v>
      </c>
      <c r="E22" s="97">
        <f t="shared" si="12"/>
        <v>0.389</v>
      </c>
      <c r="F22" s="97">
        <f t="shared" si="12"/>
        <v>-0.267</v>
      </c>
      <c r="G22" s="97">
        <f t="shared" si="12"/>
        <v>0.067</v>
      </c>
      <c r="H22" s="97">
        <f t="shared" si="12"/>
        <v>-0.295</v>
      </c>
      <c r="I22" s="97">
        <f t="shared" si="12"/>
        <v>0.095</v>
      </c>
      <c r="J22" s="97">
        <f t="shared" si="12"/>
        <v>0.031</v>
      </c>
      <c r="K22" s="98">
        <f>K21-J21</f>
        <v>-0.175</v>
      </c>
      <c r="L22" s="13"/>
      <c r="T22" s="18"/>
    </row>
    <row r="23">
      <c r="A23" s="20"/>
      <c r="B23" s="21" t="s">
        <v>106</v>
      </c>
      <c r="C23" s="111">
        <f t="shared" ref="C23:K23" si="13">if(isnumber(C$4)=true,if(isnumber(C21)=true,C21-C$4,"N/A"),"N/A")</f>
        <v>-0.25</v>
      </c>
      <c r="D23" s="99">
        <f t="shared" si="13"/>
        <v>-0.39</v>
      </c>
      <c r="E23" s="99">
        <f t="shared" si="13"/>
        <v>0.008</v>
      </c>
      <c r="F23" s="99">
        <f t="shared" si="13"/>
        <v>-0.256</v>
      </c>
      <c r="G23" s="99">
        <f t="shared" si="13"/>
        <v>-0.19</v>
      </c>
      <c r="H23" s="99">
        <f t="shared" si="13"/>
        <v>-0.388</v>
      </c>
      <c r="I23" s="99">
        <f t="shared" si="13"/>
        <v>-0.32</v>
      </c>
      <c r="J23" s="99">
        <f t="shared" si="13"/>
        <v>-0.304</v>
      </c>
      <c r="K23" s="100">
        <f t="shared" si="13"/>
        <v>-0.427</v>
      </c>
      <c r="L23" s="31"/>
      <c r="T23" s="18"/>
    </row>
    <row r="24">
      <c r="A24" s="93" t="s">
        <v>31</v>
      </c>
      <c r="B24" s="101" t="s">
        <v>12</v>
      </c>
      <c r="C24" s="95">
        <v>0.69</v>
      </c>
      <c r="D24" s="95">
        <v>0.665</v>
      </c>
      <c r="E24" s="95">
        <v>0.651</v>
      </c>
      <c r="F24" s="95">
        <v>0.656</v>
      </c>
      <c r="G24" s="95">
        <v>0.653</v>
      </c>
      <c r="H24" s="95">
        <v>0.559</v>
      </c>
      <c r="I24" s="95">
        <v>0.575</v>
      </c>
      <c r="J24" s="95">
        <v>0.609</v>
      </c>
      <c r="K24" s="96">
        <v>0.57</v>
      </c>
      <c r="L24" s="31"/>
      <c r="T24" s="18"/>
    </row>
    <row r="25">
      <c r="A25" s="13"/>
      <c r="B25" s="19" t="s">
        <v>105</v>
      </c>
      <c r="C25" s="104"/>
      <c r="D25" s="97">
        <f t="shared" ref="D25:J25" si="14">if(isnumber(C24)=true,if(isnumber(D24)=true,D24-C24,"N/A"),"N/A")</f>
        <v>-0.025</v>
      </c>
      <c r="E25" s="97">
        <f t="shared" si="14"/>
        <v>-0.014</v>
      </c>
      <c r="F25" s="97">
        <f t="shared" si="14"/>
        <v>0.005</v>
      </c>
      <c r="G25" s="97">
        <f t="shared" si="14"/>
        <v>-0.003</v>
      </c>
      <c r="H25" s="97">
        <f t="shared" si="14"/>
        <v>-0.094</v>
      </c>
      <c r="I25" s="97">
        <f t="shared" si="14"/>
        <v>0.016</v>
      </c>
      <c r="J25" s="97">
        <f t="shared" si="14"/>
        <v>0.034</v>
      </c>
      <c r="K25" s="98">
        <f>K24-J24</f>
        <v>-0.039</v>
      </c>
      <c r="L25" s="17"/>
      <c r="T25" s="18"/>
    </row>
    <row r="26">
      <c r="A26" s="20"/>
      <c r="B26" s="21" t="s">
        <v>106</v>
      </c>
      <c r="C26" s="111">
        <f t="shared" ref="C26:K26" si="15">if(isnumber(C$4)=true,if(isnumber(C24)=true,C24-C$4,"N/A"),"N/A")</f>
        <v>0.07</v>
      </c>
      <c r="D26" s="99">
        <f t="shared" si="15"/>
        <v>0.064</v>
      </c>
      <c r="E26" s="99">
        <f t="shared" si="15"/>
        <v>0.059</v>
      </c>
      <c r="F26" s="99">
        <f t="shared" si="15"/>
        <v>0.067</v>
      </c>
      <c r="G26" s="99">
        <f t="shared" si="15"/>
        <v>0.063</v>
      </c>
      <c r="H26" s="99">
        <f t="shared" si="15"/>
        <v>0.066</v>
      </c>
      <c r="I26" s="99">
        <f t="shared" si="15"/>
        <v>0.055</v>
      </c>
      <c r="J26" s="99">
        <f t="shared" si="15"/>
        <v>0.074</v>
      </c>
      <c r="K26" s="100">
        <f t="shared" si="15"/>
        <v>0.087</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113</v>
      </c>
      <c r="B31" s="19" t="s">
        <v>12</v>
      </c>
      <c r="C31" s="15">
        <f t="shared" ref="C31:K31" si="17">C4</f>
        <v>0.62</v>
      </c>
      <c r="D31" s="15">
        <f t="shared" si="17"/>
        <v>0.601</v>
      </c>
      <c r="E31" s="15">
        <f t="shared" si="17"/>
        <v>0.592</v>
      </c>
      <c r="F31" s="15">
        <f t="shared" si="17"/>
        <v>0.589</v>
      </c>
      <c r="G31" s="15">
        <f t="shared" si="17"/>
        <v>0.59</v>
      </c>
      <c r="H31" s="15">
        <f t="shared" si="17"/>
        <v>0.493</v>
      </c>
      <c r="I31" s="15">
        <f t="shared" si="17"/>
        <v>0.52</v>
      </c>
      <c r="J31" s="15">
        <f t="shared" si="17"/>
        <v>0.535</v>
      </c>
      <c r="K31" s="16">
        <f t="shared" si="17"/>
        <v>0.483</v>
      </c>
      <c r="L31" s="17"/>
      <c r="T31" s="18"/>
    </row>
    <row r="32">
      <c r="A32" s="20"/>
      <c r="B32" s="90" t="s">
        <v>105</v>
      </c>
      <c r="C32" s="103"/>
      <c r="D32" s="91">
        <f t="shared" ref="D32:K32" si="18">D31-C31</f>
        <v>-0.019</v>
      </c>
      <c r="E32" s="91">
        <f t="shared" si="18"/>
        <v>-0.009</v>
      </c>
      <c r="F32" s="91">
        <f t="shared" si="18"/>
        <v>-0.003</v>
      </c>
      <c r="G32" s="91">
        <f t="shared" si="18"/>
        <v>0.001</v>
      </c>
      <c r="H32" s="91">
        <f t="shared" si="18"/>
        <v>-0.097</v>
      </c>
      <c r="I32" s="91">
        <f t="shared" si="18"/>
        <v>0.027</v>
      </c>
      <c r="J32" s="91">
        <f t="shared" si="18"/>
        <v>0.015</v>
      </c>
      <c r="K32" s="92">
        <f t="shared" si="18"/>
        <v>-0.052</v>
      </c>
      <c r="L32" s="17"/>
      <c r="T32" s="18"/>
    </row>
    <row r="33">
      <c r="A33" s="93" t="s">
        <v>34</v>
      </c>
      <c r="B33" s="94" t="s">
        <v>12</v>
      </c>
      <c r="C33" s="95">
        <v>0.203</v>
      </c>
      <c r="D33" s="95">
        <v>0.19</v>
      </c>
      <c r="E33" s="95">
        <v>0.237</v>
      </c>
      <c r="F33" s="95">
        <v>0.181</v>
      </c>
      <c r="G33" s="95">
        <v>0.165</v>
      </c>
      <c r="H33" s="95">
        <v>0.103</v>
      </c>
      <c r="I33" s="95">
        <v>0.098</v>
      </c>
      <c r="J33" s="95">
        <v>0.141</v>
      </c>
      <c r="K33" s="96">
        <v>0.074</v>
      </c>
      <c r="L33" s="17"/>
      <c r="T33" s="18"/>
    </row>
    <row r="34">
      <c r="A34" s="13"/>
      <c r="B34" s="19" t="s">
        <v>105</v>
      </c>
      <c r="C34" s="104"/>
      <c r="D34" s="97">
        <f t="shared" ref="D34:J34" si="19">if(isnumber(C33)=true,if(isnumber(D33)=true,D33-C33,"N/A"),"N/A")</f>
        <v>-0.013</v>
      </c>
      <c r="E34" s="97">
        <f t="shared" si="19"/>
        <v>0.047</v>
      </c>
      <c r="F34" s="97">
        <f t="shared" si="19"/>
        <v>-0.056</v>
      </c>
      <c r="G34" s="97">
        <f t="shared" si="19"/>
        <v>-0.016</v>
      </c>
      <c r="H34" s="97">
        <f t="shared" si="19"/>
        <v>-0.062</v>
      </c>
      <c r="I34" s="97">
        <f t="shared" si="19"/>
        <v>-0.005</v>
      </c>
      <c r="J34" s="97">
        <f t="shared" si="19"/>
        <v>0.043</v>
      </c>
      <c r="K34" s="98">
        <f>K33-J33</f>
        <v>-0.067</v>
      </c>
      <c r="L34" s="17"/>
      <c r="T34" s="18"/>
    </row>
    <row r="35">
      <c r="A35" s="20"/>
      <c r="B35" s="21" t="s">
        <v>106</v>
      </c>
      <c r="C35" s="111">
        <f t="shared" ref="C35:K35" si="20">if(isnumber(C$31)=true,if(isnumber(C33)=true,C33-C$31,"N/A"),"N/A")</f>
        <v>-0.417</v>
      </c>
      <c r="D35" s="99">
        <f t="shared" si="20"/>
        <v>-0.411</v>
      </c>
      <c r="E35" s="99">
        <f t="shared" si="20"/>
        <v>-0.355</v>
      </c>
      <c r="F35" s="99">
        <f t="shared" si="20"/>
        <v>-0.408</v>
      </c>
      <c r="G35" s="99">
        <f t="shared" si="20"/>
        <v>-0.425</v>
      </c>
      <c r="H35" s="99">
        <f t="shared" si="20"/>
        <v>-0.39</v>
      </c>
      <c r="I35" s="99">
        <f t="shared" si="20"/>
        <v>-0.422</v>
      </c>
      <c r="J35" s="99">
        <f t="shared" si="20"/>
        <v>-0.394</v>
      </c>
      <c r="K35" s="100">
        <f t="shared" si="20"/>
        <v>-0.409</v>
      </c>
      <c r="L35" s="17"/>
      <c r="T35" s="18"/>
    </row>
    <row r="36">
      <c r="A36" s="13" t="s">
        <v>35</v>
      </c>
      <c r="B36" s="94" t="s">
        <v>12</v>
      </c>
      <c r="C36" s="105"/>
      <c r="D36" s="105"/>
      <c r="E36" s="105"/>
      <c r="F36" s="105"/>
      <c r="G36" s="105"/>
      <c r="H36" s="105"/>
      <c r="I36" s="105"/>
      <c r="J36" s="95">
        <v>0.364</v>
      </c>
      <c r="K36" s="113" t="s">
        <v>107</v>
      </c>
      <c r="L36" s="17"/>
      <c r="T36" s="18"/>
    </row>
    <row r="37">
      <c r="A37" s="13"/>
      <c r="B37" s="19" t="s">
        <v>105</v>
      </c>
      <c r="C37" s="40" t="s">
        <v>108</v>
      </c>
      <c r="D37" s="41"/>
      <c r="E37" s="41"/>
      <c r="F37" s="41"/>
      <c r="G37" s="41"/>
      <c r="H37" s="41"/>
      <c r="I37" s="41"/>
      <c r="J37" s="97" t="str">
        <f>if(isnumber(I36)=true,if(isnumber(J36)=true,J36-I36,"N/A"),"N/A")</f>
        <v>N/A</v>
      </c>
      <c r="K37" s="114" t="s">
        <v>61</v>
      </c>
      <c r="L37" s="17"/>
      <c r="T37" s="18"/>
    </row>
    <row r="38">
      <c r="A38" s="20"/>
      <c r="B38" s="21" t="s">
        <v>106</v>
      </c>
      <c r="C38" s="106"/>
      <c r="D38" s="106"/>
      <c r="E38" s="106"/>
      <c r="F38" s="106"/>
      <c r="G38" s="106"/>
      <c r="H38" s="107"/>
      <c r="I38" s="107"/>
      <c r="J38" s="99">
        <f t="shared" ref="J38:K38" si="21">if(isnumber(J$31)=true,if(isnumber(J36)=true,J36-J$31,"N/A"),"N/A")</f>
        <v>-0.171</v>
      </c>
      <c r="K38" s="100" t="str">
        <f t="shared" si="21"/>
        <v>N/A</v>
      </c>
      <c r="L38" s="17"/>
      <c r="T38" s="18"/>
    </row>
    <row r="39">
      <c r="A39" s="13" t="s">
        <v>36</v>
      </c>
      <c r="B39" s="94" t="s">
        <v>12</v>
      </c>
      <c r="C39" s="25">
        <v>0.2</v>
      </c>
      <c r="D39" s="25">
        <v>0.225</v>
      </c>
      <c r="E39" s="25">
        <v>0.25</v>
      </c>
      <c r="F39" s="25">
        <v>0.207</v>
      </c>
      <c r="G39" s="25">
        <v>0.219</v>
      </c>
      <c r="H39" s="25">
        <v>0.063</v>
      </c>
      <c r="I39" s="25">
        <v>0.25</v>
      </c>
      <c r="J39" s="25">
        <v>0.154</v>
      </c>
      <c r="K39" s="24">
        <v>0.0</v>
      </c>
      <c r="L39" s="17"/>
      <c r="T39" s="18"/>
    </row>
    <row r="40">
      <c r="A40" s="13"/>
      <c r="B40" s="19" t="s">
        <v>105</v>
      </c>
      <c r="C40" s="104"/>
      <c r="D40" s="97">
        <f t="shared" ref="D40:J40" si="22">if(isnumber(C39)=true,if(isnumber(D39)=true,D39-C39,"N/A"),"N/A")</f>
        <v>0.025</v>
      </c>
      <c r="E40" s="97">
        <f t="shared" si="22"/>
        <v>0.025</v>
      </c>
      <c r="F40" s="97">
        <f t="shared" si="22"/>
        <v>-0.043</v>
      </c>
      <c r="G40" s="97">
        <f t="shared" si="22"/>
        <v>0.012</v>
      </c>
      <c r="H40" s="97">
        <f t="shared" si="22"/>
        <v>-0.156</v>
      </c>
      <c r="I40" s="97">
        <f t="shared" si="22"/>
        <v>0.187</v>
      </c>
      <c r="J40" s="97">
        <f t="shared" si="22"/>
        <v>-0.096</v>
      </c>
      <c r="K40" s="98">
        <f>K39-J39</f>
        <v>-0.154</v>
      </c>
      <c r="L40" s="17"/>
      <c r="T40" s="18"/>
    </row>
    <row r="41">
      <c r="A41" s="20"/>
      <c r="B41" s="21" t="s">
        <v>106</v>
      </c>
      <c r="C41" s="111">
        <f t="shared" ref="C41:K41" si="23">if(isnumber(C$31)=true,if(isnumber(C39)=true,C39-C$31,"N/A"),"N/A")</f>
        <v>-0.42</v>
      </c>
      <c r="D41" s="99">
        <f t="shared" si="23"/>
        <v>-0.376</v>
      </c>
      <c r="E41" s="99">
        <f t="shared" si="23"/>
        <v>-0.342</v>
      </c>
      <c r="F41" s="99">
        <f t="shared" si="23"/>
        <v>-0.382</v>
      </c>
      <c r="G41" s="99">
        <f t="shared" si="23"/>
        <v>-0.371</v>
      </c>
      <c r="H41" s="99">
        <f t="shared" si="23"/>
        <v>-0.43</v>
      </c>
      <c r="I41" s="99">
        <f t="shared" si="23"/>
        <v>-0.27</v>
      </c>
      <c r="J41" s="99">
        <f t="shared" si="23"/>
        <v>-0.381</v>
      </c>
      <c r="K41" s="100">
        <f t="shared" si="23"/>
        <v>-0.483</v>
      </c>
      <c r="L41" s="17"/>
      <c r="T41" s="18"/>
    </row>
    <row r="42">
      <c r="A42" s="13" t="s">
        <v>37</v>
      </c>
      <c r="B42" s="94" t="s">
        <v>12</v>
      </c>
      <c r="C42" s="39"/>
      <c r="D42" s="39"/>
      <c r="E42" s="39"/>
      <c r="F42" s="39"/>
      <c r="G42" s="25">
        <v>0.262</v>
      </c>
      <c r="H42" s="25">
        <v>0.111</v>
      </c>
      <c r="I42" s="25">
        <v>0.128</v>
      </c>
      <c r="J42" s="25">
        <v>0.16</v>
      </c>
      <c r="K42" s="24">
        <v>0.106</v>
      </c>
      <c r="L42" s="17"/>
      <c r="T42" s="18"/>
    </row>
    <row r="43">
      <c r="A43" s="13"/>
      <c r="B43" s="19" t="s">
        <v>105</v>
      </c>
      <c r="C43" s="40" t="s">
        <v>38</v>
      </c>
      <c r="D43" s="41"/>
      <c r="E43" s="41"/>
      <c r="F43" s="42"/>
      <c r="G43" s="97" t="str">
        <f t="shared" ref="G43:J43" si="24">if(isnumber(F42)=true,if(isnumber(G42)=true,G42-F42,"N/A"),"N/A")</f>
        <v>N/A</v>
      </c>
      <c r="H43" s="97">
        <f t="shared" si="24"/>
        <v>-0.151</v>
      </c>
      <c r="I43" s="97">
        <f t="shared" si="24"/>
        <v>0.017</v>
      </c>
      <c r="J43" s="97">
        <f t="shared" si="24"/>
        <v>0.032</v>
      </c>
      <c r="K43" s="98">
        <f>K42-J42</f>
        <v>-0.054</v>
      </c>
      <c r="L43" s="17"/>
      <c r="T43" s="18"/>
    </row>
    <row r="44">
      <c r="A44" s="20"/>
      <c r="B44" s="21" t="s">
        <v>106</v>
      </c>
      <c r="C44" s="43"/>
      <c r="D44" s="43"/>
      <c r="E44" s="43"/>
      <c r="F44" s="43"/>
      <c r="G44" s="99">
        <f t="shared" ref="G44:K44" si="25">if(isnumber(G$31)=true,if(isnumber(G42)=true,G42-G$31,"N/A"),"N/A")</f>
        <v>-0.328</v>
      </c>
      <c r="H44" s="99">
        <f t="shared" si="25"/>
        <v>-0.382</v>
      </c>
      <c r="I44" s="99">
        <f t="shared" si="25"/>
        <v>-0.392</v>
      </c>
      <c r="J44" s="99">
        <f t="shared" si="25"/>
        <v>-0.375</v>
      </c>
      <c r="K44" s="100">
        <f t="shared" si="25"/>
        <v>-0.377</v>
      </c>
      <c r="L44" s="17"/>
      <c r="T44" s="18"/>
    </row>
    <row r="45">
      <c r="A45" s="13" t="s">
        <v>39</v>
      </c>
      <c r="B45" s="94" t="s">
        <v>12</v>
      </c>
      <c r="C45" s="39"/>
      <c r="D45" s="39"/>
      <c r="E45" s="39"/>
      <c r="F45" s="39"/>
      <c r="G45" s="39"/>
      <c r="H45" s="39"/>
      <c r="I45" s="39"/>
      <c r="J45" s="25">
        <v>0.223</v>
      </c>
      <c r="K45" s="24">
        <v>0.146</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-0.077</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6">if(isnumber(J$31)=true,if(isnumber(J45)=true,J45-J$31,"N/A"),"N/A")</f>
        <v>-0.312</v>
      </c>
      <c r="K47" s="100">
        <f t="shared" si="26"/>
        <v>-0.337</v>
      </c>
      <c r="L47" s="26"/>
      <c r="M47" s="27"/>
      <c r="R47" s="27"/>
      <c r="S47" s="27"/>
      <c r="T47" s="28"/>
      <c r="U47" s="27"/>
      <c r="V47" s="27"/>
      <c r="W47" s="27"/>
      <c r="X47" s="27"/>
      <c r="Y47" s="27"/>
      <c r="Z47" s="27"/>
      <c r="AA47" s="27"/>
      <c r="AB47" s="27"/>
      <c r="AC47" s="27"/>
    </row>
    <row r="48">
      <c r="A48" s="13" t="s">
        <v>40</v>
      </c>
      <c r="B48" s="94" t="s">
        <v>12</v>
      </c>
      <c r="C48" s="25">
        <v>0.291</v>
      </c>
      <c r="D48" s="25">
        <v>0.244</v>
      </c>
      <c r="E48" s="25">
        <v>0.275</v>
      </c>
      <c r="F48" s="25">
        <v>0.271</v>
      </c>
      <c r="G48" s="25">
        <v>0.261</v>
      </c>
      <c r="H48" s="25">
        <v>0.246</v>
      </c>
      <c r="I48" s="25">
        <v>0.302</v>
      </c>
      <c r="J48" s="25">
        <v>0.293</v>
      </c>
      <c r="K48" s="24">
        <v>0.233</v>
      </c>
      <c r="L48" s="26"/>
      <c r="M48" s="27"/>
      <c r="R48" s="27"/>
      <c r="S48" s="27"/>
      <c r="T48" s="28"/>
      <c r="U48" s="27"/>
      <c r="V48" s="27"/>
      <c r="W48" s="27"/>
      <c r="X48" s="27"/>
      <c r="Y48" s="27"/>
      <c r="Z48" s="27"/>
      <c r="AA48" s="27"/>
      <c r="AB48" s="27"/>
      <c r="AC48" s="27"/>
    </row>
    <row r="49">
      <c r="A49" s="13"/>
      <c r="B49" s="19" t="s">
        <v>105</v>
      </c>
      <c r="C49" s="104"/>
      <c r="D49" s="97">
        <f t="shared" ref="D49:J49" si="27">if(isnumber(C48)=true,if(isnumber(D48)=true,D48-C48,"N/A"),"N/A")</f>
        <v>-0.047</v>
      </c>
      <c r="E49" s="97">
        <f t="shared" si="27"/>
        <v>0.031</v>
      </c>
      <c r="F49" s="97">
        <f t="shared" si="27"/>
        <v>-0.004</v>
      </c>
      <c r="G49" s="97">
        <f t="shared" si="27"/>
        <v>-0.01</v>
      </c>
      <c r="H49" s="97">
        <f t="shared" si="27"/>
        <v>-0.015</v>
      </c>
      <c r="I49" s="97">
        <f t="shared" si="27"/>
        <v>0.056</v>
      </c>
      <c r="J49" s="97">
        <f t="shared" si="27"/>
        <v>-0.009</v>
      </c>
      <c r="K49" s="98">
        <f>K48-J48</f>
        <v>-0.06</v>
      </c>
      <c r="L49" s="26"/>
      <c r="M49" s="27"/>
      <c r="R49" s="27"/>
      <c r="S49" s="27"/>
      <c r="T49" s="28"/>
      <c r="U49" s="27"/>
      <c r="V49" s="27"/>
      <c r="W49" s="27"/>
      <c r="X49" s="27"/>
      <c r="Y49" s="27"/>
      <c r="Z49" s="27"/>
      <c r="AA49" s="27"/>
      <c r="AB49" s="27"/>
      <c r="AC49" s="27"/>
    </row>
    <row r="50">
      <c r="A50" s="20"/>
      <c r="B50" s="21" t="s">
        <v>106</v>
      </c>
      <c r="C50" s="111">
        <f t="shared" ref="C50:K50" si="28">if(isnumber(C$31)=true,if(isnumber(C48)=true,C48-C$31,"N/A"),"N/A")</f>
        <v>-0.329</v>
      </c>
      <c r="D50" s="99">
        <f t="shared" si="28"/>
        <v>-0.357</v>
      </c>
      <c r="E50" s="99">
        <f t="shared" si="28"/>
        <v>-0.317</v>
      </c>
      <c r="F50" s="99">
        <f t="shared" si="28"/>
        <v>-0.318</v>
      </c>
      <c r="G50" s="99">
        <f t="shared" si="28"/>
        <v>-0.329</v>
      </c>
      <c r="H50" s="99">
        <f t="shared" si="28"/>
        <v>-0.247</v>
      </c>
      <c r="I50" s="99">
        <f t="shared" si="28"/>
        <v>-0.218</v>
      </c>
      <c r="J50" s="99">
        <f t="shared" si="28"/>
        <v>-0.242</v>
      </c>
      <c r="K50" s="100">
        <f t="shared" si="28"/>
        <v>-0.25</v>
      </c>
      <c r="L50" s="13"/>
      <c r="T50" s="18"/>
    </row>
    <row r="51">
      <c r="A51" s="13" t="s">
        <v>41</v>
      </c>
      <c r="B51" s="94" t="s">
        <v>12</v>
      </c>
      <c r="C51" s="25">
        <v>0.995</v>
      </c>
      <c r="D51" s="25">
        <v>0.991</v>
      </c>
      <c r="E51" s="25">
        <v>0.99</v>
      </c>
      <c r="F51" s="25">
        <v>0.995</v>
      </c>
      <c r="G51" s="25">
        <v>0.994</v>
      </c>
      <c r="H51" s="25">
        <v>0.971</v>
      </c>
      <c r="I51" s="25">
        <v>0.979</v>
      </c>
      <c r="J51" s="25">
        <v>0.992</v>
      </c>
      <c r="K51" s="24">
        <v>0.985</v>
      </c>
      <c r="L51" s="13"/>
      <c r="T51" s="18"/>
    </row>
    <row r="52">
      <c r="A52" s="13"/>
      <c r="B52" s="19" t="s">
        <v>105</v>
      </c>
      <c r="C52" s="104"/>
      <c r="D52" s="97">
        <f t="shared" ref="D52:J52" si="29">if(isnumber(C51)=true,if(isnumber(D51)=true,D51-C51,"N/A"),"N/A")</f>
        <v>-0.004</v>
      </c>
      <c r="E52" s="97">
        <f t="shared" si="29"/>
        <v>-0.001</v>
      </c>
      <c r="F52" s="97">
        <f t="shared" si="29"/>
        <v>0.005</v>
      </c>
      <c r="G52" s="97">
        <f t="shared" si="29"/>
        <v>-0.001</v>
      </c>
      <c r="H52" s="97">
        <f t="shared" si="29"/>
        <v>-0.023</v>
      </c>
      <c r="I52" s="97">
        <f t="shared" si="29"/>
        <v>0.008</v>
      </c>
      <c r="J52" s="97">
        <f t="shared" si="29"/>
        <v>0.013</v>
      </c>
      <c r="K52" s="98">
        <f>K51-J51</f>
        <v>-0.007</v>
      </c>
      <c r="L52" s="13"/>
      <c r="T52" s="18"/>
    </row>
    <row r="53">
      <c r="A53" s="20"/>
      <c r="B53" s="21" t="s">
        <v>106</v>
      </c>
      <c r="C53" s="111">
        <f t="shared" ref="C53:K53" si="30">if(isnumber(C$31)=true,if(isnumber(C51)=true,C51-C$31,"N/A"),"N/A")</f>
        <v>0.375</v>
      </c>
      <c r="D53" s="99">
        <f t="shared" si="30"/>
        <v>0.39</v>
      </c>
      <c r="E53" s="99">
        <f t="shared" si="30"/>
        <v>0.398</v>
      </c>
      <c r="F53" s="99">
        <f t="shared" si="30"/>
        <v>0.406</v>
      </c>
      <c r="G53" s="99">
        <f t="shared" si="30"/>
        <v>0.404</v>
      </c>
      <c r="H53" s="99">
        <f t="shared" si="30"/>
        <v>0.478</v>
      </c>
      <c r="I53" s="99">
        <f t="shared" si="30"/>
        <v>0.459</v>
      </c>
      <c r="J53" s="99">
        <f t="shared" si="30"/>
        <v>0.457</v>
      </c>
      <c r="K53" s="100">
        <f t="shared" si="30"/>
        <v>0.502</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1">C30</f>
        <v>2014-15</v>
      </c>
      <c r="D57" s="8" t="str">
        <f t="shared" si="31"/>
        <v>2015-16</v>
      </c>
      <c r="E57" s="8" t="str">
        <f t="shared" si="31"/>
        <v>2016-17</v>
      </c>
      <c r="F57" s="8" t="str">
        <f t="shared" si="31"/>
        <v>2017-18</v>
      </c>
      <c r="G57" s="8" t="str">
        <f t="shared" si="31"/>
        <v>2018-19</v>
      </c>
      <c r="H57" s="8" t="str">
        <f t="shared" si="31"/>
        <v>2021-22</v>
      </c>
      <c r="I57" s="8" t="str">
        <f t="shared" si="31"/>
        <v>2022-23</v>
      </c>
      <c r="J57" s="37" t="str">
        <f t="shared" si="31"/>
        <v>2023-24</v>
      </c>
      <c r="K57" s="38" t="str">
        <f t="shared" si="31"/>
        <v>2024-25*</v>
      </c>
      <c r="L57" s="10"/>
      <c r="M57" s="11"/>
      <c r="N57" s="11"/>
      <c r="O57" s="11"/>
      <c r="P57" s="11"/>
      <c r="Q57" s="11"/>
      <c r="R57" s="11"/>
      <c r="S57" s="11"/>
      <c r="T57" s="12"/>
    </row>
    <row r="58">
      <c r="A58" s="13" t="s">
        <v>113</v>
      </c>
      <c r="B58" s="19" t="s">
        <v>12</v>
      </c>
      <c r="C58" s="15">
        <f t="shared" ref="C58:K58" si="32">C31</f>
        <v>0.62</v>
      </c>
      <c r="D58" s="15">
        <f t="shared" si="32"/>
        <v>0.601</v>
      </c>
      <c r="E58" s="15">
        <f t="shared" si="32"/>
        <v>0.592</v>
      </c>
      <c r="F58" s="15">
        <f t="shared" si="32"/>
        <v>0.589</v>
      </c>
      <c r="G58" s="15">
        <f t="shared" si="32"/>
        <v>0.59</v>
      </c>
      <c r="H58" s="15">
        <f t="shared" si="32"/>
        <v>0.493</v>
      </c>
      <c r="I58" s="15">
        <f t="shared" si="32"/>
        <v>0.52</v>
      </c>
      <c r="J58" s="15">
        <f t="shared" si="32"/>
        <v>0.535</v>
      </c>
      <c r="K58" s="16">
        <f t="shared" si="32"/>
        <v>0.483</v>
      </c>
      <c r="L58" s="17"/>
      <c r="T58" s="18"/>
    </row>
    <row r="59">
      <c r="A59" s="20"/>
      <c r="B59" s="90" t="s">
        <v>105</v>
      </c>
      <c r="C59" s="103"/>
      <c r="D59" s="91">
        <f t="shared" ref="D59:K59" si="33">D58-C58</f>
        <v>-0.019</v>
      </c>
      <c r="E59" s="91">
        <f t="shared" si="33"/>
        <v>-0.009</v>
      </c>
      <c r="F59" s="91">
        <f t="shared" si="33"/>
        <v>-0.003</v>
      </c>
      <c r="G59" s="91">
        <f t="shared" si="33"/>
        <v>0.001</v>
      </c>
      <c r="H59" s="91">
        <f t="shared" si="33"/>
        <v>-0.097</v>
      </c>
      <c r="I59" s="91">
        <f t="shared" si="33"/>
        <v>0.027</v>
      </c>
      <c r="J59" s="91">
        <f t="shared" si="33"/>
        <v>0.015</v>
      </c>
      <c r="K59" s="92">
        <f t="shared" si="33"/>
        <v>-0.052</v>
      </c>
      <c r="L59" s="17"/>
      <c r="T59" s="18"/>
    </row>
    <row r="60">
      <c r="A60" s="93" t="s">
        <v>109</v>
      </c>
      <c r="B60" s="94" t="s">
        <v>12</v>
      </c>
      <c r="C60" s="95">
        <v>0.615</v>
      </c>
      <c r="D60" s="95">
        <v>0.598</v>
      </c>
      <c r="E60" s="95">
        <v>0.59</v>
      </c>
      <c r="F60" s="95">
        <v>0.571</v>
      </c>
      <c r="G60" s="95">
        <v>0.578</v>
      </c>
      <c r="H60" s="95">
        <v>0.481</v>
      </c>
      <c r="I60" s="95">
        <v>0.508</v>
      </c>
      <c r="J60" s="95">
        <v>0.522</v>
      </c>
      <c r="K60" s="96">
        <v>0.45</v>
      </c>
      <c r="L60" s="17"/>
      <c r="T60" s="18"/>
    </row>
    <row r="61">
      <c r="A61" s="13"/>
      <c r="B61" s="19" t="s">
        <v>105</v>
      </c>
      <c r="C61" s="104"/>
      <c r="D61" s="97">
        <f t="shared" ref="D61:J61" si="34">if(isnumber(C60)=true,if(isnumber(D60)=true,D60-C60,"N/A"),"N/A")</f>
        <v>-0.017</v>
      </c>
      <c r="E61" s="97">
        <f t="shared" si="34"/>
        <v>-0.008</v>
      </c>
      <c r="F61" s="97">
        <f t="shared" si="34"/>
        <v>-0.019</v>
      </c>
      <c r="G61" s="97">
        <f t="shared" si="34"/>
        <v>0.007</v>
      </c>
      <c r="H61" s="97">
        <f t="shared" si="34"/>
        <v>-0.097</v>
      </c>
      <c r="I61" s="97">
        <f t="shared" si="34"/>
        <v>0.027</v>
      </c>
      <c r="J61" s="97">
        <f t="shared" si="34"/>
        <v>0.014</v>
      </c>
      <c r="K61" s="98">
        <f>K60-J60</f>
        <v>-0.072</v>
      </c>
      <c r="L61" s="17"/>
      <c r="T61" s="18"/>
    </row>
    <row r="62">
      <c r="A62" s="20"/>
      <c r="B62" s="21" t="s">
        <v>106</v>
      </c>
      <c r="C62" s="111">
        <f t="shared" ref="C62:K62" si="35">if(isnumber(C$58)=true,if(isnumber(C60)=true,C60-C$58,"N/A"),"N/A")</f>
        <v>-0.005</v>
      </c>
      <c r="D62" s="99">
        <f t="shared" si="35"/>
        <v>-0.003</v>
      </c>
      <c r="E62" s="99">
        <f t="shared" si="35"/>
        <v>-0.002</v>
      </c>
      <c r="F62" s="99">
        <f t="shared" si="35"/>
        <v>-0.018</v>
      </c>
      <c r="G62" s="99">
        <f t="shared" si="35"/>
        <v>-0.012</v>
      </c>
      <c r="H62" s="99">
        <f t="shared" si="35"/>
        <v>-0.012</v>
      </c>
      <c r="I62" s="99">
        <f t="shared" si="35"/>
        <v>-0.012</v>
      </c>
      <c r="J62" s="99">
        <f t="shared" si="35"/>
        <v>-0.013</v>
      </c>
      <c r="K62" s="100">
        <f t="shared" si="35"/>
        <v>-0.033</v>
      </c>
      <c r="L62" s="17"/>
      <c r="T62" s="18"/>
    </row>
    <row r="63">
      <c r="A63" s="13" t="s">
        <v>110</v>
      </c>
      <c r="B63" s="94" t="s">
        <v>12</v>
      </c>
      <c r="C63" s="15">
        <v>0.626</v>
      </c>
      <c r="D63" s="15">
        <v>0.605</v>
      </c>
      <c r="E63" s="15">
        <v>0.593</v>
      </c>
      <c r="F63" s="15">
        <v>0.608</v>
      </c>
      <c r="G63" s="15">
        <v>0.601</v>
      </c>
      <c r="H63" s="15">
        <v>0.504</v>
      </c>
      <c r="I63" s="15">
        <v>0.531</v>
      </c>
      <c r="J63" s="15">
        <v>0.548</v>
      </c>
      <c r="K63" s="16">
        <v>0.513</v>
      </c>
      <c r="L63" s="17"/>
      <c r="T63" s="18"/>
    </row>
    <row r="64">
      <c r="A64" s="13"/>
      <c r="B64" s="19" t="s">
        <v>105</v>
      </c>
      <c r="C64" s="104"/>
      <c r="D64" s="97">
        <f t="shared" ref="D64:J64" si="36">if(isnumber(C63)=true,if(isnumber(D63)=true,D63-C63,"N/A"),"N/A")</f>
        <v>-0.021</v>
      </c>
      <c r="E64" s="97">
        <f t="shared" si="36"/>
        <v>-0.012</v>
      </c>
      <c r="F64" s="97">
        <f t="shared" si="36"/>
        <v>0.015</v>
      </c>
      <c r="G64" s="97">
        <f t="shared" si="36"/>
        <v>-0.007</v>
      </c>
      <c r="H64" s="97">
        <f t="shared" si="36"/>
        <v>-0.097</v>
      </c>
      <c r="I64" s="97">
        <f t="shared" si="36"/>
        <v>0.027</v>
      </c>
      <c r="J64" s="97">
        <f t="shared" si="36"/>
        <v>0.017</v>
      </c>
      <c r="K64" s="98">
        <f>K63-J63</f>
        <v>-0.035</v>
      </c>
      <c r="L64" s="17"/>
      <c r="T64" s="18"/>
    </row>
    <row r="65">
      <c r="A65" s="20"/>
      <c r="B65" s="21" t="s">
        <v>106</v>
      </c>
      <c r="C65" s="111">
        <f t="shared" ref="C65:K65" si="37">if(isnumber(C$58)=true,if(isnumber(C63)=true,C63-C$58,"N/A"),"N/A")</f>
        <v>0.006</v>
      </c>
      <c r="D65" s="99">
        <f t="shared" si="37"/>
        <v>0.004</v>
      </c>
      <c r="E65" s="99">
        <f t="shared" si="37"/>
        <v>0.001</v>
      </c>
      <c r="F65" s="99">
        <f t="shared" si="37"/>
        <v>0.019</v>
      </c>
      <c r="G65" s="99">
        <f t="shared" si="37"/>
        <v>0.011</v>
      </c>
      <c r="H65" s="99">
        <f t="shared" si="37"/>
        <v>0.011</v>
      </c>
      <c r="I65" s="99">
        <f t="shared" si="37"/>
        <v>0.011</v>
      </c>
      <c r="J65" s="99">
        <f t="shared" si="37"/>
        <v>0.013</v>
      </c>
      <c r="K65" s="100">
        <f t="shared" si="37"/>
        <v>0.03</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I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114</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115</v>
      </c>
      <c r="B4" s="19" t="s">
        <v>12</v>
      </c>
      <c r="C4" s="15">
        <f>'Overall Math Proficiency'!C13</f>
        <v>0.578</v>
      </c>
      <c r="D4" s="15">
        <f>'Overall Math Proficiency'!D13</f>
        <v>0.544</v>
      </c>
      <c r="E4" s="15">
        <f>'Overall Math Proficiency'!E13</f>
        <v>0.545</v>
      </c>
      <c r="F4" s="15">
        <f>'Overall Math Proficiency'!F13</f>
        <v>0.543</v>
      </c>
      <c r="G4" s="15">
        <f>'Overall Math Proficiency'!G13</f>
        <v>0.524</v>
      </c>
      <c r="H4" s="15">
        <f>'Overall Math Proficiency'!H13</f>
        <v>0.464</v>
      </c>
      <c r="I4" s="15">
        <f>'Overall Math Proficiency'!I13</f>
        <v>0.472</v>
      </c>
      <c r="J4" s="15">
        <f>'Overall Math Proficiency'!J13</f>
        <v>0.483</v>
      </c>
      <c r="K4" s="16">
        <f>'Overall Math Proficiency'!K13</f>
        <v>0.478</v>
      </c>
      <c r="L4" s="17"/>
      <c r="T4" s="18"/>
    </row>
    <row r="5">
      <c r="A5" s="13"/>
      <c r="B5" s="90" t="s">
        <v>105</v>
      </c>
      <c r="C5" s="103"/>
      <c r="D5" s="91">
        <f t="shared" ref="D5:K5" si="1">D4-C4</f>
        <v>-0.034</v>
      </c>
      <c r="E5" s="91">
        <f t="shared" si="1"/>
        <v>0.001</v>
      </c>
      <c r="F5" s="91">
        <f t="shared" si="1"/>
        <v>-0.002</v>
      </c>
      <c r="G5" s="91">
        <f t="shared" si="1"/>
        <v>-0.019</v>
      </c>
      <c r="H5" s="91">
        <f t="shared" si="1"/>
        <v>-0.06</v>
      </c>
      <c r="I5" s="91">
        <f t="shared" si="1"/>
        <v>0.008</v>
      </c>
      <c r="J5" s="91">
        <f t="shared" si="1"/>
        <v>0.011</v>
      </c>
      <c r="K5" s="92">
        <f t="shared" si="1"/>
        <v>-0.005</v>
      </c>
      <c r="L5" s="17"/>
      <c r="T5" s="18"/>
    </row>
    <row r="6">
      <c r="A6" s="93" t="s">
        <v>25</v>
      </c>
      <c r="B6" s="94" t="s">
        <v>12</v>
      </c>
      <c r="C6" s="95">
        <v>0.852</v>
      </c>
      <c r="D6" s="95">
        <v>0.822</v>
      </c>
      <c r="E6" s="95">
        <v>0.804</v>
      </c>
      <c r="F6" s="95">
        <v>0.825</v>
      </c>
      <c r="G6" s="95">
        <v>0.809</v>
      </c>
      <c r="H6" s="95">
        <v>0.784</v>
      </c>
      <c r="I6" s="95">
        <v>0.745</v>
      </c>
      <c r="J6" s="95">
        <v>0.738</v>
      </c>
      <c r="K6" s="96">
        <v>0.728</v>
      </c>
      <c r="T6" s="18"/>
    </row>
    <row r="7">
      <c r="A7" s="13"/>
      <c r="B7" s="19" t="s">
        <v>105</v>
      </c>
      <c r="C7" s="104"/>
      <c r="D7" s="97">
        <f t="shared" ref="D7:J7" si="2">if(isnumber(C6)=true,if(isnumber(D6)=true,D6-C6,"N/A"),"N/A")</f>
        <v>-0.03</v>
      </c>
      <c r="E7" s="97">
        <f t="shared" si="2"/>
        <v>-0.018</v>
      </c>
      <c r="F7" s="97">
        <f t="shared" si="2"/>
        <v>0.021</v>
      </c>
      <c r="G7" s="97">
        <f t="shared" si="2"/>
        <v>-0.016</v>
      </c>
      <c r="H7" s="97">
        <f t="shared" si="2"/>
        <v>-0.025</v>
      </c>
      <c r="I7" s="97">
        <f t="shared" si="2"/>
        <v>-0.039</v>
      </c>
      <c r="J7" s="97">
        <f t="shared" si="2"/>
        <v>-0.007</v>
      </c>
      <c r="K7" s="98">
        <f>K6-J6</f>
        <v>-0.01</v>
      </c>
      <c r="T7" s="18"/>
    </row>
    <row r="8">
      <c r="A8" s="20"/>
      <c r="B8" s="21" t="s">
        <v>106</v>
      </c>
      <c r="C8" s="111">
        <f t="shared" ref="C8:K8" si="3">if(isnumber(C$4)=true,if(isnumber(C6)=true,C6-C$4,"N/A"),"N/A")</f>
        <v>0.274</v>
      </c>
      <c r="D8" s="99">
        <f t="shared" si="3"/>
        <v>0.278</v>
      </c>
      <c r="E8" s="99">
        <f t="shared" si="3"/>
        <v>0.259</v>
      </c>
      <c r="F8" s="99">
        <f t="shared" si="3"/>
        <v>0.282</v>
      </c>
      <c r="G8" s="99">
        <f t="shared" si="3"/>
        <v>0.285</v>
      </c>
      <c r="H8" s="99">
        <f t="shared" si="3"/>
        <v>0.32</v>
      </c>
      <c r="I8" s="99">
        <f t="shared" si="3"/>
        <v>0.273</v>
      </c>
      <c r="J8" s="99">
        <f t="shared" si="3"/>
        <v>0.255</v>
      </c>
      <c r="K8" s="100">
        <f t="shared" si="3"/>
        <v>0.25</v>
      </c>
      <c r="T8" s="18"/>
    </row>
    <row r="9">
      <c r="A9" s="93" t="s">
        <v>26</v>
      </c>
      <c r="B9" s="101" t="s">
        <v>12</v>
      </c>
      <c r="C9" s="95">
        <v>0.343</v>
      </c>
      <c r="D9" s="95">
        <v>0.356</v>
      </c>
      <c r="E9" s="95">
        <v>0.311</v>
      </c>
      <c r="F9" s="95">
        <v>0.245</v>
      </c>
      <c r="G9" s="95">
        <v>0.259</v>
      </c>
      <c r="H9" s="95">
        <v>0.275</v>
      </c>
      <c r="I9" s="95">
        <v>0.211</v>
      </c>
      <c r="J9" s="95">
        <v>0.266</v>
      </c>
      <c r="K9" s="96">
        <v>0.267</v>
      </c>
      <c r="L9" s="17"/>
      <c r="T9" s="18"/>
    </row>
    <row r="10">
      <c r="A10" s="13"/>
      <c r="B10" s="19" t="s">
        <v>105</v>
      </c>
      <c r="C10" s="104"/>
      <c r="D10" s="97">
        <f t="shared" ref="D10:J10" si="4">if(isnumber(C9)=true,if(isnumber(D9)=true,D9-C9,"N/A"),"N/A")</f>
        <v>0.013</v>
      </c>
      <c r="E10" s="97">
        <f t="shared" si="4"/>
        <v>-0.045</v>
      </c>
      <c r="F10" s="97">
        <f t="shared" si="4"/>
        <v>-0.066</v>
      </c>
      <c r="G10" s="97">
        <f t="shared" si="4"/>
        <v>0.014</v>
      </c>
      <c r="H10" s="97">
        <f t="shared" si="4"/>
        <v>0.016</v>
      </c>
      <c r="I10" s="97">
        <f t="shared" si="4"/>
        <v>-0.064</v>
      </c>
      <c r="J10" s="97">
        <f t="shared" si="4"/>
        <v>0.055</v>
      </c>
      <c r="K10" s="98">
        <f>K9-J9</f>
        <v>0.001</v>
      </c>
      <c r="L10" s="17"/>
      <c r="T10" s="18"/>
    </row>
    <row r="11">
      <c r="A11" s="20"/>
      <c r="B11" s="21" t="s">
        <v>106</v>
      </c>
      <c r="C11" s="111">
        <f t="shared" ref="C11:K11" si="5">if(isnumber(C$4)=true,if(isnumber(C9)=true,C9-C$4,"N/A"),"N/A")</f>
        <v>-0.235</v>
      </c>
      <c r="D11" s="99">
        <f t="shared" si="5"/>
        <v>-0.188</v>
      </c>
      <c r="E11" s="99">
        <f t="shared" si="5"/>
        <v>-0.234</v>
      </c>
      <c r="F11" s="99">
        <f t="shared" si="5"/>
        <v>-0.298</v>
      </c>
      <c r="G11" s="99">
        <f t="shared" si="5"/>
        <v>-0.265</v>
      </c>
      <c r="H11" s="99">
        <f t="shared" si="5"/>
        <v>-0.189</v>
      </c>
      <c r="I11" s="99">
        <f t="shared" si="5"/>
        <v>-0.261</v>
      </c>
      <c r="J11" s="99">
        <f t="shared" si="5"/>
        <v>-0.217</v>
      </c>
      <c r="K11" s="100">
        <f t="shared" si="5"/>
        <v>-0.211</v>
      </c>
      <c r="L11" s="17"/>
      <c r="T11" s="18"/>
    </row>
    <row r="12">
      <c r="A12" s="93" t="s">
        <v>27</v>
      </c>
      <c r="B12" s="101" t="s">
        <v>12</v>
      </c>
      <c r="C12" s="95">
        <v>0.314</v>
      </c>
      <c r="D12" s="95">
        <v>0.271</v>
      </c>
      <c r="E12" s="95">
        <v>0.299</v>
      </c>
      <c r="F12" s="95">
        <v>0.293</v>
      </c>
      <c r="G12" s="95">
        <v>0.257</v>
      </c>
      <c r="H12" s="95">
        <v>0.202</v>
      </c>
      <c r="I12" s="95">
        <v>0.187</v>
      </c>
      <c r="J12" s="95">
        <v>0.184</v>
      </c>
      <c r="K12" s="96">
        <v>0.212</v>
      </c>
      <c r="L12" s="17"/>
      <c r="T12" s="18"/>
    </row>
    <row r="13">
      <c r="A13" s="13"/>
      <c r="B13" s="19" t="s">
        <v>105</v>
      </c>
      <c r="C13" s="104"/>
      <c r="D13" s="97">
        <f t="shared" ref="D13:J13" si="6">if(isnumber(C12)=true,if(isnumber(D12)=true,D12-C12,"N/A"),"N/A")</f>
        <v>-0.043</v>
      </c>
      <c r="E13" s="97">
        <f t="shared" si="6"/>
        <v>0.028</v>
      </c>
      <c r="F13" s="97">
        <f t="shared" si="6"/>
        <v>-0.006</v>
      </c>
      <c r="G13" s="97">
        <f t="shared" si="6"/>
        <v>-0.036</v>
      </c>
      <c r="H13" s="97">
        <f t="shared" si="6"/>
        <v>-0.055</v>
      </c>
      <c r="I13" s="97">
        <f t="shared" si="6"/>
        <v>-0.015</v>
      </c>
      <c r="J13" s="97">
        <f t="shared" si="6"/>
        <v>-0.003</v>
      </c>
      <c r="K13" s="98">
        <f>K12-J12</f>
        <v>0.028</v>
      </c>
      <c r="L13" s="17"/>
      <c r="T13" s="18"/>
    </row>
    <row r="14">
      <c r="A14" s="20"/>
      <c r="B14" s="21" t="s">
        <v>106</v>
      </c>
      <c r="C14" s="111">
        <f t="shared" ref="C14:K14" si="7">if(isnumber(C$4)=true,if(isnumber(C12)=true,C12-C$4,"N/A"),"N/A")</f>
        <v>-0.264</v>
      </c>
      <c r="D14" s="99">
        <f t="shared" si="7"/>
        <v>-0.273</v>
      </c>
      <c r="E14" s="99">
        <f t="shared" si="7"/>
        <v>-0.246</v>
      </c>
      <c r="F14" s="99">
        <f t="shared" si="7"/>
        <v>-0.25</v>
      </c>
      <c r="G14" s="99">
        <f t="shared" si="7"/>
        <v>-0.267</v>
      </c>
      <c r="H14" s="99">
        <f t="shared" si="7"/>
        <v>-0.262</v>
      </c>
      <c r="I14" s="99">
        <f t="shared" si="7"/>
        <v>-0.285</v>
      </c>
      <c r="J14" s="99">
        <f t="shared" si="7"/>
        <v>-0.299</v>
      </c>
      <c r="K14" s="100">
        <f t="shared" si="7"/>
        <v>-0.266</v>
      </c>
      <c r="L14" s="17"/>
      <c r="T14" s="18"/>
    </row>
    <row r="15">
      <c r="A15" s="93" t="s">
        <v>28</v>
      </c>
      <c r="B15" s="101" t="s">
        <v>12</v>
      </c>
      <c r="C15" s="95">
        <v>0.633</v>
      </c>
      <c r="D15" s="95">
        <v>0.585</v>
      </c>
      <c r="E15" s="95">
        <v>0.571</v>
      </c>
      <c r="F15" s="95">
        <v>0.617</v>
      </c>
      <c r="G15" s="95">
        <v>0.552</v>
      </c>
      <c r="H15" s="95">
        <v>0.477</v>
      </c>
      <c r="I15" s="95">
        <v>0.549</v>
      </c>
      <c r="J15" s="95">
        <v>0.563</v>
      </c>
      <c r="K15" s="96">
        <v>0.568</v>
      </c>
      <c r="L15" s="17"/>
      <c r="T15" s="18"/>
    </row>
    <row r="16">
      <c r="A16" s="13"/>
      <c r="B16" s="19" t="s">
        <v>105</v>
      </c>
      <c r="C16" s="104"/>
      <c r="D16" s="97">
        <f t="shared" ref="D16:J16" si="8">if(isnumber(C15)=true,if(isnumber(D15)=true,D15-C15,"N/A"),"N/A")</f>
        <v>-0.048</v>
      </c>
      <c r="E16" s="97">
        <f t="shared" si="8"/>
        <v>-0.014</v>
      </c>
      <c r="F16" s="97">
        <f t="shared" si="8"/>
        <v>0.046</v>
      </c>
      <c r="G16" s="97">
        <f t="shared" si="8"/>
        <v>-0.065</v>
      </c>
      <c r="H16" s="97">
        <f t="shared" si="8"/>
        <v>-0.075</v>
      </c>
      <c r="I16" s="97">
        <f t="shared" si="8"/>
        <v>0.072</v>
      </c>
      <c r="J16" s="97">
        <f t="shared" si="8"/>
        <v>0.014</v>
      </c>
      <c r="K16" s="98">
        <f>K15-J15</f>
        <v>0.005</v>
      </c>
      <c r="L16" s="17"/>
      <c r="T16" s="18"/>
    </row>
    <row r="17">
      <c r="A17" s="20"/>
      <c r="B17" s="21" t="s">
        <v>106</v>
      </c>
      <c r="C17" s="111">
        <f t="shared" ref="C17:K17" si="9">if(isnumber(C$4)=true,if(isnumber(C15)=true,C15-C$4,"N/A"),"N/A")</f>
        <v>0.055</v>
      </c>
      <c r="D17" s="99">
        <f t="shared" si="9"/>
        <v>0.041</v>
      </c>
      <c r="E17" s="99">
        <f t="shared" si="9"/>
        <v>0.026</v>
      </c>
      <c r="F17" s="99">
        <f t="shared" si="9"/>
        <v>0.074</v>
      </c>
      <c r="G17" s="99">
        <f t="shared" si="9"/>
        <v>0.028</v>
      </c>
      <c r="H17" s="99">
        <f t="shared" si="9"/>
        <v>0.013</v>
      </c>
      <c r="I17" s="99">
        <f t="shared" si="9"/>
        <v>0.077</v>
      </c>
      <c r="J17" s="99">
        <f t="shared" si="9"/>
        <v>0.08</v>
      </c>
      <c r="K17" s="100">
        <f t="shared" si="9"/>
        <v>0.09</v>
      </c>
      <c r="L17" s="17"/>
      <c r="T17" s="18"/>
    </row>
    <row r="18">
      <c r="A18" s="93" t="s">
        <v>29</v>
      </c>
      <c r="B18" s="101" t="s">
        <v>12</v>
      </c>
      <c r="C18" s="112">
        <v>0.462</v>
      </c>
      <c r="D18" s="95">
        <v>0.333</v>
      </c>
      <c r="E18" s="95">
        <v>0.176</v>
      </c>
      <c r="F18" s="95">
        <v>0.333</v>
      </c>
      <c r="G18" s="102" t="s">
        <v>107</v>
      </c>
      <c r="H18" s="95">
        <v>0.3</v>
      </c>
      <c r="I18" s="95">
        <v>0.308</v>
      </c>
      <c r="J18" s="115">
        <v>0.385</v>
      </c>
      <c r="K18" s="116" t="s">
        <v>107</v>
      </c>
      <c r="L18" s="26"/>
      <c r="M18" s="27"/>
      <c r="R18" s="27"/>
      <c r="S18" s="27"/>
      <c r="T18" s="28"/>
      <c r="U18" s="27"/>
      <c r="V18" s="27"/>
      <c r="W18" s="27"/>
      <c r="X18" s="27"/>
      <c r="Y18" s="27"/>
      <c r="Z18" s="27"/>
      <c r="AA18" s="27"/>
      <c r="AB18" s="27"/>
      <c r="AC18" s="27"/>
    </row>
    <row r="19">
      <c r="A19" s="13"/>
      <c r="B19" s="19" t="s">
        <v>105</v>
      </c>
      <c r="C19" s="104"/>
      <c r="D19" s="97">
        <f t="shared" ref="D19:J19" si="10">if(isnumber(C18)=true,if(isnumber(D18)=true,D18-C18,"N/A"),"N/A")</f>
        <v>-0.129</v>
      </c>
      <c r="E19" s="97">
        <f t="shared" si="10"/>
        <v>-0.157</v>
      </c>
      <c r="F19" s="97">
        <f t="shared" si="10"/>
        <v>0.157</v>
      </c>
      <c r="G19" s="97" t="str">
        <f t="shared" si="10"/>
        <v>N/A</v>
      </c>
      <c r="H19" s="97" t="str">
        <f t="shared" si="10"/>
        <v>N/A</v>
      </c>
      <c r="I19" s="97">
        <f t="shared" si="10"/>
        <v>0.008</v>
      </c>
      <c r="J19" s="97">
        <f t="shared" si="10"/>
        <v>0.077</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-0.116</v>
      </c>
      <c r="D20" s="99">
        <f t="shared" si="11"/>
        <v>-0.211</v>
      </c>
      <c r="E20" s="99">
        <f t="shared" si="11"/>
        <v>-0.369</v>
      </c>
      <c r="F20" s="99">
        <f t="shared" si="11"/>
        <v>-0.21</v>
      </c>
      <c r="G20" s="99" t="str">
        <f t="shared" si="11"/>
        <v>N/A</v>
      </c>
      <c r="H20" s="99">
        <f t="shared" si="11"/>
        <v>-0.164</v>
      </c>
      <c r="I20" s="99">
        <f t="shared" si="11"/>
        <v>-0.164</v>
      </c>
      <c r="J20" s="99">
        <f t="shared" si="11"/>
        <v>-0.098</v>
      </c>
      <c r="K20" s="100" t="str">
        <f t="shared" si="11"/>
        <v>N/A</v>
      </c>
      <c r="L20" s="13"/>
      <c r="T20" s="18"/>
    </row>
    <row r="21">
      <c r="A21" s="93" t="s">
        <v>30</v>
      </c>
      <c r="B21" s="101" t="s">
        <v>12</v>
      </c>
      <c r="C21" s="95">
        <v>0.433</v>
      </c>
      <c r="D21" s="95">
        <v>0.294</v>
      </c>
      <c r="E21" s="95">
        <v>0.278</v>
      </c>
      <c r="F21" s="95">
        <v>0.438</v>
      </c>
      <c r="G21" s="95">
        <v>0.25</v>
      </c>
      <c r="H21" s="95">
        <v>0.111</v>
      </c>
      <c r="I21" s="95">
        <v>0.048</v>
      </c>
      <c r="J21" s="95">
        <v>0.222</v>
      </c>
      <c r="K21" s="96">
        <v>0.175</v>
      </c>
      <c r="L21" s="13"/>
      <c r="T21" s="18"/>
    </row>
    <row r="22">
      <c r="A22" s="13"/>
      <c r="B22" s="19" t="s">
        <v>105</v>
      </c>
      <c r="C22" s="104"/>
      <c r="D22" s="97">
        <f t="shared" ref="D22:J22" si="12">if(isnumber(C21)=true,if(isnumber(D21)=true,D21-C21,"N/A"),"N/A")</f>
        <v>-0.139</v>
      </c>
      <c r="E22" s="97">
        <f t="shared" si="12"/>
        <v>-0.016</v>
      </c>
      <c r="F22" s="97">
        <f t="shared" si="12"/>
        <v>0.16</v>
      </c>
      <c r="G22" s="97">
        <f t="shared" si="12"/>
        <v>-0.188</v>
      </c>
      <c r="H22" s="97">
        <f t="shared" si="12"/>
        <v>-0.139</v>
      </c>
      <c r="I22" s="97">
        <f t="shared" si="12"/>
        <v>-0.063</v>
      </c>
      <c r="J22" s="97">
        <f t="shared" si="12"/>
        <v>0.174</v>
      </c>
      <c r="K22" s="98">
        <f>K21-J21</f>
        <v>-0.047</v>
      </c>
      <c r="L22" s="13"/>
      <c r="T22" s="18"/>
    </row>
    <row r="23">
      <c r="A23" s="20"/>
      <c r="B23" s="21" t="s">
        <v>106</v>
      </c>
      <c r="C23" s="111">
        <f t="shared" ref="C23:K23" si="13">if(isnumber(C$4)=true,if(isnumber(C21)=true,C21-C$4,"N/A"),"N/A")</f>
        <v>-0.145</v>
      </c>
      <c r="D23" s="99">
        <f t="shared" si="13"/>
        <v>-0.25</v>
      </c>
      <c r="E23" s="99">
        <f t="shared" si="13"/>
        <v>-0.267</v>
      </c>
      <c r="F23" s="99">
        <f t="shared" si="13"/>
        <v>-0.105</v>
      </c>
      <c r="G23" s="99">
        <f t="shared" si="13"/>
        <v>-0.274</v>
      </c>
      <c r="H23" s="99">
        <f t="shared" si="13"/>
        <v>-0.353</v>
      </c>
      <c r="I23" s="99">
        <f t="shared" si="13"/>
        <v>-0.424</v>
      </c>
      <c r="J23" s="99">
        <f t="shared" si="13"/>
        <v>-0.261</v>
      </c>
      <c r="K23" s="100">
        <f t="shared" si="13"/>
        <v>-0.303</v>
      </c>
      <c r="L23" s="31"/>
      <c r="T23" s="18"/>
    </row>
    <row r="24">
      <c r="A24" s="93" t="s">
        <v>31</v>
      </c>
      <c r="B24" s="101" t="s">
        <v>12</v>
      </c>
      <c r="C24" s="95">
        <v>0.642</v>
      </c>
      <c r="D24" s="95">
        <v>0.611</v>
      </c>
      <c r="E24" s="95">
        <v>0.61</v>
      </c>
      <c r="F24" s="95">
        <v>0.586</v>
      </c>
      <c r="G24" s="95">
        <v>0.587</v>
      </c>
      <c r="H24" s="95">
        <v>0.504</v>
      </c>
      <c r="I24" s="95">
        <v>0.539</v>
      </c>
      <c r="J24" s="95">
        <v>0.546</v>
      </c>
      <c r="K24" s="96">
        <v>0.553</v>
      </c>
      <c r="L24" s="31"/>
      <c r="T24" s="18"/>
    </row>
    <row r="25">
      <c r="A25" s="13"/>
      <c r="B25" s="19" t="s">
        <v>105</v>
      </c>
      <c r="C25" s="104"/>
      <c r="D25" s="97">
        <f t="shared" ref="D25:J25" si="14">if(isnumber(C24)=true,if(isnumber(D24)=true,D24-C24,"N/A"),"N/A")</f>
        <v>-0.031</v>
      </c>
      <c r="E25" s="97">
        <f t="shared" si="14"/>
        <v>-0.001</v>
      </c>
      <c r="F25" s="97">
        <f t="shared" si="14"/>
        <v>-0.024</v>
      </c>
      <c r="G25" s="97">
        <f t="shared" si="14"/>
        <v>0.001</v>
      </c>
      <c r="H25" s="97">
        <f t="shared" si="14"/>
        <v>-0.083</v>
      </c>
      <c r="I25" s="97">
        <f t="shared" si="14"/>
        <v>0.035</v>
      </c>
      <c r="J25" s="97">
        <f t="shared" si="14"/>
        <v>0.007</v>
      </c>
      <c r="K25" s="98">
        <f>K24-J24</f>
        <v>0.007</v>
      </c>
      <c r="L25" s="17"/>
      <c r="T25" s="18"/>
    </row>
    <row r="26">
      <c r="A26" s="20"/>
      <c r="B26" s="21" t="s">
        <v>106</v>
      </c>
      <c r="C26" s="111">
        <f t="shared" ref="C26:K26" si="15">if(isnumber(C$4)=true,if(isnumber(C24)=true,C24-C$4,"N/A"),"N/A")</f>
        <v>0.064</v>
      </c>
      <c r="D26" s="99">
        <f t="shared" si="15"/>
        <v>0.067</v>
      </c>
      <c r="E26" s="99">
        <f t="shared" si="15"/>
        <v>0.065</v>
      </c>
      <c r="F26" s="99">
        <f t="shared" si="15"/>
        <v>0.043</v>
      </c>
      <c r="G26" s="99">
        <f t="shared" si="15"/>
        <v>0.063</v>
      </c>
      <c r="H26" s="99">
        <f t="shared" si="15"/>
        <v>0.04</v>
      </c>
      <c r="I26" s="99">
        <f t="shared" si="15"/>
        <v>0.067</v>
      </c>
      <c r="J26" s="99">
        <f t="shared" si="15"/>
        <v>0.063</v>
      </c>
      <c r="K26" s="100">
        <f t="shared" si="15"/>
        <v>0.075</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115</v>
      </c>
      <c r="B31" s="19" t="s">
        <v>12</v>
      </c>
      <c r="C31" s="15">
        <f t="shared" ref="C31:K31" si="17">C4</f>
        <v>0.578</v>
      </c>
      <c r="D31" s="15">
        <f t="shared" si="17"/>
        <v>0.544</v>
      </c>
      <c r="E31" s="15">
        <f t="shared" si="17"/>
        <v>0.545</v>
      </c>
      <c r="F31" s="15">
        <f t="shared" si="17"/>
        <v>0.543</v>
      </c>
      <c r="G31" s="15">
        <f t="shared" si="17"/>
        <v>0.524</v>
      </c>
      <c r="H31" s="15">
        <f t="shared" si="17"/>
        <v>0.464</v>
      </c>
      <c r="I31" s="15">
        <f t="shared" si="17"/>
        <v>0.472</v>
      </c>
      <c r="J31" s="15">
        <f t="shared" si="17"/>
        <v>0.483</v>
      </c>
      <c r="K31" s="16">
        <f t="shared" si="17"/>
        <v>0.478</v>
      </c>
      <c r="L31" s="17"/>
      <c r="T31" s="18"/>
    </row>
    <row r="32">
      <c r="A32" s="20"/>
      <c r="B32" s="90" t="s">
        <v>105</v>
      </c>
      <c r="C32" s="103"/>
      <c r="D32" s="91">
        <f t="shared" ref="D32:K32" si="18">D31-C31</f>
        <v>-0.034</v>
      </c>
      <c r="E32" s="91">
        <f t="shared" si="18"/>
        <v>0.001</v>
      </c>
      <c r="F32" s="91">
        <f t="shared" si="18"/>
        <v>-0.002</v>
      </c>
      <c r="G32" s="91">
        <f t="shared" si="18"/>
        <v>-0.019</v>
      </c>
      <c r="H32" s="91">
        <f t="shared" si="18"/>
        <v>-0.06</v>
      </c>
      <c r="I32" s="91">
        <f t="shared" si="18"/>
        <v>0.008</v>
      </c>
      <c r="J32" s="91">
        <f t="shared" si="18"/>
        <v>0.011</v>
      </c>
      <c r="K32" s="92">
        <f t="shared" si="18"/>
        <v>-0.005</v>
      </c>
      <c r="L32" s="17"/>
      <c r="T32" s="18"/>
    </row>
    <row r="33">
      <c r="A33" s="93" t="s">
        <v>34</v>
      </c>
      <c r="B33" s="94" t="s">
        <v>12</v>
      </c>
      <c r="C33" s="95">
        <v>0.137</v>
      </c>
      <c r="D33" s="95">
        <v>0.102</v>
      </c>
      <c r="E33" s="95">
        <v>0.176</v>
      </c>
      <c r="F33" s="95">
        <v>0.151</v>
      </c>
      <c r="G33" s="95">
        <v>0.123</v>
      </c>
      <c r="H33" s="95">
        <v>0.068</v>
      </c>
      <c r="I33" s="95">
        <v>0.071</v>
      </c>
      <c r="J33" s="95">
        <v>0.057</v>
      </c>
      <c r="K33" s="96">
        <v>0.083</v>
      </c>
      <c r="L33" s="17"/>
      <c r="T33" s="18"/>
    </row>
    <row r="34">
      <c r="A34" s="13"/>
      <c r="B34" s="19" t="s">
        <v>105</v>
      </c>
      <c r="C34" s="104"/>
      <c r="D34" s="97">
        <f t="shared" ref="D34:J34" si="19">if(isnumber(C33)=true,if(isnumber(D33)=true,D33-C33,"N/A"),"N/A")</f>
        <v>-0.035</v>
      </c>
      <c r="E34" s="97">
        <f t="shared" si="19"/>
        <v>0.074</v>
      </c>
      <c r="F34" s="97">
        <f t="shared" si="19"/>
        <v>-0.025</v>
      </c>
      <c r="G34" s="97">
        <f t="shared" si="19"/>
        <v>-0.028</v>
      </c>
      <c r="H34" s="97">
        <f t="shared" si="19"/>
        <v>-0.055</v>
      </c>
      <c r="I34" s="97">
        <f t="shared" si="19"/>
        <v>0.003</v>
      </c>
      <c r="J34" s="97">
        <f t="shared" si="19"/>
        <v>-0.014</v>
      </c>
      <c r="K34" s="98">
        <f>K33-J33</f>
        <v>0.026</v>
      </c>
      <c r="L34" s="17"/>
      <c r="T34" s="18"/>
    </row>
    <row r="35">
      <c r="A35" s="20"/>
      <c r="B35" s="21" t="s">
        <v>106</v>
      </c>
      <c r="C35" s="111">
        <f t="shared" ref="C35:K35" si="20">if(isnumber(C$31)=true,if(isnumber(C33)=true,C33-C$31,"N/A"),"N/A")</f>
        <v>-0.441</v>
      </c>
      <c r="D35" s="99">
        <f t="shared" si="20"/>
        <v>-0.442</v>
      </c>
      <c r="E35" s="99">
        <f t="shared" si="20"/>
        <v>-0.369</v>
      </c>
      <c r="F35" s="99">
        <f t="shared" si="20"/>
        <v>-0.392</v>
      </c>
      <c r="G35" s="99">
        <f t="shared" si="20"/>
        <v>-0.401</v>
      </c>
      <c r="H35" s="99">
        <f t="shared" si="20"/>
        <v>-0.396</v>
      </c>
      <c r="I35" s="99">
        <f t="shared" si="20"/>
        <v>-0.401</v>
      </c>
      <c r="J35" s="99">
        <f t="shared" si="20"/>
        <v>-0.426</v>
      </c>
      <c r="K35" s="100">
        <f t="shared" si="20"/>
        <v>-0.395</v>
      </c>
      <c r="L35" s="17"/>
      <c r="T35" s="18"/>
    </row>
    <row r="36">
      <c r="A36" s="13" t="s">
        <v>35</v>
      </c>
      <c r="B36" s="94" t="s">
        <v>12</v>
      </c>
      <c r="C36" s="105"/>
      <c r="D36" s="105"/>
      <c r="E36" s="105"/>
      <c r="F36" s="105"/>
      <c r="G36" s="105"/>
      <c r="H36" s="105"/>
      <c r="I36" s="105"/>
      <c r="J36" s="95">
        <v>0.286</v>
      </c>
      <c r="K36" s="117">
        <v>0.273</v>
      </c>
      <c r="L36" s="17"/>
      <c r="T36" s="18"/>
    </row>
    <row r="37">
      <c r="A37" s="13"/>
      <c r="B37" s="19" t="s">
        <v>105</v>
      </c>
      <c r="C37" s="40" t="s">
        <v>108</v>
      </c>
      <c r="D37" s="41"/>
      <c r="E37" s="41"/>
      <c r="F37" s="41"/>
      <c r="G37" s="41"/>
      <c r="H37" s="41"/>
      <c r="I37" s="41"/>
      <c r="J37" s="97" t="str">
        <f>if(isnumber(I36)=true,if(isnumber(J36)=true,J36-I36,"N/A"),"N/A")</f>
        <v>N/A</v>
      </c>
      <c r="K37" s="98">
        <f>K36-J36</f>
        <v>-0.013</v>
      </c>
      <c r="L37" s="17"/>
      <c r="T37" s="18"/>
    </row>
    <row r="38">
      <c r="A38" s="20"/>
      <c r="B38" s="21" t="s">
        <v>106</v>
      </c>
      <c r="C38" s="106"/>
      <c r="D38" s="106"/>
      <c r="E38" s="106"/>
      <c r="F38" s="106"/>
      <c r="G38" s="106"/>
      <c r="H38" s="107"/>
      <c r="I38" s="107"/>
      <c r="J38" s="99">
        <f t="shared" ref="J38:K38" si="21">if(isnumber(J$31)=true,if(isnumber(J36)=true,J36-J$31,"N/A"),"N/A")</f>
        <v>-0.197</v>
      </c>
      <c r="K38" s="100">
        <f t="shared" si="21"/>
        <v>-0.205</v>
      </c>
      <c r="L38" s="17"/>
      <c r="T38" s="18"/>
    </row>
    <row r="39">
      <c r="A39" s="13" t="s">
        <v>36</v>
      </c>
      <c r="B39" s="94" t="s">
        <v>12</v>
      </c>
      <c r="C39" s="25">
        <v>0.083</v>
      </c>
      <c r="D39" s="25">
        <v>0.24</v>
      </c>
      <c r="E39" s="25">
        <v>0.2</v>
      </c>
      <c r="F39" s="25">
        <v>0.167</v>
      </c>
      <c r="G39" s="25">
        <v>0.105</v>
      </c>
      <c r="H39" s="25">
        <v>0.042</v>
      </c>
      <c r="I39" s="25">
        <v>0.08</v>
      </c>
      <c r="J39" s="25">
        <v>0.095</v>
      </c>
      <c r="K39" s="24">
        <v>0.111</v>
      </c>
      <c r="L39" s="17"/>
      <c r="T39" s="18"/>
    </row>
    <row r="40">
      <c r="A40" s="13"/>
      <c r="B40" s="19" t="s">
        <v>105</v>
      </c>
      <c r="C40" s="104"/>
      <c r="D40" s="97">
        <f t="shared" ref="D40:J40" si="22">if(isnumber(C39)=true,if(isnumber(D39)=true,D39-C39,"N/A"),"N/A")</f>
        <v>0.157</v>
      </c>
      <c r="E40" s="97">
        <f t="shared" si="22"/>
        <v>-0.04</v>
      </c>
      <c r="F40" s="97">
        <f t="shared" si="22"/>
        <v>-0.033</v>
      </c>
      <c r="G40" s="97">
        <f t="shared" si="22"/>
        <v>-0.062</v>
      </c>
      <c r="H40" s="97">
        <f t="shared" si="22"/>
        <v>-0.063</v>
      </c>
      <c r="I40" s="97">
        <f t="shared" si="22"/>
        <v>0.038</v>
      </c>
      <c r="J40" s="97">
        <f t="shared" si="22"/>
        <v>0.015</v>
      </c>
      <c r="K40" s="98">
        <f>K39-J39</f>
        <v>0.016</v>
      </c>
      <c r="L40" s="17"/>
      <c r="T40" s="18"/>
    </row>
    <row r="41">
      <c r="A41" s="20"/>
      <c r="B41" s="21" t="s">
        <v>106</v>
      </c>
      <c r="C41" s="111">
        <f t="shared" ref="C41:K41" si="23">if(isnumber(C$31)=true,if(isnumber(C39)=true,C39-C$31,"N/A"),"N/A")</f>
        <v>-0.495</v>
      </c>
      <c r="D41" s="99">
        <f t="shared" si="23"/>
        <v>-0.304</v>
      </c>
      <c r="E41" s="99">
        <f t="shared" si="23"/>
        <v>-0.345</v>
      </c>
      <c r="F41" s="99">
        <f t="shared" si="23"/>
        <v>-0.376</v>
      </c>
      <c r="G41" s="99">
        <f t="shared" si="23"/>
        <v>-0.419</v>
      </c>
      <c r="H41" s="99">
        <f t="shared" si="23"/>
        <v>-0.422</v>
      </c>
      <c r="I41" s="99">
        <f t="shared" si="23"/>
        <v>-0.392</v>
      </c>
      <c r="J41" s="99">
        <f t="shared" si="23"/>
        <v>-0.388</v>
      </c>
      <c r="K41" s="100">
        <f t="shared" si="23"/>
        <v>-0.367</v>
      </c>
      <c r="L41" s="17"/>
      <c r="T41" s="18"/>
    </row>
    <row r="42">
      <c r="A42" s="13" t="s">
        <v>37</v>
      </c>
      <c r="B42" s="94" t="s">
        <v>12</v>
      </c>
      <c r="C42" s="39"/>
      <c r="D42" s="39"/>
      <c r="E42" s="39"/>
      <c r="F42" s="39"/>
      <c r="G42" s="25">
        <v>0.145</v>
      </c>
      <c r="H42" s="25">
        <v>0.098</v>
      </c>
      <c r="I42" s="25">
        <v>0.174</v>
      </c>
      <c r="J42" s="25">
        <v>0.157</v>
      </c>
      <c r="K42" s="24">
        <v>0.128</v>
      </c>
      <c r="L42" s="17"/>
      <c r="T42" s="18"/>
    </row>
    <row r="43">
      <c r="A43" s="13"/>
      <c r="B43" s="19" t="s">
        <v>105</v>
      </c>
      <c r="C43" s="40" t="s">
        <v>38</v>
      </c>
      <c r="D43" s="41"/>
      <c r="E43" s="41"/>
      <c r="F43" s="42"/>
      <c r="G43" s="97" t="str">
        <f t="shared" ref="G43:J43" si="24">if(isnumber(F42)=true,if(isnumber(G42)=true,G42-F42,"N/A"),"N/A")</f>
        <v>N/A</v>
      </c>
      <c r="H43" s="97">
        <f t="shared" si="24"/>
        <v>-0.047</v>
      </c>
      <c r="I43" s="97">
        <f t="shared" si="24"/>
        <v>0.076</v>
      </c>
      <c r="J43" s="97">
        <f t="shared" si="24"/>
        <v>-0.017</v>
      </c>
      <c r="K43" s="98">
        <f>K42-J42</f>
        <v>-0.029</v>
      </c>
      <c r="L43" s="17"/>
      <c r="T43" s="18"/>
    </row>
    <row r="44">
      <c r="A44" s="20"/>
      <c r="B44" s="21" t="s">
        <v>106</v>
      </c>
      <c r="C44" s="43"/>
      <c r="D44" s="43"/>
      <c r="E44" s="43"/>
      <c r="F44" s="43"/>
      <c r="G44" s="99">
        <f t="shared" ref="G44:K44" si="25">if(isnumber(G$31)=true,if(isnumber(G42)=true,G42-G$31,"N/A"),"N/A")</f>
        <v>-0.379</v>
      </c>
      <c r="H44" s="99">
        <f t="shared" si="25"/>
        <v>-0.366</v>
      </c>
      <c r="I44" s="99">
        <f t="shared" si="25"/>
        <v>-0.298</v>
      </c>
      <c r="J44" s="99">
        <f t="shared" si="25"/>
        <v>-0.326</v>
      </c>
      <c r="K44" s="100">
        <f t="shared" si="25"/>
        <v>-0.35</v>
      </c>
      <c r="L44" s="17"/>
      <c r="T44" s="18"/>
    </row>
    <row r="45">
      <c r="A45" s="13" t="s">
        <v>39</v>
      </c>
      <c r="B45" s="94" t="s">
        <v>12</v>
      </c>
      <c r="C45" s="39"/>
      <c r="D45" s="39"/>
      <c r="E45" s="39"/>
      <c r="F45" s="39"/>
      <c r="G45" s="39"/>
      <c r="H45" s="39"/>
      <c r="I45" s="39"/>
      <c r="J45" s="25">
        <v>0.172</v>
      </c>
      <c r="K45" s="24">
        <v>0.192</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0.02</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6">if(isnumber(J$31)=true,if(isnumber(J45)=true,J45-J$31,"N/A"),"N/A")</f>
        <v>-0.311</v>
      </c>
      <c r="K47" s="100">
        <f t="shared" si="26"/>
        <v>-0.286</v>
      </c>
      <c r="L47" s="26"/>
      <c r="M47" s="27"/>
      <c r="R47" s="27"/>
      <c r="S47" s="27"/>
      <c r="T47" s="28"/>
      <c r="U47" s="27"/>
      <c r="V47" s="27"/>
      <c r="W47" s="27"/>
      <c r="X47" s="27"/>
      <c r="Y47" s="27"/>
      <c r="Z47" s="27"/>
      <c r="AA47" s="27"/>
      <c r="AB47" s="27"/>
      <c r="AC47" s="27"/>
    </row>
    <row r="48">
      <c r="A48" s="13" t="s">
        <v>40</v>
      </c>
      <c r="B48" s="94" t="s">
        <v>12</v>
      </c>
      <c r="C48" s="25">
        <v>0.218</v>
      </c>
      <c r="D48" s="25">
        <v>0.198</v>
      </c>
      <c r="E48" s="25">
        <v>0.203</v>
      </c>
      <c r="F48" s="25">
        <v>0.214</v>
      </c>
      <c r="G48" s="25">
        <v>0.226</v>
      </c>
      <c r="H48" s="25">
        <v>0.201</v>
      </c>
      <c r="I48" s="25">
        <v>0.173</v>
      </c>
      <c r="J48" s="25">
        <v>0.265</v>
      </c>
      <c r="K48" s="24">
        <v>0.222</v>
      </c>
      <c r="L48" s="26"/>
      <c r="M48" s="27"/>
      <c r="R48" s="27"/>
      <c r="S48" s="27"/>
      <c r="T48" s="28"/>
      <c r="U48" s="27"/>
      <c r="V48" s="27"/>
      <c r="W48" s="27"/>
      <c r="X48" s="27"/>
      <c r="Y48" s="27"/>
      <c r="Z48" s="27"/>
      <c r="AA48" s="27"/>
      <c r="AB48" s="27"/>
      <c r="AC48" s="27"/>
    </row>
    <row r="49">
      <c r="A49" s="13"/>
      <c r="B49" s="19" t="s">
        <v>105</v>
      </c>
      <c r="C49" s="104"/>
      <c r="D49" s="97">
        <f t="shared" ref="D49:J49" si="27">if(isnumber(C48)=true,if(isnumber(D48)=true,D48-C48,"N/A"),"N/A")</f>
        <v>-0.02</v>
      </c>
      <c r="E49" s="97">
        <f t="shared" si="27"/>
        <v>0.005</v>
      </c>
      <c r="F49" s="97">
        <f t="shared" si="27"/>
        <v>0.011</v>
      </c>
      <c r="G49" s="97">
        <f t="shared" si="27"/>
        <v>0.012</v>
      </c>
      <c r="H49" s="97">
        <f t="shared" si="27"/>
        <v>-0.025</v>
      </c>
      <c r="I49" s="97">
        <f t="shared" si="27"/>
        <v>-0.028</v>
      </c>
      <c r="J49" s="97">
        <f t="shared" si="27"/>
        <v>0.092</v>
      </c>
      <c r="K49" s="98">
        <f>K48-J48</f>
        <v>-0.043</v>
      </c>
      <c r="L49" s="17"/>
      <c r="M49" s="27"/>
      <c r="R49" s="27"/>
      <c r="S49" s="27"/>
      <c r="T49" s="28"/>
      <c r="U49" s="27"/>
      <c r="V49" s="27"/>
      <c r="W49" s="27"/>
      <c r="X49" s="27"/>
      <c r="Y49" s="27"/>
      <c r="Z49" s="27"/>
      <c r="AA49" s="27"/>
      <c r="AB49" s="27"/>
      <c r="AC49" s="27"/>
    </row>
    <row r="50">
      <c r="A50" s="20"/>
      <c r="B50" s="21" t="s">
        <v>106</v>
      </c>
      <c r="C50" s="111">
        <f t="shared" ref="C50:K50" si="28">if(isnumber(C$31)=true,if(isnumber(C48)=true,C48-C$31,"N/A"),"N/A")</f>
        <v>-0.36</v>
      </c>
      <c r="D50" s="99">
        <f t="shared" si="28"/>
        <v>-0.346</v>
      </c>
      <c r="E50" s="99">
        <f t="shared" si="28"/>
        <v>-0.342</v>
      </c>
      <c r="F50" s="99">
        <f t="shared" si="28"/>
        <v>-0.329</v>
      </c>
      <c r="G50" s="99">
        <f t="shared" si="28"/>
        <v>-0.298</v>
      </c>
      <c r="H50" s="99">
        <f t="shared" si="28"/>
        <v>-0.263</v>
      </c>
      <c r="I50" s="99">
        <f t="shared" si="28"/>
        <v>-0.299</v>
      </c>
      <c r="J50" s="99">
        <f t="shared" si="28"/>
        <v>-0.218</v>
      </c>
      <c r="K50" s="100">
        <f t="shared" si="28"/>
        <v>-0.256</v>
      </c>
      <c r="L50" s="17"/>
      <c r="T50" s="18"/>
    </row>
    <row r="51">
      <c r="A51" s="13" t="s">
        <v>41</v>
      </c>
      <c r="B51" s="94" t="s">
        <v>12</v>
      </c>
      <c r="C51" s="25">
        <v>0.989</v>
      </c>
      <c r="D51" s="25">
        <v>0.987</v>
      </c>
      <c r="E51" s="25">
        <v>0.987</v>
      </c>
      <c r="F51" s="25">
        <v>0.989</v>
      </c>
      <c r="G51" s="25">
        <v>0.983</v>
      </c>
      <c r="H51" s="25">
        <v>0.96</v>
      </c>
      <c r="I51" s="25">
        <v>0.953</v>
      </c>
      <c r="J51" s="25">
        <v>0.965</v>
      </c>
      <c r="K51" s="24">
        <v>0.964</v>
      </c>
      <c r="L51" s="13"/>
      <c r="T51" s="18"/>
    </row>
    <row r="52">
      <c r="A52" s="13"/>
      <c r="B52" s="19" t="s">
        <v>105</v>
      </c>
      <c r="C52" s="104"/>
      <c r="D52" s="97">
        <f t="shared" ref="D52:J52" si="29">if(isnumber(C51)=true,if(isnumber(D51)=true,D51-C51,"N/A"),"N/A")</f>
        <v>-0.002</v>
      </c>
      <c r="E52" s="97">
        <f t="shared" si="29"/>
        <v>0</v>
      </c>
      <c r="F52" s="97">
        <f t="shared" si="29"/>
        <v>0.002</v>
      </c>
      <c r="G52" s="97">
        <f t="shared" si="29"/>
        <v>-0.006</v>
      </c>
      <c r="H52" s="97">
        <f t="shared" si="29"/>
        <v>-0.023</v>
      </c>
      <c r="I52" s="97">
        <f t="shared" si="29"/>
        <v>-0.007</v>
      </c>
      <c r="J52" s="97">
        <f t="shared" si="29"/>
        <v>0.012</v>
      </c>
      <c r="K52" s="98">
        <f>K51-J51</f>
        <v>-0.001</v>
      </c>
      <c r="L52" s="17"/>
      <c r="T52" s="18"/>
    </row>
    <row r="53">
      <c r="A53" s="20"/>
      <c r="B53" s="21" t="s">
        <v>106</v>
      </c>
      <c r="C53" s="111">
        <f t="shared" ref="C53:K53" si="30">if(isnumber(C$31)=true,if(isnumber(C51)=true,C51-C$31,"N/A"),"N/A")</f>
        <v>0.411</v>
      </c>
      <c r="D53" s="99">
        <f t="shared" si="30"/>
        <v>0.443</v>
      </c>
      <c r="E53" s="99">
        <f t="shared" si="30"/>
        <v>0.442</v>
      </c>
      <c r="F53" s="99">
        <f t="shared" si="30"/>
        <v>0.446</v>
      </c>
      <c r="G53" s="99">
        <f t="shared" si="30"/>
        <v>0.459</v>
      </c>
      <c r="H53" s="99">
        <f t="shared" si="30"/>
        <v>0.496</v>
      </c>
      <c r="I53" s="99">
        <f t="shared" si="30"/>
        <v>0.481</v>
      </c>
      <c r="J53" s="99">
        <f t="shared" si="30"/>
        <v>0.482</v>
      </c>
      <c r="K53" s="100">
        <f t="shared" si="30"/>
        <v>0.486</v>
      </c>
      <c r="L53" s="17"/>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1">C30</f>
        <v>2014-15</v>
      </c>
      <c r="D57" s="8" t="str">
        <f t="shared" si="31"/>
        <v>2015-16</v>
      </c>
      <c r="E57" s="8" t="str">
        <f t="shared" si="31"/>
        <v>2016-17</v>
      </c>
      <c r="F57" s="8" t="str">
        <f t="shared" si="31"/>
        <v>2017-18</v>
      </c>
      <c r="G57" s="8" t="str">
        <f t="shared" si="31"/>
        <v>2018-19</v>
      </c>
      <c r="H57" s="8" t="str">
        <f t="shared" si="31"/>
        <v>2021-22</v>
      </c>
      <c r="I57" s="8" t="str">
        <f t="shared" si="31"/>
        <v>2022-23</v>
      </c>
      <c r="J57" s="37" t="str">
        <f t="shared" si="31"/>
        <v>2023-24</v>
      </c>
      <c r="K57" s="38" t="str">
        <f t="shared" si="31"/>
        <v>2024-25*</v>
      </c>
      <c r="L57" s="10"/>
      <c r="M57" s="11"/>
      <c r="N57" s="11"/>
      <c r="O57" s="11"/>
      <c r="P57" s="11"/>
      <c r="Q57" s="11"/>
      <c r="R57" s="11"/>
      <c r="S57" s="11"/>
      <c r="T57" s="12"/>
    </row>
    <row r="58">
      <c r="A58" s="13" t="s">
        <v>115</v>
      </c>
      <c r="B58" s="19" t="s">
        <v>12</v>
      </c>
      <c r="C58" s="15">
        <f t="shared" ref="C58:K58" si="32">C31</f>
        <v>0.578</v>
      </c>
      <c r="D58" s="15">
        <f t="shared" si="32"/>
        <v>0.544</v>
      </c>
      <c r="E58" s="15">
        <f t="shared" si="32"/>
        <v>0.545</v>
      </c>
      <c r="F58" s="15">
        <f t="shared" si="32"/>
        <v>0.543</v>
      </c>
      <c r="G58" s="15">
        <f t="shared" si="32"/>
        <v>0.524</v>
      </c>
      <c r="H58" s="15">
        <f t="shared" si="32"/>
        <v>0.464</v>
      </c>
      <c r="I58" s="15">
        <f t="shared" si="32"/>
        <v>0.472</v>
      </c>
      <c r="J58" s="15">
        <f t="shared" si="32"/>
        <v>0.483</v>
      </c>
      <c r="K58" s="16">
        <f t="shared" si="32"/>
        <v>0.478</v>
      </c>
      <c r="L58" s="17"/>
      <c r="T58" s="18"/>
    </row>
    <row r="59">
      <c r="A59" s="20"/>
      <c r="B59" s="90" t="s">
        <v>105</v>
      </c>
      <c r="C59" s="103"/>
      <c r="D59" s="91">
        <f t="shared" ref="D59:K59" si="33">D58-C58</f>
        <v>-0.034</v>
      </c>
      <c r="E59" s="91">
        <f t="shared" si="33"/>
        <v>0.001</v>
      </c>
      <c r="F59" s="91">
        <f t="shared" si="33"/>
        <v>-0.002</v>
      </c>
      <c r="G59" s="91">
        <f t="shared" si="33"/>
        <v>-0.019</v>
      </c>
      <c r="H59" s="91">
        <f t="shared" si="33"/>
        <v>-0.06</v>
      </c>
      <c r="I59" s="91">
        <f t="shared" si="33"/>
        <v>0.008</v>
      </c>
      <c r="J59" s="91">
        <f t="shared" si="33"/>
        <v>0.011</v>
      </c>
      <c r="K59" s="92">
        <f t="shared" si="33"/>
        <v>-0.005</v>
      </c>
      <c r="L59" s="17"/>
      <c r="T59" s="18"/>
    </row>
    <row r="60">
      <c r="A60" s="93" t="s">
        <v>109</v>
      </c>
      <c r="B60" s="94" t="s">
        <v>12</v>
      </c>
      <c r="C60" s="95">
        <v>0.586</v>
      </c>
      <c r="D60" s="95">
        <v>0.546</v>
      </c>
      <c r="E60" s="95">
        <v>0.535</v>
      </c>
      <c r="F60" s="95">
        <v>0.528</v>
      </c>
      <c r="G60" s="95">
        <v>0.499</v>
      </c>
      <c r="H60" s="95">
        <v>0.435</v>
      </c>
      <c r="I60" s="95">
        <v>0.467</v>
      </c>
      <c r="J60" s="95">
        <v>0.466</v>
      </c>
      <c r="K60" s="96">
        <v>0.455</v>
      </c>
      <c r="L60" s="17"/>
      <c r="T60" s="18"/>
    </row>
    <row r="61">
      <c r="A61" s="13"/>
      <c r="B61" s="19" t="s">
        <v>105</v>
      </c>
      <c r="C61" s="104"/>
      <c r="D61" s="97">
        <f t="shared" ref="D61:J61" si="34">if(isnumber(C60)=true,if(isnumber(D60)=true,D60-C60,"N/A"),"N/A")</f>
        <v>-0.04</v>
      </c>
      <c r="E61" s="97">
        <f t="shared" si="34"/>
        <v>-0.011</v>
      </c>
      <c r="F61" s="97">
        <f t="shared" si="34"/>
        <v>-0.007</v>
      </c>
      <c r="G61" s="97">
        <f t="shared" si="34"/>
        <v>-0.029</v>
      </c>
      <c r="H61" s="97">
        <f t="shared" si="34"/>
        <v>-0.064</v>
      </c>
      <c r="I61" s="97">
        <f t="shared" si="34"/>
        <v>0.032</v>
      </c>
      <c r="J61" s="97">
        <f t="shared" si="34"/>
        <v>-0.001</v>
      </c>
      <c r="K61" s="98">
        <f>K60-J60</f>
        <v>-0.011</v>
      </c>
      <c r="L61" s="17"/>
      <c r="T61" s="18"/>
    </row>
    <row r="62">
      <c r="A62" s="20"/>
      <c r="B62" s="21" t="s">
        <v>106</v>
      </c>
      <c r="C62" s="111">
        <f t="shared" ref="C62:K62" si="35">if(isnumber(C$58)=true,if(isnumber(C60)=true,C60-C$58,"N/A"),"N/A")</f>
        <v>0.008</v>
      </c>
      <c r="D62" s="99">
        <f t="shared" si="35"/>
        <v>0.002</v>
      </c>
      <c r="E62" s="99">
        <f t="shared" si="35"/>
        <v>-0.01</v>
      </c>
      <c r="F62" s="99">
        <f t="shared" si="35"/>
        <v>-0.015</v>
      </c>
      <c r="G62" s="99">
        <f t="shared" si="35"/>
        <v>-0.025</v>
      </c>
      <c r="H62" s="99">
        <f t="shared" si="35"/>
        <v>-0.029</v>
      </c>
      <c r="I62" s="99">
        <f t="shared" si="35"/>
        <v>-0.005</v>
      </c>
      <c r="J62" s="99">
        <f t="shared" si="35"/>
        <v>-0.017</v>
      </c>
      <c r="K62" s="100">
        <f t="shared" si="35"/>
        <v>-0.023</v>
      </c>
      <c r="L62" s="17"/>
      <c r="T62" s="18"/>
    </row>
    <row r="63">
      <c r="A63" s="13" t="s">
        <v>110</v>
      </c>
      <c r="B63" s="94" t="s">
        <v>12</v>
      </c>
      <c r="C63" s="15">
        <v>0.571</v>
      </c>
      <c r="D63" s="15">
        <v>0.541</v>
      </c>
      <c r="E63" s="15">
        <v>0.555</v>
      </c>
      <c r="F63" s="15">
        <v>0.557</v>
      </c>
      <c r="G63" s="15">
        <v>0.548</v>
      </c>
      <c r="H63" s="15">
        <v>0.491</v>
      </c>
      <c r="I63" s="15">
        <v>0.476</v>
      </c>
      <c r="J63" s="15">
        <v>0.499</v>
      </c>
      <c r="K63" s="16">
        <v>0.502</v>
      </c>
      <c r="L63" s="17"/>
      <c r="T63" s="18"/>
    </row>
    <row r="64">
      <c r="A64" s="13"/>
      <c r="B64" s="19" t="s">
        <v>105</v>
      </c>
      <c r="C64" s="104"/>
      <c r="D64" s="97">
        <f t="shared" ref="D64:J64" si="36">if(isnumber(C63)=true,if(isnumber(D63)=true,D63-C63,"N/A"),"N/A")</f>
        <v>-0.03</v>
      </c>
      <c r="E64" s="97">
        <f t="shared" si="36"/>
        <v>0.014</v>
      </c>
      <c r="F64" s="97">
        <f t="shared" si="36"/>
        <v>0.002</v>
      </c>
      <c r="G64" s="97">
        <f t="shared" si="36"/>
        <v>-0.009</v>
      </c>
      <c r="H64" s="97">
        <f t="shared" si="36"/>
        <v>-0.057</v>
      </c>
      <c r="I64" s="97">
        <f t="shared" si="36"/>
        <v>-0.015</v>
      </c>
      <c r="J64" s="97">
        <f t="shared" si="36"/>
        <v>0.023</v>
      </c>
      <c r="K64" s="98">
        <f>K63-J63</f>
        <v>0.003</v>
      </c>
      <c r="L64" s="17"/>
      <c r="T64" s="18"/>
    </row>
    <row r="65">
      <c r="A65" s="20"/>
      <c r="B65" s="21" t="s">
        <v>106</v>
      </c>
      <c r="C65" s="111">
        <f t="shared" ref="C65:K65" si="37">if(isnumber(C$58)=true,if(isnumber(C63)=true,C63-C$58,"N/A"),"N/A")</f>
        <v>-0.007</v>
      </c>
      <c r="D65" s="99">
        <f t="shared" si="37"/>
        <v>-0.003</v>
      </c>
      <c r="E65" s="99">
        <f t="shared" si="37"/>
        <v>0.01</v>
      </c>
      <c r="F65" s="99">
        <f t="shared" si="37"/>
        <v>0.014</v>
      </c>
      <c r="G65" s="99">
        <f t="shared" si="37"/>
        <v>0.024</v>
      </c>
      <c r="H65" s="99">
        <f t="shared" si="37"/>
        <v>0.027</v>
      </c>
      <c r="I65" s="99">
        <f t="shared" si="37"/>
        <v>0.004</v>
      </c>
      <c r="J65" s="99">
        <f t="shared" si="37"/>
        <v>0.016</v>
      </c>
      <c r="K65" s="100">
        <f t="shared" si="37"/>
        <v>0.024</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I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116</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117</v>
      </c>
      <c r="B4" s="19" t="s">
        <v>12</v>
      </c>
      <c r="C4" s="15">
        <f>'Overall Math Proficiency'!C16</f>
        <v>0.533</v>
      </c>
      <c r="D4" s="15">
        <f>'Overall Math Proficiency'!D16</f>
        <v>0.532</v>
      </c>
      <c r="E4" s="15">
        <f>'Overall Math Proficiency'!E16</f>
        <v>0.509</v>
      </c>
      <c r="F4" s="15">
        <f>'Overall Math Proficiency'!F16</f>
        <v>0.521</v>
      </c>
      <c r="G4" s="15">
        <f>'Overall Math Proficiency'!G16</f>
        <v>0.491</v>
      </c>
      <c r="H4" s="15">
        <f>'Overall Math Proficiency'!H16</f>
        <v>0.399</v>
      </c>
      <c r="I4" s="15">
        <f>'Overall Math Proficiency'!I16</f>
        <v>0.408</v>
      </c>
      <c r="J4" s="15">
        <f>'Overall Math Proficiency'!J16</f>
        <v>0.431</v>
      </c>
      <c r="K4" s="16">
        <f>'Overall Math Proficiency'!K16</f>
        <v>0.407</v>
      </c>
      <c r="L4" s="17"/>
      <c r="T4" s="18"/>
    </row>
    <row r="5">
      <c r="A5" s="13"/>
      <c r="B5" s="90" t="s">
        <v>105</v>
      </c>
      <c r="C5" s="103"/>
      <c r="D5" s="91">
        <f t="shared" ref="D5:K5" si="1">D4-C4</f>
        <v>-0.001</v>
      </c>
      <c r="E5" s="91">
        <f t="shared" si="1"/>
        <v>-0.023</v>
      </c>
      <c r="F5" s="91">
        <f t="shared" si="1"/>
        <v>0.012</v>
      </c>
      <c r="G5" s="91">
        <f t="shared" si="1"/>
        <v>-0.03</v>
      </c>
      <c r="H5" s="91">
        <f t="shared" si="1"/>
        <v>-0.092</v>
      </c>
      <c r="I5" s="91">
        <f t="shared" si="1"/>
        <v>0.009</v>
      </c>
      <c r="J5" s="91">
        <f t="shared" si="1"/>
        <v>0.023</v>
      </c>
      <c r="K5" s="92">
        <f t="shared" si="1"/>
        <v>-0.024</v>
      </c>
      <c r="L5" s="17"/>
      <c r="T5" s="18"/>
    </row>
    <row r="6">
      <c r="A6" s="93" t="s">
        <v>25</v>
      </c>
      <c r="B6" s="94" t="s">
        <v>12</v>
      </c>
      <c r="C6" s="95">
        <v>0.784</v>
      </c>
      <c r="D6" s="95">
        <v>0.812</v>
      </c>
      <c r="E6" s="95">
        <v>0.82</v>
      </c>
      <c r="F6" s="95">
        <v>0.831</v>
      </c>
      <c r="G6" s="95">
        <v>0.809</v>
      </c>
      <c r="H6" s="95">
        <v>0.737</v>
      </c>
      <c r="I6" s="95">
        <v>0.767</v>
      </c>
      <c r="J6" s="95">
        <v>0.747</v>
      </c>
      <c r="K6" s="96">
        <v>0.73</v>
      </c>
      <c r="T6" s="18"/>
    </row>
    <row r="7">
      <c r="A7" s="13"/>
      <c r="B7" s="19" t="s">
        <v>105</v>
      </c>
      <c r="C7" s="104"/>
      <c r="D7" s="97">
        <f t="shared" ref="D7:J7" si="2">if(isnumber(C6)=true,if(isnumber(D6)=true,D6-C6,"N/A"),"N/A")</f>
        <v>0.028</v>
      </c>
      <c r="E7" s="97">
        <f t="shared" si="2"/>
        <v>0.008</v>
      </c>
      <c r="F7" s="97">
        <f t="shared" si="2"/>
        <v>0.011</v>
      </c>
      <c r="G7" s="97">
        <f t="shared" si="2"/>
        <v>-0.022</v>
      </c>
      <c r="H7" s="97">
        <f t="shared" si="2"/>
        <v>-0.072</v>
      </c>
      <c r="I7" s="97">
        <f t="shared" si="2"/>
        <v>0.03</v>
      </c>
      <c r="J7" s="97">
        <f t="shared" si="2"/>
        <v>-0.02</v>
      </c>
      <c r="K7" s="98">
        <f>K6-J6</f>
        <v>-0.017</v>
      </c>
      <c r="T7" s="18"/>
    </row>
    <row r="8">
      <c r="A8" s="20"/>
      <c r="B8" s="21" t="s">
        <v>106</v>
      </c>
      <c r="C8" s="111">
        <f t="shared" ref="C8:K8" si="3">if(isnumber(C$4)=true,if(isnumber(C6)=true,C6-C$4,"N/A"),"N/A")</f>
        <v>0.251</v>
      </c>
      <c r="D8" s="99">
        <f t="shared" si="3"/>
        <v>0.28</v>
      </c>
      <c r="E8" s="99">
        <f t="shared" si="3"/>
        <v>0.311</v>
      </c>
      <c r="F8" s="99">
        <f t="shared" si="3"/>
        <v>0.31</v>
      </c>
      <c r="G8" s="99">
        <f t="shared" si="3"/>
        <v>0.318</v>
      </c>
      <c r="H8" s="99">
        <f t="shared" si="3"/>
        <v>0.338</v>
      </c>
      <c r="I8" s="99">
        <f t="shared" si="3"/>
        <v>0.359</v>
      </c>
      <c r="J8" s="99">
        <f t="shared" si="3"/>
        <v>0.316</v>
      </c>
      <c r="K8" s="100">
        <f t="shared" si="3"/>
        <v>0.323</v>
      </c>
      <c r="T8" s="18"/>
    </row>
    <row r="9">
      <c r="A9" s="93" t="s">
        <v>26</v>
      </c>
      <c r="B9" s="101" t="s">
        <v>12</v>
      </c>
      <c r="C9" s="95">
        <v>0.25</v>
      </c>
      <c r="D9" s="95">
        <v>0.312</v>
      </c>
      <c r="E9" s="95">
        <v>0.292</v>
      </c>
      <c r="F9" s="95">
        <v>0.341</v>
      </c>
      <c r="G9" s="95">
        <v>0.24</v>
      </c>
      <c r="H9" s="95">
        <v>0.161</v>
      </c>
      <c r="I9" s="95">
        <v>0.225</v>
      </c>
      <c r="J9" s="95">
        <v>0.184</v>
      </c>
      <c r="K9" s="96">
        <v>0.189</v>
      </c>
      <c r="L9" s="17"/>
      <c r="T9" s="18"/>
    </row>
    <row r="10">
      <c r="A10" s="13"/>
      <c r="B10" s="19" t="s">
        <v>105</v>
      </c>
      <c r="C10" s="104"/>
      <c r="D10" s="97">
        <f t="shared" ref="D10:J10" si="4">if(isnumber(C9)=true,if(isnumber(D9)=true,D9-C9,"N/A"),"N/A")</f>
        <v>0.062</v>
      </c>
      <c r="E10" s="97">
        <f t="shared" si="4"/>
        <v>-0.02</v>
      </c>
      <c r="F10" s="97">
        <f t="shared" si="4"/>
        <v>0.049</v>
      </c>
      <c r="G10" s="97">
        <f t="shared" si="4"/>
        <v>-0.101</v>
      </c>
      <c r="H10" s="97">
        <f t="shared" si="4"/>
        <v>-0.079</v>
      </c>
      <c r="I10" s="97">
        <f t="shared" si="4"/>
        <v>0.064</v>
      </c>
      <c r="J10" s="97">
        <f t="shared" si="4"/>
        <v>-0.041</v>
      </c>
      <c r="K10" s="98">
        <f>K9-J9</f>
        <v>0.005</v>
      </c>
      <c r="L10" s="17"/>
      <c r="T10" s="18"/>
    </row>
    <row r="11">
      <c r="A11" s="20"/>
      <c r="B11" s="21" t="s">
        <v>106</v>
      </c>
      <c r="C11" s="111">
        <f t="shared" ref="C11:K11" si="5">if(isnumber(C$4)=true,if(isnumber(C9)=true,C9-C$4,"N/A"),"N/A")</f>
        <v>-0.283</v>
      </c>
      <c r="D11" s="99">
        <f t="shared" si="5"/>
        <v>-0.22</v>
      </c>
      <c r="E11" s="99">
        <f t="shared" si="5"/>
        <v>-0.217</v>
      </c>
      <c r="F11" s="99">
        <f t="shared" si="5"/>
        <v>-0.18</v>
      </c>
      <c r="G11" s="99">
        <f t="shared" si="5"/>
        <v>-0.251</v>
      </c>
      <c r="H11" s="99">
        <f t="shared" si="5"/>
        <v>-0.238</v>
      </c>
      <c r="I11" s="99">
        <f t="shared" si="5"/>
        <v>-0.183</v>
      </c>
      <c r="J11" s="99">
        <f t="shared" si="5"/>
        <v>-0.247</v>
      </c>
      <c r="K11" s="100">
        <f t="shared" si="5"/>
        <v>-0.218</v>
      </c>
      <c r="L11" s="17"/>
      <c r="T11" s="18"/>
    </row>
    <row r="12">
      <c r="A12" s="93" t="s">
        <v>27</v>
      </c>
      <c r="B12" s="101" t="s">
        <v>12</v>
      </c>
      <c r="C12" s="95">
        <v>0.231</v>
      </c>
      <c r="D12" s="95">
        <v>0.246</v>
      </c>
      <c r="E12" s="95">
        <v>0.221</v>
      </c>
      <c r="F12" s="95">
        <v>0.243</v>
      </c>
      <c r="G12" s="95">
        <v>0.228</v>
      </c>
      <c r="H12" s="95">
        <v>0.141</v>
      </c>
      <c r="I12" s="95">
        <v>0.14</v>
      </c>
      <c r="J12" s="95">
        <v>0.147</v>
      </c>
      <c r="K12" s="96">
        <v>0.141</v>
      </c>
      <c r="L12" s="17"/>
      <c r="T12" s="18"/>
    </row>
    <row r="13">
      <c r="A13" s="13"/>
      <c r="B13" s="19" t="s">
        <v>105</v>
      </c>
      <c r="C13" s="104"/>
      <c r="D13" s="97">
        <f t="shared" ref="D13:J13" si="6">if(isnumber(C12)=true,if(isnumber(D12)=true,D12-C12,"N/A"),"N/A")</f>
        <v>0.015</v>
      </c>
      <c r="E13" s="97">
        <f t="shared" si="6"/>
        <v>-0.025</v>
      </c>
      <c r="F13" s="97">
        <f t="shared" si="6"/>
        <v>0.022</v>
      </c>
      <c r="G13" s="97">
        <f t="shared" si="6"/>
        <v>-0.015</v>
      </c>
      <c r="H13" s="97">
        <f t="shared" si="6"/>
        <v>-0.087</v>
      </c>
      <c r="I13" s="97">
        <f t="shared" si="6"/>
        <v>-0.001</v>
      </c>
      <c r="J13" s="97">
        <f t="shared" si="6"/>
        <v>0.007</v>
      </c>
      <c r="K13" s="98">
        <f>K12-J12</f>
        <v>-0.006</v>
      </c>
      <c r="L13" s="17"/>
      <c r="T13" s="18"/>
    </row>
    <row r="14">
      <c r="A14" s="20"/>
      <c r="B14" s="21" t="s">
        <v>106</v>
      </c>
      <c r="C14" s="111">
        <f t="shared" ref="C14:K14" si="7">if(isnumber(C$4)=true,if(isnumber(C12)=true,C12-C$4,"N/A"),"N/A")</f>
        <v>-0.302</v>
      </c>
      <c r="D14" s="99">
        <f t="shared" si="7"/>
        <v>-0.286</v>
      </c>
      <c r="E14" s="99">
        <f t="shared" si="7"/>
        <v>-0.288</v>
      </c>
      <c r="F14" s="99">
        <f t="shared" si="7"/>
        <v>-0.278</v>
      </c>
      <c r="G14" s="99">
        <f t="shared" si="7"/>
        <v>-0.263</v>
      </c>
      <c r="H14" s="99">
        <f t="shared" si="7"/>
        <v>-0.258</v>
      </c>
      <c r="I14" s="99">
        <f t="shared" si="7"/>
        <v>-0.268</v>
      </c>
      <c r="J14" s="99">
        <f t="shared" si="7"/>
        <v>-0.284</v>
      </c>
      <c r="K14" s="100">
        <f t="shared" si="7"/>
        <v>-0.266</v>
      </c>
      <c r="L14" s="17"/>
      <c r="T14" s="18"/>
    </row>
    <row r="15">
      <c r="A15" s="93" t="s">
        <v>28</v>
      </c>
      <c r="B15" s="101" t="s">
        <v>12</v>
      </c>
      <c r="C15" s="95">
        <v>0.596</v>
      </c>
      <c r="D15" s="95">
        <v>0.585</v>
      </c>
      <c r="E15" s="95">
        <v>0.576</v>
      </c>
      <c r="F15" s="95">
        <v>0.571</v>
      </c>
      <c r="G15" s="95">
        <v>0.575</v>
      </c>
      <c r="H15" s="95">
        <v>0.458</v>
      </c>
      <c r="I15" s="95">
        <v>0.44</v>
      </c>
      <c r="J15" s="95">
        <v>0.488</v>
      </c>
      <c r="K15" s="96">
        <v>0.472</v>
      </c>
      <c r="L15" s="17"/>
      <c r="T15" s="18"/>
    </row>
    <row r="16">
      <c r="A16" s="13"/>
      <c r="B16" s="19" t="s">
        <v>105</v>
      </c>
      <c r="C16" s="104"/>
      <c r="D16" s="97">
        <f t="shared" ref="D16:J16" si="8">if(isnumber(C15)=true,if(isnumber(D15)=true,D15-C15,"N/A"),"N/A")</f>
        <v>-0.011</v>
      </c>
      <c r="E16" s="97">
        <f t="shared" si="8"/>
        <v>-0.009</v>
      </c>
      <c r="F16" s="97">
        <f t="shared" si="8"/>
        <v>-0.005</v>
      </c>
      <c r="G16" s="97">
        <f t="shared" si="8"/>
        <v>0.004</v>
      </c>
      <c r="H16" s="97">
        <f t="shared" si="8"/>
        <v>-0.117</v>
      </c>
      <c r="I16" s="97">
        <f t="shared" si="8"/>
        <v>-0.018</v>
      </c>
      <c r="J16" s="97">
        <f t="shared" si="8"/>
        <v>0.048</v>
      </c>
      <c r="K16" s="98">
        <f>K15-J15</f>
        <v>-0.016</v>
      </c>
      <c r="L16" s="17"/>
      <c r="T16" s="18"/>
    </row>
    <row r="17">
      <c r="A17" s="20"/>
      <c r="B17" s="21" t="s">
        <v>106</v>
      </c>
      <c r="C17" s="111">
        <f t="shared" ref="C17:K17" si="9">if(isnumber(C$4)=true,if(isnumber(C15)=true,C15-C$4,"N/A"),"N/A")</f>
        <v>0.063</v>
      </c>
      <c r="D17" s="99">
        <f t="shared" si="9"/>
        <v>0.053</v>
      </c>
      <c r="E17" s="99">
        <f t="shared" si="9"/>
        <v>0.067</v>
      </c>
      <c r="F17" s="99">
        <f t="shared" si="9"/>
        <v>0.05</v>
      </c>
      <c r="G17" s="99">
        <f t="shared" si="9"/>
        <v>0.084</v>
      </c>
      <c r="H17" s="99">
        <f t="shared" si="9"/>
        <v>0.059</v>
      </c>
      <c r="I17" s="99">
        <f t="shared" si="9"/>
        <v>0.032</v>
      </c>
      <c r="J17" s="99">
        <f t="shared" si="9"/>
        <v>0.057</v>
      </c>
      <c r="K17" s="100">
        <f t="shared" si="9"/>
        <v>0.065</v>
      </c>
      <c r="L17" s="17"/>
      <c r="T17" s="18"/>
    </row>
    <row r="18">
      <c r="A18" s="93" t="s">
        <v>29</v>
      </c>
      <c r="B18" s="101" t="s">
        <v>12</v>
      </c>
      <c r="C18" s="112">
        <v>0.2</v>
      </c>
      <c r="D18" s="102" t="s">
        <v>107</v>
      </c>
      <c r="E18" s="102" t="s">
        <v>107</v>
      </c>
      <c r="F18" s="95">
        <v>0.214</v>
      </c>
      <c r="G18" s="95">
        <v>0.308</v>
      </c>
      <c r="H18" s="102" t="s">
        <v>107</v>
      </c>
      <c r="I18" s="102" t="s">
        <v>107</v>
      </c>
      <c r="J18" s="95">
        <v>0.267</v>
      </c>
      <c r="K18" s="96">
        <v>0.364</v>
      </c>
      <c r="L18" s="26"/>
      <c r="M18" s="27"/>
      <c r="R18" s="27"/>
      <c r="S18" s="27"/>
      <c r="T18" s="28"/>
      <c r="U18" s="27"/>
      <c r="V18" s="27"/>
      <c r="W18" s="27"/>
      <c r="X18" s="27"/>
      <c r="Y18" s="27"/>
      <c r="Z18" s="27"/>
      <c r="AA18" s="27"/>
      <c r="AB18" s="27"/>
      <c r="AC18" s="27"/>
    </row>
    <row r="19">
      <c r="A19" s="13"/>
      <c r="B19" s="19" t="s">
        <v>105</v>
      </c>
      <c r="C19" s="104"/>
      <c r="D19" s="97" t="str">
        <f t="shared" ref="D19:J19" si="10">if(isnumber(C18)=true,if(isnumber(D18)=true,D18-C18,"N/A"),"N/A")</f>
        <v>N/A</v>
      </c>
      <c r="E19" s="97" t="str">
        <f t="shared" si="10"/>
        <v>N/A</v>
      </c>
      <c r="F19" s="97" t="str">
        <f t="shared" si="10"/>
        <v>N/A</v>
      </c>
      <c r="G19" s="97">
        <f t="shared" si="10"/>
        <v>0.094</v>
      </c>
      <c r="H19" s="97" t="str">
        <f t="shared" si="10"/>
        <v>N/A</v>
      </c>
      <c r="I19" s="97" t="str">
        <f t="shared" si="10"/>
        <v>N/A</v>
      </c>
      <c r="J19" s="97" t="str">
        <f t="shared" si="10"/>
        <v>N/A</v>
      </c>
      <c r="K19" s="98">
        <f>K18-J18</f>
        <v>0.097</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-0.333</v>
      </c>
      <c r="D20" s="99" t="str">
        <f t="shared" si="11"/>
        <v>N/A</v>
      </c>
      <c r="E20" s="99" t="str">
        <f t="shared" si="11"/>
        <v>N/A</v>
      </c>
      <c r="F20" s="99">
        <f t="shared" si="11"/>
        <v>-0.307</v>
      </c>
      <c r="G20" s="99">
        <f t="shared" si="11"/>
        <v>-0.183</v>
      </c>
      <c r="H20" s="99" t="str">
        <f t="shared" si="11"/>
        <v>N/A</v>
      </c>
      <c r="I20" s="99" t="str">
        <f t="shared" si="11"/>
        <v>N/A</v>
      </c>
      <c r="J20" s="99">
        <f t="shared" si="11"/>
        <v>-0.164</v>
      </c>
      <c r="K20" s="100">
        <f t="shared" si="11"/>
        <v>-0.043</v>
      </c>
      <c r="L20" s="13"/>
      <c r="T20" s="18"/>
    </row>
    <row r="21">
      <c r="A21" s="93" t="s">
        <v>30</v>
      </c>
      <c r="B21" s="101" t="s">
        <v>12</v>
      </c>
      <c r="C21" s="95">
        <v>0.158</v>
      </c>
      <c r="D21" s="95">
        <v>0.429</v>
      </c>
      <c r="E21" s="95">
        <v>0.212</v>
      </c>
      <c r="F21" s="95">
        <v>0.467</v>
      </c>
      <c r="G21" s="95">
        <v>0.316</v>
      </c>
      <c r="H21" s="95">
        <v>0.143</v>
      </c>
      <c r="I21" s="95">
        <v>0.103</v>
      </c>
      <c r="J21" s="95">
        <v>0.053</v>
      </c>
      <c r="K21" s="96">
        <v>0.056</v>
      </c>
      <c r="L21" s="13"/>
      <c r="T21" s="18"/>
    </row>
    <row r="22">
      <c r="A22" s="13"/>
      <c r="B22" s="19" t="s">
        <v>105</v>
      </c>
      <c r="C22" s="104"/>
      <c r="D22" s="97">
        <f t="shared" ref="D22:J22" si="12">if(isnumber(C21)=true,if(isnumber(D21)=true,D21-C21,"N/A"),"N/A")</f>
        <v>0.271</v>
      </c>
      <c r="E22" s="97">
        <f t="shared" si="12"/>
        <v>-0.217</v>
      </c>
      <c r="F22" s="97">
        <f t="shared" si="12"/>
        <v>0.255</v>
      </c>
      <c r="G22" s="97">
        <f t="shared" si="12"/>
        <v>-0.151</v>
      </c>
      <c r="H22" s="97">
        <f t="shared" si="12"/>
        <v>-0.173</v>
      </c>
      <c r="I22" s="97">
        <f t="shared" si="12"/>
        <v>-0.04</v>
      </c>
      <c r="J22" s="97">
        <f t="shared" si="12"/>
        <v>-0.05</v>
      </c>
      <c r="K22" s="98">
        <f>K21-J21</f>
        <v>0.003</v>
      </c>
      <c r="L22" s="13"/>
      <c r="T22" s="18"/>
    </row>
    <row r="23">
      <c r="A23" s="20"/>
      <c r="B23" s="21" t="s">
        <v>106</v>
      </c>
      <c r="C23" s="111">
        <f t="shared" ref="C23:K23" si="13">if(isnumber(C$4)=true,if(isnumber(C21)=true,C21-C$4,"N/A"),"N/A")</f>
        <v>-0.375</v>
      </c>
      <c r="D23" s="99">
        <f t="shared" si="13"/>
        <v>-0.103</v>
      </c>
      <c r="E23" s="99">
        <f t="shared" si="13"/>
        <v>-0.297</v>
      </c>
      <c r="F23" s="99">
        <f t="shared" si="13"/>
        <v>-0.054</v>
      </c>
      <c r="G23" s="99">
        <f t="shared" si="13"/>
        <v>-0.175</v>
      </c>
      <c r="H23" s="99">
        <f t="shared" si="13"/>
        <v>-0.256</v>
      </c>
      <c r="I23" s="99">
        <f t="shared" si="13"/>
        <v>-0.305</v>
      </c>
      <c r="J23" s="99">
        <f t="shared" si="13"/>
        <v>-0.378</v>
      </c>
      <c r="K23" s="100">
        <f t="shared" si="13"/>
        <v>-0.351</v>
      </c>
      <c r="L23" s="31"/>
      <c r="T23" s="18"/>
    </row>
    <row r="24">
      <c r="A24" s="93" t="s">
        <v>31</v>
      </c>
      <c r="B24" s="101" t="s">
        <v>12</v>
      </c>
      <c r="C24" s="95">
        <v>0.623</v>
      </c>
      <c r="D24" s="95">
        <v>0.598</v>
      </c>
      <c r="E24" s="95">
        <v>0.569</v>
      </c>
      <c r="F24" s="95">
        <v>0.575</v>
      </c>
      <c r="G24" s="95">
        <v>0.528</v>
      </c>
      <c r="H24" s="95">
        <v>0.417</v>
      </c>
      <c r="I24" s="95">
        <v>0.434</v>
      </c>
      <c r="J24" s="95">
        <v>0.483</v>
      </c>
      <c r="K24" s="96">
        <v>0.432</v>
      </c>
      <c r="L24" s="31"/>
      <c r="T24" s="18"/>
    </row>
    <row r="25">
      <c r="A25" s="13"/>
      <c r="B25" s="19" t="s">
        <v>105</v>
      </c>
      <c r="C25" s="104"/>
      <c r="D25" s="97">
        <f t="shared" ref="D25:J25" si="14">if(isnumber(C24)=true,if(isnumber(D24)=true,D24-C24,"N/A"),"N/A")</f>
        <v>-0.025</v>
      </c>
      <c r="E25" s="97">
        <f t="shared" si="14"/>
        <v>-0.029</v>
      </c>
      <c r="F25" s="97">
        <f t="shared" si="14"/>
        <v>0.006</v>
      </c>
      <c r="G25" s="97">
        <f t="shared" si="14"/>
        <v>-0.047</v>
      </c>
      <c r="H25" s="97">
        <f t="shared" si="14"/>
        <v>-0.111</v>
      </c>
      <c r="I25" s="97">
        <f t="shared" si="14"/>
        <v>0.017</v>
      </c>
      <c r="J25" s="97">
        <f t="shared" si="14"/>
        <v>0.049</v>
      </c>
      <c r="K25" s="98">
        <f>K24-J24</f>
        <v>-0.051</v>
      </c>
      <c r="L25" s="17"/>
      <c r="T25" s="18"/>
    </row>
    <row r="26">
      <c r="A26" s="20"/>
      <c r="B26" s="21" t="s">
        <v>106</v>
      </c>
      <c r="C26" s="111">
        <f t="shared" ref="C26:K26" si="15">if(isnumber(C$4)=true,if(isnumber(C24)=true,C24-C$4,"N/A"),"N/A")</f>
        <v>0.09</v>
      </c>
      <c r="D26" s="99">
        <f t="shared" si="15"/>
        <v>0.066</v>
      </c>
      <c r="E26" s="99">
        <f t="shared" si="15"/>
        <v>0.06</v>
      </c>
      <c r="F26" s="99">
        <f t="shared" si="15"/>
        <v>0.054</v>
      </c>
      <c r="G26" s="99">
        <f t="shared" si="15"/>
        <v>0.037</v>
      </c>
      <c r="H26" s="99">
        <f t="shared" si="15"/>
        <v>0.018</v>
      </c>
      <c r="I26" s="99">
        <f t="shared" si="15"/>
        <v>0.026</v>
      </c>
      <c r="J26" s="99">
        <f t="shared" si="15"/>
        <v>0.052</v>
      </c>
      <c r="K26" s="100">
        <f t="shared" si="15"/>
        <v>0.025</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117</v>
      </c>
      <c r="B31" s="19" t="s">
        <v>12</v>
      </c>
      <c r="C31" s="15">
        <f t="shared" ref="C31:K31" si="17">C4</f>
        <v>0.533</v>
      </c>
      <c r="D31" s="15">
        <f t="shared" si="17"/>
        <v>0.532</v>
      </c>
      <c r="E31" s="15">
        <f t="shared" si="17"/>
        <v>0.509</v>
      </c>
      <c r="F31" s="15">
        <f t="shared" si="17"/>
        <v>0.521</v>
      </c>
      <c r="G31" s="15">
        <f t="shared" si="17"/>
        <v>0.491</v>
      </c>
      <c r="H31" s="15">
        <f t="shared" si="17"/>
        <v>0.399</v>
      </c>
      <c r="I31" s="15">
        <f t="shared" si="17"/>
        <v>0.408</v>
      </c>
      <c r="J31" s="15">
        <f t="shared" si="17"/>
        <v>0.431</v>
      </c>
      <c r="K31" s="16">
        <f t="shared" si="17"/>
        <v>0.407</v>
      </c>
      <c r="L31" s="17"/>
      <c r="T31" s="18"/>
    </row>
    <row r="32">
      <c r="A32" s="20"/>
      <c r="B32" s="90" t="s">
        <v>105</v>
      </c>
      <c r="C32" s="103"/>
      <c r="D32" s="91">
        <f t="shared" ref="D32:K32" si="18">D31-C31</f>
        <v>-0.001</v>
      </c>
      <c r="E32" s="91">
        <f t="shared" si="18"/>
        <v>-0.023</v>
      </c>
      <c r="F32" s="91">
        <f t="shared" si="18"/>
        <v>0.012</v>
      </c>
      <c r="G32" s="91">
        <f t="shared" si="18"/>
        <v>-0.03</v>
      </c>
      <c r="H32" s="91">
        <f t="shared" si="18"/>
        <v>-0.092</v>
      </c>
      <c r="I32" s="91">
        <f t="shared" si="18"/>
        <v>0.009</v>
      </c>
      <c r="J32" s="91">
        <f t="shared" si="18"/>
        <v>0.023</v>
      </c>
      <c r="K32" s="92">
        <f t="shared" si="18"/>
        <v>-0.024</v>
      </c>
      <c r="L32" s="17"/>
      <c r="T32" s="18"/>
    </row>
    <row r="33">
      <c r="A33" s="93" t="s">
        <v>34</v>
      </c>
      <c r="B33" s="94" t="s">
        <v>12</v>
      </c>
      <c r="C33" s="95">
        <v>0.054</v>
      </c>
      <c r="D33" s="95">
        <v>0.084</v>
      </c>
      <c r="E33" s="95">
        <v>0.106</v>
      </c>
      <c r="F33" s="95">
        <v>0.073</v>
      </c>
      <c r="G33" s="95">
        <v>0.053</v>
      </c>
      <c r="H33" s="95">
        <v>0.043</v>
      </c>
      <c r="I33" s="95">
        <v>0.031</v>
      </c>
      <c r="J33" s="95">
        <v>0.056</v>
      </c>
      <c r="K33" s="96">
        <v>0.066</v>
      </c>
      <c r="L33" s="17"/>
      <c r="T33" s="18"/>
    </row>
    <row r="34">
      <c r="A34" s="13"/>
      <c r="B34" s="19" t="s">
        <v>105</v>
      </c>
      <c r="C34" s="104"/>
      <c r="D34" s="97">
        <f t="shared" ref="D34:J34" si="19">if(isnumber(C33)=true,if(isnumber(D33)=true,D33-C33,"N/A"),"N/A")</f>
        <v>0.03</v>
      </c>
      <c r="E34" s="97">
        <f t="shared" si="19"/>
        <v>0.022</v>
      </c>
      <c r="F34" s="97">
        <f t="shared" si="19"/>
        <v>-0.033</v>
      </c>
      <c r="G34" s="97">
        <f t="shared" si="19"/>
        <v>-0.02</v>
      </c>
      <c r="H34" s="97">
        <f t="shared" si="19"/>
        <v>-0.01</v>
      </c>
      <c r="I34" s="97">
        <f t="shared" si="19"/>
        <v>-0.012</v>
      </c>
      <c r="J34" s="97">
        <f t="shared" si="19"/>
        <v>0.025</v>
      </c>
      <c r="K34" s="98">
        <f>K33-J33</f>
        <v>0.01</v>
      </c>
      <c r="L34" s="17"/>
      <c r="T34" s="18"/>
    </row>
    <row r="35">
      <c r="A35" s="20"/>
      <c r="B35" s="21" t="s">
        <v>106</v>
      </c>
      <c r="C35" s="111">
        <f t="shared" ref="C35:K35" si="20">if(isnumber(C$31)=true,if(isnumber(C33)=true,C33-C$31,"N/A"),"N/A")</f>
        <v>-0.479</v>
      </c>
      <c r="D35" s="99">
        <f t="shared" si="20"/>
        <v>-0.448</v>
      </c>
      <c r="E35" s="99">
        <f t="shared" si="20"/>
        <v>-0.403</v>
      </c>
      <c r="F35" s="99">
        <f t="shared" si="20"/>
        <v>-0.448</v>
      </c>
      <c r="G35" s="99">
        <f t="shared" si="20"/>
        <v>-0.438</v>
      </c>
      <c r="H35" s="99">
        <f t="shared" si="20"/>
        <v>-0.356</v>
      </c>
      <c r="I35" s="99">
        <f t="shared" si="20"/>
        <v>-0.377</v>
      </c>
      <c r="J35" s="99">
        <f t="shared" si="20"/>
        <v>-0.375</v>
      </c>
      <c r="K35" s="100">
        <f t="shared" si="20"/>
        <v>-0.341</v>
      </c>
      <c r="L35" s="17"/>
      <c r="T35" s="18"/>
    </row>
    <row r="36">
      <c r="A36" s="13" t="s">
        <v>35</v>
      </c>
      <c r="B36" s="94" t="s">
        <v>12</v>
      </c>
      <c r="C36" s="105"/>
      <c r="D36" s="105"/>
      <c r="E36" s="105"/>
      <c r="F36" s="105"/>
      <c r="G36" s="105"/>
      <c r="H36" s="105"/>
      <c r="I36" s="105"/>
      <c r="J36" s="105"/>
      <c r="K36" s="117">
        <v>0.231</v>
      </c>
      <c r="L36" s="17"/>
      <c r="T36" s="18"/>
    </row>
    <row r="37">
      <c r="A37" s="13"/>
      <c r="B37" s="19" t="s">
        <v>105</v>
      </c>
      <c r="C37" s="40" t="s">
        <v>108</v>
      </c>
      <c r="D37" s="41"/>
      <c r="E37" s="41"/>
      <c r="F37" s="41"/>
      <c r="G37" s="41"/>
      <c r="H37" s="41"/>
      <c r="I37" s="41"/>
      <c r="J37" s="42"/>
      <c r="K37" s="114" t="s">
        <v>61</v>
      </c>
      <c r="L37" s="17"/>
      <c r="T37" s="18"/>
    </row>
    <row r="38">
      <c r="A38" s="20"/>
      <c r="B38" s="21" t="s">
        <v>106</v>
      </c>
      <c r="C38" s="106"/>
      <c r="D38" s="106"/>
      <c r="E38" s="106"/>
      <c r="F38" s="106"/>
      <c r="G38" s="106"/>
      <c r="H38" s="107"/>
      <c r="I38" s="107"/>
      <c r="J38" s="107"/>
      <c r="K38" s="100">
        <f>if(isnumber(K$31)=true,if(isnumber(K36)=true,K36-K$31,"N/A"),"N/A")</f>
        <v>-0.176</v>
      </c>
      <c r="L38" s="17"/>
      <c r="T38" s="18"/>
    </row>
    <row r="39">
      <c r="A39" s="13" t="s">
        <v>36</v>
      </c>
      <c r="B39" s="94" t="s">
        <v>12</v>
      </c>
      <c r="C39" s="25">
        <v>0.171</v>
      </c>
      <c r="D39" s="25">
        <v>0.154</v>
      </c>
      <c r="E39" s="25">
        <v>0.2</v>
      </c>
      <c r="F39" s="25">
        <v>0.205</v>
      </c>
      <c r="G39" s="25">
        <v>0.162</v>
      </c>
      <c r="H39" s="25">
        <v>0.115</v>
      </c>
      <c r="I39" s="25">
        <v>0.053</v>
      </c>
      <c r="J39" s="25">
        <v>0.0</v>
      </c>
      <c r="K39" s="24">
        <v>0.087</v>
      </c>
      <c r="L39" s="17"/>
      <c r="T39" s="18"/>
    </row>
    <row r="40">
      <c r="A40" s="13"/>
      <c r="B40" s="19" t="s">
        <v>105</v>
      </c>
      <c r="C40" s="104"/>
      <c r="D40" s="97">
        <f t="shared" ref="D40:J40" si="21">if(isnumber(C39)=true,if(isnumber(D39)=true,D39-C39,"N/A"),"N/A")</f>
        <v>-0.017</v>
      </c>
      <c r="E40" s="97">
        <f t="shared" si="21"/>
        <v>0.046</v>
      </c>
      <c r="F40" s="97">
        <f t="shared" si="21"/>
        <v>0.005</v>
      </c>
      <c r="G40" s="97">
        <f t="shared" si="21"/>
        <v>-0.043</v>
      </c>
      <c r="H40" s="97">
        <f t="shared" si="21"/>
        <v>-0.047</v>
      </c>
      <c r="I40" s="97">
        <f t="shared" si="21"/>
        <v>-0.062</v>
      </c>
      <c r="J40" s="97">
        <f t="shared" si="21"/>
        <v>-0.053</v>
      </c>
      <c r="K40" s="98">
        <f>K39-J39</f>
        <v>0.087</v>
      </c>
      <c r="L40" s="17"/>
      <c r="T40" s="18"/>
    </row>
    <row r="41">
      <c r="A41" s="20"/>
      <c r="B41" s="21" t="s">
        <v>106</v>
      </c>
      <c r="C41" s="111">
        <f t="shared" ref="C41:K41" si="22">if(isnumber(C$31)=true,if(isnumber(C39)=true,C39-C$31,"N/A"),"N/A")</f>
        <v>-0.362</v>
      </c>
      <c r="D41" s="99">
        <f t="shared" si="22"/>
        <v>-0.378</v>
      </c>
      <c r="E41" s="99">
        <f t="shared" si="22"/>
        <v>-0.309</v>
      </c>
      <c r="F41" s="99">
        <f t="shared" si="22"/>
        <v>-0.316</v>
      </c>
      <c r="G41" s="99">
        <f t="shared" si="22"/>
        <v>-0.329</v>
      </c>
      <c r="H41" s="99">
        <f t="shared" si="22"/>
        <v>-0.284</v>
      </c>
      <c r="I41" s="99">
        <f t="shared" si="22"/>
        <v>-0.355</v>
      </c>
      <c r="J41" s="99">
        <f t="shared" si="22"/>
        <v>-0.431</v>
      </c>
      <c r="K41" s="100">
        <f t="shared" si="22"/>
        <v>-0.32</v>
      </c>
      <c r="L41" s="17"/>
      <c r="T41" s="18"/>
    </row>
    <row r="42">
      <c r="A42" s="13" t="s">
        <v>37</v>
      </c>
      <c r="B42" s="94" t="s">
        <v>12</v>
      </c>
      <c r="C42" s="39"/>
      <c r="D42" s="39"/>
      <c r="E42" s="39"/>
      <c r="F42" s="39"/>
      <c r="G42" s="25">
        <v>0.1</v>
      </c>
      <c r="H42" s="25">
        <v>0.071</v>
      </c>
      <c r="I42" s="25">
        <v>0.095</v>
      </c>
      <c r="J42" s="25">
        <v>0.08</v>
      </c>
      <c r="K42" s="24">
        <v>0.074</v>
      </c>
      <c r="L42" s="17"/>
      <c r="T42" s="18"/>
    </row>
    <row r="43">
      <c r="A43" s="13"/>
      <c r="B43" s="19" t="s">
        <v>105</v>
      </c>
      <c r="C43" s="40" t="s">
        <v>38</v>
      </c>
      <c r="D43" s="41"/>
      <c r="E43" s="41"/>
      <c r="F43" s="42"/>
      <c r="G43" s="97" t="str">
        <f t="shared" ref="G43:J43" si="23">if(isnumber(F42)=true,if(isnumber(G42)=true,G42-F42,"N/A"),"N/A")</f>
        <v>N/A</v>
      </c>
      <c r="H43" s="97">
        <f t="shared" si="23"/>
        <v>-0.029</v>
      </c>
      <c r="I43" s="97">
        <f t="shared" si="23"/>
        <v>0.024</v>
      </c>
      <c r="J43" s="97">
        <f t="shared" si="23"/>
        <v>-0.015</v>
      </c>
      <c r="K43" s="98">
        <f>K42-J42</f>
        <v>-0.006</v>
      </c>
      <c r="L43" s="17"/>
      <c r="T43" s="18"/>
    </row>
    <row r="44">
      <c r="A44" s="20"/>
      <c r="B44" s="21" t="s">
        <v>106</v>
      </c>
      <c r="C44" s="43"/>
      <c r="D44" s="43"/>
      <c r="E44" s="43"/>
      <c r="F44" s="43"/>
      <c r="G44" s="99">
        <f t="shared" ref="G44:K44" si="24">if(isnumber(G$31)=true,if(isnumber(G42)=true,G42-G$31,"N/A"),"N/A")</f>
        <v>-0.391</v>
      </c>
      <c r="H44" s="99">
        <f t="shared" si="24"/>
        <v>-0.328</v>
      </c>
      <c r="I44" s="99">
        <f t="shared" si="24"/>
        <v>-0.313</v>
      </c>
      <c r="J44" s="99">
        <f t="shared" si="24"/>
        <v>-0.351</v>
      </c>
      <c r="K44" s="100">
        <f t="shared" si="24"/>
        <v>-0.333</v>
      </c>
      <c r="L44" s="17"/>
      <c r="T44" s="18"/>
    </row>
    <row r="45">
      <c r="A45" s="13" t="s">
        <v>39</v>
      </c>
      <c r="B45" s="94" t="s">
        <v>12</v>
      </c>
      <c r="C45" s="39"/>
      <c r="D45" s="39"/>
      <c r="E45" s="39"/>
      <c r="F45" s="39"/>
      <c r="G45" s="39"/>
      <c r="H45" s="39"/>
      <c r="I45" s="39"/>
      <c r="J45" s="25">
        <v>0.113</v>
      </c>
      <c r="K45" s="24">
        <v>0.119</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0.006</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-0.318</v>
      </c>
      <c r="K47" s="100">
        <f t="shared" si="25"/>
        <v>-0.288</v>
      </c>
      <c r="L47" s="26"/>
      <c r="M47" s="27"/>
      <c r="R47" s="27"/>
      <c r="S47" s="27"/>
      <c r="T47" s="28"/>
      <c r="U47" s="27"/>
      <c r="V47" s="27"/>
      <c r="W47" s="27"/>
      <c r="X47" s="27"/>
      <c r="Y47" s="27"/>
      <c r="Z47" s="27"/>
      <c r="AA47" s="27"/>
      <c r="AB47" s="27"/>
      <c r="AC47" s="27"/>
    </row>
    <row r="48">
      <c r="A48" s="13" t="s">
        <v>40</v>
      </c>
      <c r="B48" s="94" t="s">
        <v>12</v>
      </c>
      <c r="C48" s="25">
        <v>0.163</v>
      </c>
      <c r="D48" s="25">
        <v>0.112</v>
      </c>
      <c r="E48" s="25">
        <v>0.135</v>
      </c>
      <c r="F48" s="25">
        <v>0.11</v>
      </c>
      <c r="G48" s="25">
        <v>0.126</v>
      </c>
      <c r="H48" s="25">
        <v>0.131</v>
      </c>
      <c r="I48" s="25">
        <v>0.158</v>
      </c>
      <c r="J48" s="25">
        <v>0.125</v>
      </c>
      <c r="K48" s="24">
        <v>0.188</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-0.051</v>
      </c>
      <c r="E49" s="97">
        <f t="shared" si="26"/>
        <v>0.023</v>
      </c>
      <c r="F49" s="97">
        <f t="shared" si="26"/>
        <v>-0.025</v>
      </c>
      <c r="G49" s="97">
        <f t="shared" si="26"/>
        <v>0.016</v>
      </c>
      <c r="H49" s="97">
        <f t="shared" si="26"/>
        <v>0.005</v>
      </c>
      <c r="I49" s="97">
        <f t="shared" si="26"/>
        <v>0.027</v>
      </c>
      <c r="J49" s="97">
        <f t="shared" si="26"/>
        <v>-0.033</v>
      </c>
      <c r="K49" s="98">
        <f>K48-J48</f>
        <v>0.063</v>
      </c>
      <c r="L49" s="26"/>
      <c r="M49" s="27"/>
      <c r="R49" s="27"/>
      <c r="S49" s="27"/>
      <c r="T49" s="28"/>
      <c r="U49" s="27"/>
      <c r="V49" s="27"/>
      <c r="W49" s="27"/>
      <c r="X49" s="27"/>
      <c r="Y49" s="27"/>
      <c r="Z49" s="27"/>
      <c r="AA49" s="27"/>
      <c r="AB49" s="27"/>
      <c r="AC49" s="27"/>
    </row>
    <row r="50">
      <c r="A50" s="20"/>
      <c r="B50" s="21" t="s">
        <v>106</v>
      </c>
      <c r="C50" s="111">
        <f t="shared" ref="C50:K50" si="27">if(isnumber(C$31)=true,if(isnumber(C48)=true,C48-C$31,"N/A"),"N/A")</f>
        <v>-0.37</v>
      </c>
      <c r="D50" s="99">
        <f t="shared" si="27"/>
        <v>-0.42</v>
      </c>
      <c r="E50" s="99">
        <f t="shared" si="27"/>
        <v>-0.374</v>
      </c>
      <c r="F50" s="99">
        <f t="shared" si="27"/>
        <v>-0.411</v>
      </c>
      <c r="G50" s="99">
        <f t="shared" si="27"/>
        <v>-0.365</v>
      </c>
      <c r="H50" s="99">
        <f t="shared" si="27"/>
        <v>-0.268</v>
      </c>
      <c r="I50" s="99">
        <f t="shared" si="27"/>
        <v>-0.25</v>
      </c>
      <c r="J50" s="99">
        <f t="shared" si="27"/>
        <v>-0.306</v>
      </c>
      <c r="K50" s="100">
        <f t="shared" si="27"/>
        <v>-0.219</v>
      </c>
      <c r="L50" s="13"/>
      <c r="T50" s="18"/>
    </row>
    <row r="51">
      <c r="A51" s="13" t="s">
        <v>41</v>
      </c>
      <c r="B51" s="94" t="s">
        <v>12</v>
      </c>
      <c r="C51" s="25">
        <v>0.967</v>
      </c>
      <c r="D51" s="25">
        <v>0.974</v>
      </c>
      <c r="E51" s="25">
        <v>0.975</v>
      </c>
      <c r="F51" s="25">
        <v>0.971</v>
      </c>
      <c r="G51" s="25">
        <v>0.969</v>
      </c>
      <c r="H51" s="25">
        <v>0.895</v>
      </c>
      <c r="I51" s="25">
        <v>0.912</v>
      </c>
      <c r="J51" s="25">
        <v>0.927</v>
      </c>
      <c r="K51" s="24">
        <v>0.912</v>
      </c>
      <c r="L51" s="13"/>
      <c r="T51" s="18"/>
    </row>
    <row r="52">
      <c r="A52" s="13"/>
      <c r="B52" s="19" t="s">
        <v>105</v>
      </c>
      <c r="C52" s="104"/>
      <c r="D52" s="97">
        <f t="shared" ref="D52:J52" si="28">if(isnumber(C51)=true,if(isnumber(D51)=true,D51-C51,"N/A"),"N/A")</f>
        <v>0.007</v>
      </c>
      <c r="E52" s="97">
        <f t="shared" si="28"/>
        <v>0.001</v>
      </c>
      <c r="F52" s="97">
        <f t="shared" si="28"/>
        <v>-0.004</v>
      </c>
      <c r="G52" s="97">
        <f t="shared" si="28"/>
        <v>-0.002</v>
      </c>
      <c r="H52" s="97">
        <f t="shared" si="28"/>
        <v>-0.074</v>
      </c>
      <c r="I52" s="97">
        <f t="shared" si="28"/>
        <v>0.017</v>
      </c>
      <c r="J52" s="97">
        <f t="shared" si="28"/>
        <v>0.015</v>
      </c>
      <c r="K52" s="98">
        <f>K51-J51</f>
        <v>-0.015</v>
      </c>
      <c r="L52" s="13"/>
      <c r="T52" s="18"/>
    </row>
    <row r="53">
      <c r="A53" s="20"/>
      <c r="B53" s="21" t="s">
        <v>106</v>
      </c>
      <c r="C53" s="111">
        <f t="shared" ref="C53:K53" si="29">if(isnumber(C$31)=true,if(isnumber(C51)=true,C51-C$31,"N/A"),"N/A")</f>
        <v>0.434</v>
      </c>
      <c r="D53" s="99">
        <f t="shared" si="29"/>
        <v>0.442</v>
      </c>
      <c r="E53" s="99">
        <f t="shared" si="29"/>
        <v>0.466</v>
      </c>
      <c r="F53" s="99">
        <f t="shared" si="29"/>
        <v>0.45</v>
      </c>
      <c r="G53" s="99">
        <f t="shared" si="29"/>
        <v>0.478</v>
      </c>
      <c r="H53" s="99">
        <f t="shared" si="29"/>
        <v>0.496</v>
      </c>
      <c r="I53" s="99">
        <f t="shared" si="29"/>
        <v>0.504</v>
      </c>
      <c r="J53" s="99">
        <f t="shared" si="29"/>
        <v>0.496</v>
      </c>
      <c r="K53" s="100">
        <f t="shared" si="29"/>
        <v>0.505</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117</v>
      </c>
      <c r="B58" s="19" t="s">
        <v>12</v>
      </c>
      <c r="C58" s="15">
        <f t="shared" ref="C58:K58" si="31">C31</f>
        <v>0.533</v>
      </c>
      <c r="D58" s="15">
        <f t="shared" si="31"/>
        <v>0.532</v>
      </c>
      <c r="E58" s="15">
        <f t="shared" si="31"/>
        <v>0.509</v>
      </c>
      <c r="F58" s="15">
        <f t="shared" si="31"/>
        <v>0.521</v>
      </c>
      <c r="G58" s="15">
        <f t="shared" si="31"/>
        <v>0.491</v>
      </c>
      <c r="H58" s="15">
        <f t="shared" si="31"/>
        <v>0.399</v>
      </c>
      <c r="I58" s="15">
        <f t="shared" si="31"/>
        <v>0.408</v>
      </c>
      <c r="J58" s="15">
        <f t="shared" si="31"/>
        <v>0.431</v>
      </c>
      <c r="K58" s="16">
        <f t="shared" si="31"/>
        <v>0.407</v>
      </c>
      <c r="L58" s="17"/>
      <c r="T58" s="18"/>
    </row>
    <row r="59">
      <c r="A59" s="20"/>
      <c r="B59" s="90" t="s">
        <v>105</v>
      </c>
      <c r="C59" s="103"/>
      <c r="D59" s="91">
        <f t="shared" ref="D59:K59" si="32">D58-C58</f>
        <v>-0.001</v>
      </c>
      <c r="E59" s="91">
        <f t="shared" si="32"/>
        <v>-0.023</v>
      </c>
      <c r="F59" s="91">
        <f t="shared" si="32"/>
        <v>0.012</v>
      </c>
      <c r="G59" s="91">
        <f t="shared" si="32"/>
        <v>-0.03</v>
      </c>
      <c r="H59" s="91">
        <f t="shared" si="32"/>
        <v>-0.092</v>
      </c>
      <c r="I59" s="91">
        <f t="shared" si="32"/>
        <v>0.009</v>
      </c>
      <c r="J59" s="91">
        <f t="shared" si="32"/>
        <v>0.023</v>
      </c>
      <c r="K59" s="92">
        <f t="shared" si="32"/>
        <v>-0.024</v>
      </c>
      <c r="L59" s="17"/>
      <c r="T59" s="18"/>
    </row>
    <row r="60">
      <c r="A60" s="93" t="s">
        <v>109</v>
      </c>
      <c r="B60" s="94" t="s">
        <v>12</v>
      </c>
      <c r="C60" s="95">
        <v>0.537</v>
      </c>
      <c r="D60" s="95">
        <v>0.556</v>
      </c>
      <c r="E60" s="95">
        <v>0.522</v>
      </c>
      <c r="F60" s="95">
        <v>0.533</v>
      </c>
      <c r="G60" s="95">
        <v>0.498</v>
      </c>
      <c r="H60" s="95">
        <v>0.367</v>
      </c>
      <c r="I60" s="95">
        <v>0.384</v>
      </c>
      <c r="J60" s="95">
        <v>0.426</v>
      </c>
      <c r="K60" s="96">
        <v>0.389</v>
      </c>
      <c r="L60" s="17"/>
      <c r="T60" s="18"/>
    </row>
    <row r="61">
      <c r="A61" s="13"/>
      <c r="B61" s="19" t="s">
        <v>105</v>
      </c>
      <c r="C61" s="104"/>
      <c r="D61" s="97">
        <f t="shared" ref="D61:J61" si="33">if(isnumber(C60)=true,if(isnumber(D60)=true,D60-C60,"N/A"),"N/A")</f>
        <v>0.019</v>
      </c>
      <c r="E61" s="97">
        <f t="shared" si="33"/>
        <v>-0.034</v>
      </c>
      <c r="F61" s="97">
        <f t="shared" si="33"/>
        <v>0.011</v>
      </c>
      <c r="G61" s="97">
        <f t="shared" si="33"/>
        <v>-0.035</v>
      </c>
      <c r="H61" s="97">
        <f t="shared" si="33"/>
        <v>-0.131</v>
      </c>
      <c r="I61" s="97">
        <f t="shared" si="33"/>
        <v>0.017</v>
      </c>
      <c r="J61" s="97">
        <f t="shared" si="33"/>
        <v>0.042</v>
      </c>
      <c r="K61" s="98">
        <f>K60-J60</f>
        <v>-0.037</v>
      </c>
      <c r="L61" s="17"/>
      <c r="T61" s="18"/>
    </row>
    <row r="62">
      <c r="A62" s="20"/>
      <c r="B62" s="21" t="s">
        <v>106</v>
      </c>
      <c r="C62" s="111">
        <f t="shared" ref="C62:K62" si="34">if(isnumber(C$58)=true,if(isnumber(C60)=true,C60-C$58,"N/A"),"N/A")</f>
        <v>0.004</v>
      </c>
      <c r="D62" s="99">
        <f t="shared" si="34"/>
        <v>0.024</v>
      </c>
      <c r="E62" s="99">
        <f t="shared" si="34"/>
        <v>0.013</v>
      </c>
      <c r="F62" s="99">
        <f t="shared" si="34"/>
        <v>0.012</v>
      </c>
      <c r="G62" s="99">
        <f t="shared" si="34"/>
        <v>0.007</v>
      </c>
      <c r="H62" s="99">
        <f t="shared" si="34"/>
        <v>-0.032</v>
      </c>
      <c r="I62" s="99">
        <f t="shared" si="34"/>
        <v>-0.024</v>
      </c>
      <c r="J62" s="99">
        <f t="shared" si="34"/>
        <v>-0.005</v>
      </c>
      <c r="K62" s="100">
        <f t="shared" si="34"/>
        <v>-0.018</v>
      </c>
      <c r="L62" s="17"/>
      <c r="T62" s="18"/>
    </row>
    <row r="63">
      <c r="A63" s="13" t="s">
        <v>110</v>
      </c>
      <c r="B63" s="94" t="s">
        <v>12</v>
      </c>
      <c r="C63" s="15">
        <v>0.529</v>
      </c>
      <c r="D63" s="15">
        <v>0.511</v>
      </c>
      <c r="E63" s="15">
        <v>0.496</v>
      </c>
      <c r="F63" s="15">
        <v>0.509</v>
      </c>
      <c r="G63" s="15">
        <v>0.483</v>
      </c>
      <c r="H63" s="15">
        <v>0.429</v>
      </c>
      <c r="I63" s="15">
        <v>0.43</v>
      </c>
      <c r="J63" s="15">
        <v>0.436</v>
      </c>
      <c r="K63" s="16">
        <v>0.424</v>
      </c>
      <c r="L63" s="17"/>
      <c r="T63" s="18"/>
    </row>
    <row r="64">
      <c r="A64" s="13"/>
      <c r="B64" s="19" t="s">
        <v>105</v>
      </c>
      <c r="C64" s="104"/>
      <c r="D64" s="97">
        <f t="shared" ref="D64:J64" si="35">if(isnumber(C63)=true,if(isnumber(D63)=true,D63-C63,"N/A"),"N/A")</f>
        <v>-0.018</v>
      </c>
      <c r="E64" s="97">
        <f t="shared" si="35"/>
        <v>-0.015</v>
      </c>
      <c r="F64" s="97">
        <f t="shared" si="35"/>
        <v>0.013</v>
      </c>
      <c r="G64" s="97">
        <f t="shared" si="35"/>
        <v>-0.026</v>
      </c>
      <c r="H64" s="97">
        <f t="shared" si="35"/>
        <v>-0.054</v>
      </c>
      <c r="I64" s="97">
        <f t="shared" si="35"/>
        <v>0.001</v>
      </c>
      <c r="J64" s="97">
        <f t="shared" si="35"/>
        <v>0.006</v>
      </c>
      <c r="K64" s="98">
        <f>K63-J63</f>
        <v>-0.012</v>
      </c>
      <c r="L64" s="17"/>
      <c r="T64" s="18"/>
    </row>
    <row r="65">
      <c r="A65" s="20"/>
      <c r="B65" s="21" t="s">
        <v>106</v>
      </c>
      <c r="C65" s="111">
        <f t="shared" ref="C65:K65" si="36">if(isnumber(C$58)=true,if(isnumber(C63)=true,C63-C$58,"N/A"),"N/A")</f>
        <v>-0.004</v>
      </c>
      <c r="D65" s="99">
        <f t="shared" si="36"/>
        <v>-0.021</v>
      </c>
      <c r="E65" s="99">
        <f t="shared" si="36"/>
        <v>-0.013</v>
      </c>
      <c r="F65" s="99">
        <f t="shared" si="36"/>
        <v>-0.012</v>
      </c>
      <c r="G65" s="99">
        <f t="shared" si="36"/>
        <v>-0.008</v>
      </c>
      <c r="H65" s="99">
        <f t="shared" si="36"/>
        <v>0.03</v>
      </c>
      <c r="I65" s="99">
        <f t="shared" si="36"/>
        <v>0.022</v>
      </c>
      <c r="J65" s="99">
        <f t="shared" si="36"/>
        <v>0.005</v>
      </c>
      <c r="K65" s="100">
        <f t="shared" si="36"/>
        <v>0.017</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J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118</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119</v>
      </c>
      <c r="B4" s="19" t="s">
        <v>12</v>
      </c>
      <c r="C4" s="15">
        <f>'Overall Math Proficiency'!C19</f>
        <v>0.57</v>
      </c>
      <c r="D4" s="15">
        <f>'Overall Math Proficiency'!D19</f>
        <v>0.581</v>
      </c>
      <c r="E4" s="15">
        <f>'Overall Math Proficiency'!E19</f>
        <v>0.56</v>
      </c>
      <c r="F4" s="15">
        <f>'Overall Math Proficiency'!F19</f>
        <v>0.562</v>
      </c>
      <c r="G4" s="15">
        <f>'Overall Math Proficiency'!G19</f>
        <v>0.559</v>
      </c>
      <c r="H4" s="15">
        <f>'Overall Math Proficiency'!H19</f>
        <v>0.432</v>
      </c>
      <c r="I4" s="15">
        <f>'Overall Math Proficiency'!I19</f>
        <v>0.415</v>
      </c>
      <c r="J4" s="15">
        <f>'Overall Math Proficiency'!J19</f>
        <v>0.43</v>
      </c>
      <c r="K4" s="16">
        <f>'Overall Math Proficiency'!K19</f>
        <v>0.437</v>
      </c>
      <c r="L4" s="17"/>
      <c r="T4" s="18"/>
    </row>
    <row r="5">
      <c r="A5" s="13"/>
      <c r="B5" s="90" t="s">
        <v>105</v>
      </c>
      <c r="C5" s="103"/>
      <c r="D5" s="91">
        <f t="shared" ref="D5:K5" si="1">D4-C4</f>
        <v>0.011</v>
      </c>
      <c r="E5" s="91">
        <f t="shared" si="1"/>
        <v>-0.021</v>
      </c>
      <c r="F5" s="91">
        <f t="shared" si="1"/>
        <v>0.002</v>
      </c>
      <c r="G5" s="91">
        <f t="shared" si="1"/>
        <v>-0.003</v>
      </c>
      <c r="H5" s="91">
        <f t="shared" si="1"/>
        <v>-0.127</v>
      </c>
      <c r="I5" s="91">
        <f t="shared" si="1"/>
        <v>-0.017</v>
      </c>
      <c r="J5" s="91">
        <f t="shared" si="1"/>
        <v>0.015</v>
      </c>
      <c r="K5" s="92">
        <f t="shared" si="1"/>
        <v>0.007</v>
      </c>
      <c r="L5" s="17"/>
      <c r="T5" s="18"/>
    </row>
    <row r="6">
      <c r="A6" s="93" t="s">
        <v>25</v>
      </c>
      <c r="B6" s="94" t="s">
        <v>12</v>
      </c>
      <c r="C6" s="95">
        <v>0.815</v>
      </c>
      <c r="D6" s="95">
        <v>0.836</v>
      </c>
      <c r="E6" s="95">
        <v>0.837</v>
      </c>
      <c r="F6" s="95">
        <v>0.81</v>
      </c>
      <c r="G6" s="95">
        <v>0.847</v>
      </c>
      <c r="H6" s="95">
        <v>0.806</v>
      </c>
      <c r="I6" s="95">
        <v>0.738</v>
      </c>
      <c r="J6" s="95">
        <v>0.768</v>
      </c>
      <c r="K6" s="96">
        <v>0.759</v>
      </c>
      <c r="T6" s="18"/>
    </row>
    <row r="7">
      <c r="A7" s="13"/>
      <c r="B7" s="19" t="s">
        <v>105</v>
      </c>
      <c r="C7" s="104"/>
      <c r="D7" s="97">
        <f t="shared" ref="D7:J7" si="2">if(isnumber(C6)=true,if(isnumber(D6)=true,D6-C6,"N/A"),"N/A")</f>
        <v>0.021</v>
      </c>
      <c r="E7" s="97">
        <f t="shared" si="2"/>
        <v>0.001</v>
      </c>
      <c r="F7" s="97">
        <f t="shared" si="2"/>
        <v>-0.027</v>
      </c>
      <c r="G7" s="97">
        <f t="shared" si="2"/>
        <v>0.037</v>
      </c>
      <c r="H7" s="97">
        <f t="shared" si="2"/>
        <v>-0.041</v>
      </c>
      <c r="I7" s="97">
        <f t="shared" si="2"/>
        <v>-0.068</v>
      </c>
      <c r="J7" s="97">
        <f t="shared" si="2"/>
        <v>0.03</v>
      </c>
      <c r="K7" s="98">
        <f>K6-J6</f>
        <v>-0.009</v>
      </c>
      <c r="T7" s="18"/>
    </row>
    <row r="8">
      <c r="A8" s="20"/>
      <c r="B8" s="21" t="s">
        <v>106</v>
      </c>
      <c r="C8" s="111">
        <f t="shared" ref="C8:K8" si="3">if(isnumber(C$4)=true,if(isnumber(C6)=true,C6-C$4,"N/A"),"N/A")</f>
        <v>0.245</v>
      </c>
      <c r="D8" s="99">
        <f t="shared" si="3"/>
        <v>0.255</v>
      </c>
      <c r="E8" s="99">
        <f t="shared" si="3"/>
        <v>0.277</v>
      </c>
      <c r="F8" s="99">
        <f t="shared" si="3"/>
        <v>0.248</v>
      </c>
      <c r="G8" s="99">
        <f t="shared" si="3"/>
        <v>0.288</v>
      </c>
      <c r="H8" s="99">
        <f t="shared" si="3"/>
        <v>0.374</v>
      </c>
      <c r="I8" s="99">
        <f t="shared" si="3"/>
        <v>0.323</v>
      </c>
      <c r="J8" s="99">
        <f t="shared" si="3"/>
        <v>0.338</v>
      </c>
      <c r="K8" s="100">
        <f t="shared" si="3"/>
        <v>0.322</v>
      </c>
      <c r="T8" s="18"/>
    </row>
    <row r="9">
      <c r="A9" s="93" t="s">
        <v>26</v>
      </c>
      <c r="B9" s="101" t="s">
        <v>12</v>
      </c>
      <c r="C9" s="95">
        <v>0.357</v>
      </c>
      <c r="D9" s="95">
        <v>0.34</v>
      </c>
      <c r="E9" s="95">
        <v>0.347</v>
      </c>
      <c r="F9" s="95">
        <v>0.368</v>
      </c>
      <c r="G9" s="95">
        <v>0.319</v>
      </c>
      <c r="H9" s="95">
        <v>0.169</v>
      </c>
      <c r="I9" s="95">
        <v>0.208</v>
      </c>
      <c r="J9" s="95">
        <v>0.184</v>
      </c>
      <c r="K9" s="96">
        <v>0.189</v>
      </c>
      <c r="L9" s="17"/>
      <c r="T9" s="18"/>
    </row>
    <row r="10">
      <c r="A10" s="13"/>
      <c r="B10" s="19" t="s">
        <v>105</v>
      </c>
      <c r="C10" s="104"/>
      <c r="D10" s="97">
        <f t="shared" ref="D10:J10" si="4">if(isnumber(C9)=true,if(isnumber(D9)=true,D9-C9,"N/A"),"N/A")</f>
        <v>-0.017</v>
      </c>
      <c r="E10" s="97">
        <f t="shared" si="4"/>
        <v>0.007</v>
      </c>
      <c r="F10" s="97">
        <f t="shared" si="4"/>
        <v>0.021</v>
      </c>
      <c r="G10" s="97">
        <f t="shared" si="4"/>
        <v>-0.049</v>
      </c>
      <c r="H10" s="97">
        <f t="shared" si="4"/>
        <v>-0.15</v>
      </c>
      <c r="I10" s="97">
        <f t="shared" si="4"/>
        <v>0.039</v>
      </c>
      <c r="J10" s="97">
        <f t="shared" si="4"/>
        <v>-0.024</v>
      </c>
      <c r="K10" s="98">
        <f>K9-J9</f>
        <v>0.005</v>
      </c>
      <c r="L10" s="17"/>
      <c r="T10" s="18"/>
    </row>
    <row r="11">
      <c r="A11" s="20"/>
      <c r="B11" s="21" t="s">
        <v>106</v>
      </c>
      <c r="C11" s="111">
        <f t="shared" ref="C11:K11" si="5">if(isnumber(C$4)=true,if(isnumber(C9)=true,C9-C$4,"N/A"),"N/A")</f>
        <v>-0.213</v>
      </c>
      <c r="D11" s="99">
        <f t="shared" si="5"/>
        <v>-0.241</v>
      </c>
      <c r="E11" s="99">
        <f t="shared" si="5"/>
        <v>-0.213</v>
      </c>
      <c r="F11" s="99">
        <f t="shared" si="5"/>
        <v>-0.194</v>
      </c>
      <c r="G11" s="99">
        <f t="shared" si="5"/>
        <v>-0.24</v>
      </c>
      <c r="H11" s="99">
        <f t="shared" si="5"/>
        <v>-0.263</v>
      </c>
      <c r="I11" s="99">
        <f t="shared" si="5"/>
        <v>-0.207</v>
      </c>
      <c r="J11" s="99">
        <f t="shared" si="5"/>
        <v>-0.246</v>
      </c>
      <c r="K11" s="100">
        <f t="shared" si="5"/>
        <v>-0.248</v>
      </c>
      <c r="L11" s="17"/>
      <c r="T11" s="18"/>
    </row>
    <row r="12">
      <c r="A12" s="93" t="s">
        <v>27</v>
      </c>
      <c r="B12" s="101" t="s">
        <v>12</v>
      </c>
      <c r="C12" s="95">
        <v>0.32</v>
      </c>
      <c r="D12" s="95">
        <v>0.301</v>
      </c>
      <c r="E12" s="95">
        <v>0.283</v>
      </c>
      <c r="F12" s="95">
        <v>0.3</v>
      </c>
      <c r="G12" s="95">
        <v>0.295</v>
      </c>
      <c r="H12" s="95">
        <v>0.176</v>
      </c>
      <c r="I12" s="95">
        <v>0.134</v>
      </c>
      <c r="J12" s="95">
        <v>0.134</v>
      </c>
      <c r="K12" s="96">
        <v>0.154</v>
      </c>
      <c r="L12" s="17"/>
      <c r="T12" s="18"/>
    </row>
    <row r="13">
      <c r="A13" s="13"/>
      <c r="B13" s="19" t="s">
        <v>105</v>
      </c>
      <c r="C13" s="104"/>
      <c r="D13" s="97">
        <f t="shared" ref="D13:J13" si="6">if(isnumber(C12)=true,if(isnumber(D12)=true,D12-C12,"N/A"),"N/A")</f>
        <v>-0.019</v>
      </c>
      <c r="E13" s="97">
        <f t="shared" si="6"/>
        <v>-0.018</v>
      </c>
      <c r="F13" s="97">
        <f t="shared" si="6"/>
        <v>0.017</v>
      </c>
      <c r="G13" s="97">
        <f t="shared" si="6"/>
        <v>-0.005</v>
      </c>
      <c r="H13" s="97">
        <f t="shared" si="6"/>
        <v>-0.119</v>
      </c>
      <c r="I13" s="97">
        <f t="shared" si="6"/>
        <v>-0.042</v>
      </c>
      <c r="J13" s="97">
        <f t="shared" si="6"/>
        <v>0</v>
      </c>
      <c r="K13" s="98">
        <f>K12-J12</f>
        <v>0.02</v>
      </c>
      <c r="L13" s="17"/>
      <c r="T13" s="18"/>
    </row>
    <row r="14">
      <c r="A14" s="20"/>
      <c r="B14" s="21" t="s">
        <v>106</v>
      </c>
      <c r="C14" s="111">
        <f t="shared" ref="C14:K14" si="7">if(isnumber(C$4)=true,if(isnumber(C12)=true,C12-C$4,"N/A"),"N/A")</f>
        <v>-0.25</v>
      </c>
      <c r="D14" s="99">
        <f t="shared" si="7"/>
        <v>-0.28</v>
      </c>
      <c r="E14" s="99">
        <f t="shared" si="7"/>
        <v>-0.277</v>
      </c>
      <c r="F14" s="99">
        <f t="shared" si="7"/>
        <v>-0.262</v>
      </c>
      <c r="G14" s="99">
        <f t="shared" si="7"/>
        <v>-0.264</v>
      </c>
      <c r="H14" s="99">
        <f t="shared" si="7"/>
        <v>-0.256</v>
      </c>
      <c r="I14" s="99">
        <f t="shared" si="7"/>
        <v>-0.281</v>
      </c>
      <c r="J14" s="99">
        <f t="shared" si="7"/>
        <v>-0.296</v>
      </c>
      <c r="K14" s="100">
        <f t="shared" si="7"/>
        <v>-0.283</v>
      </c>
      <c r="L14" s="17"/>
      <c r="T14" s="18"/>
    </row>
    <row r="15">
      <c r="A15" s="93" t="s">
        <v>28</v>
      </c>
      <c r="B15" s="101" t="s">
        <v>12</v>
      </c>
      <c r="C15" s="95">
        <v>0.594</v>
      </c>
      <c r="D15" s="95">
        <v>0.632</v>
      </c>
      <c r="E15" s="95">
        <v>0.595</v>
      </c>
      <c r="F15" s="95">
        <v>0.623</v>
      </c>
      <c r="G15" s="95">
        <v>0.629</v>
      </c>
      <c r="H15" s="95">
        <v>0.419</v>
      </c>
      <c r="I15" s="95">
        <v>0.471</v>
      </c>
      <c r="J15" s="95">
        <v>0.444</v>
      </c>
      <c r="K15" s="96">
        <v>0.498</v>
      </c>
      <c r="L15" s="17"/>
      <c r="T15" s="18"/>
    </row>
    <row r="16">
      <c r="A16" s="13"/>
      <c r="B16" s="19" t="s">
        <v>105</v>
      </c>
      <c r="C16" s="104"/>
      <c r="D16" s="97">
        <f t="shared" ref="D16:J16" si="8">if(isnumber(C15)=true,if(isnumber(D15)=true,D15-C15,"N/A"),"N/A")</f>
        <v>0.038</v>
      </c>
      <c r="E16" s="97">
        <f t="shared" si="8"/>
        <v>-0.037</v>
      </c>
      <c r="F16" s="97">
        <f t="shared" si="8"/>
        <v>0.028</v>
      </c>
      <c r="G16" s="97">
        <f t="shared" si="8"/>
        <v>0.006</v>
      </c>
      <c r="H16" s="97">
        <f t="shared" si="8"/>
        <v>-0.21</v>
      </c>
      <c r="I16" s="97">
        <f t="shared" si="8"/>
        <v>0.052</v>
      </c>
      <c r="J16" s="97">
        <f t="shared" si="8"/>
        <v>-0.027</v>
      </c>
      <c r="K16" s="98">
        <f>K15-J15</f>
        <v>0.054</v>
      </c>
      <c r="L16" s="17"/>
      <c r="T16" s="18"/>
    </row>
    <row r="17">
      <c r="A17" s="20"/>
      <c r="B17" s="21" t="s">
        <v>106</v>
      </c>
      <c r="C17" s="111">
        <f t="shared" ref="C17:K17" si="9">if(isnumber(C$4)=true,if(isnumber(C15)=true,C15-C$4,"N/A"),"N/A")</f>
        <v>0.024</v>
      </c>
      <c r="D17" s="99">
        <f t="shared" si="9"/>
        <v>0.051</v>
      </c>
      <c r="E17" s="99">
        <f t="shared" si="9"/>
        <v>0.035</v>
      </c>
      <c r="F17" s="99">
        <f t="shared" si="9"/>
        <v>0.061</v>
      </c>
      <c r="G17" s="99">
        <f t="shared" si="9"/>
        <v>0.07</v>
      </c>
      <c r="H17" s="99">
        <f t="shared" si="9"/>
        <v>-0.013</v>
      </c>
      <c r="I17" s="99">
        <f t="shared" si="9"/>
        <v>0.056</v>
      </c>
      <c r="J17" s="99">
        <f t="shared" si="9"/>
        <v>0.014</v>
      </c>
      <c r="K17" s="100">
        <f t="shared" si="9"/>
        <v>0.061</v>
      </c>
      <c r="L17" s="17"/>
      <c r="T17" s="18"/>
    </row>
    <row r="18">
      <c r="A18" s="93" t="s">
        <v>29</v>
      </c>
      <c r="B18" s="101" t="s">
        <v>12</v>
      </c>
      <c r="C18" s="112">
        <v>0.467</v>
      </c>
      <c r="D18" s="95">
        <v>0.25</v>
      </c>
      <c r="E18" s="102" t="s">
        <v>107</v>
      </c>
      <c r="F18" s="102" t="s">
        <v>107</v>
      </c>
      <c r="G18" s="95">
        <v>0.273</v>
      </c>
      <c r="H18" s="95">
        <v>0.25</v>
      </c>
      <c r="I18" s="102" t="s">
        <v>107</v>
      </c>
      <c r="J18" s="102" t="s">
        <v>107</v>
      </c>
      <c r="K18" s="96">
        <v>0.231</v>
      </c>
      <c r="L18" s="26"/>
      <c r="M18" s="27"/>
      <c r="R18" s="27"/>
      <c r="S18" s="27"/>
      <c r="T18" s="28"/>
      <c r="U18" s="27"/>
      <c r="V18" s="27"/>
      <c r="W18" s="27"/>
      <c r="X18" s="27"/>
      <c r="Y18" s="27"/>
      <c r="Z18" s="27"/>
      <c r="AA18" s="27"/>
      <c r="AB18" s="27"/>
      <c r="AC18" s="27"/>
    </row>
    <row r="19">
      <c r="A19" s="13"/>
      <c r="B19" s="19" t="s">
        <v>105</v>
      </c>
      <c r="C19" s="104"/>
      <c r="D19" s="97">
        <f t="shared" ref="D19:J19" si="10">if(isnumber(C18)=true,if(isnumber(D18)=true,D18-C18,"N/A"),"N/A")</f>
        <v>-0.217</v>
      </c>
      <c r="E19" s="97" t="str">
        <f t="shared" si="10"/>
        <v>N/A</v>
      </c>
      <c r="F19" s="97" t="str">
        <f t="shared" si="10"/>
        <v>N/A</v>
      </c>
      <c r="G19" s="97" t="str">
        <f t="shared" si="10"/>
        <v>N/A</v>
      </c>
      <c r="H19" s="97">
        <f t="shared" si="10"/>
        <v>-0.023</v>
      </c>
      <c r="I19" s="97" t="str">
        <f t="shared" si="10"/>
        <v>N/A</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-0.103</v>
      </c>
      <c r="D20" s="99">
        <f t="shared" si="11"/>
        <v>-0.331</v>
      </c>
      <c r="E20" s="99" t="str">
        <f t="shared" si="11"/>
        <v>N/A</v>
      </c>
      <c r="F20" s="99" t="str">
        <f t="shared" si="11"/>
        <v>N/A</v>
      </c>
      <c r="G20" s="99">
        <f t="shared" si="11"/>
        <v>-0.286</v>
      </c>
      <c r="H20" s="99">
        <f t="shared" si="11"/>
        <v>-0.182</v>
      </c>
      <c r="I20" s="99" t="str">
        <f t="shared" si="11"/>
        <v>N/A</v>
      </c>
      <c r="J20" s="99" t="str">
        <f t="shared" si="11"/>
        <v>N/A</v>
      </c>
      <c r="K20" s="100">
        <f t="shared" si="11"/>
        <v>-0.206</v>
      </c>
      <c r="L20" s="13"/>
      <c r="T20" s="18"/>
    </row>
    <row r="21">
      <c r="A21" s="93" t="s">
        <v>30</v>
      </c>
      <c r="B21" s="101" t="s">
        <v>12</v>
      </c>
      <c r="C21" s="95">
        <v>0.417</v>
      </c>
      <c r="D21" s="95">
        <v>0.304</v>
      </c>
      <c r="E21" s="95">
        <v>0.452</v>
      </c>
      <c r="F21" s="95">
        <v>0.344</v>
      </c>
      <c r="G21" s="95">
        <v>0.385</v>
      </c>
      <c r="H21" s="95">
        <v>0.158</v>
      </c>
      <c r="I21" s="95">
        <v>0.087</v>
      </c>
      <c r="J21" s="95">
        <v>0.115</v>
      </c>
      <c r="K21" s="96">
        <v>0.063</v>
      </c>
      <c r="L21" s="13"/>
      <c r="T21" s="18"/>
    </row>
    <row r="22">
      <c r="A22" s="13"/>
      <c r="B22" s="19" t="s">
        <v>105</v>
      </c>
      <c r="C22" s="104"/>
      <c r="D22" s="97">
        <f t="shared" ref="D22:J22" si="12">if(isnumber(C21)=true,if(isnumber(D21)=true,D21-C21,"N/A"),"N/A")</f>
        <v>-0.113</v>
      </c>
      <c r="E22" s="97">
        <f t="shared" si="12"/>
        <v>0.148</v>
      </c>
      <c r="F22" s="97">
        <f t="shared" si="12"/>
        <v>-0.108</v>
      </c>
      <c r="G22" s="97">
        <f t="shared" si="12"/>
        <v>0.041</v>
      </c>
      <c r="H22" s="97">
        <f t="shared" si="12"/>
        <v>-0.227</v>
      </c>
      <c r="I22" s="97">
        <f t="shared" si="12"/>
        <v>-0.071</v>
      </c>
      <c r="J22" s="97">
        <f t="shared" si="12"/>
        <v>0.028</v>
      </c>
      <c r="K22" s="98">
        <f>K21-J21</f>
        <v>-0.052</v>
      </c>
      <c r="L22" s="13"/>
      <c r="T22" s="18"/>
    </row>
    <row r="23">
      <c r="A23" s="20"/>
      <c r="B23" s="21" t="s">
        <v>106</v>
      </c>
      <c r="C23" s="111">
        <f t="shared" ref="C23:K23" si="13">if(isnumber(C$4)=true,if(isnumber(C21)=true,C21-C$4,"N/A"),"N/A")</f>
        <v>-0.153</v>
      </c>
      <c r="D23" s="99">
        <f t="shared" si="13"/>
        <v>-0.277</v>
      </c>
      <c r="E23" s="99">
        <f t="shared" si="13"/>
        <v>-0.108</v>
      </c>
      <c r="F23" s="99">
        <f t="shared" si="13"/>
        <v>-0.218</v>
      </c>
      <c r="G23" s="99">
        <f t="shared" si="13"/>
        <v>-0.174</v>
      </c>
      <c r="H23" s="99">
        <f t="shared" si="13"/>
        <v>-0.274</v>
      </c>
      <c r="I23" s="99">
        <f t="shared" si="13"/>
        <v>-0.328</v>
      </c>
      <c r="J23" s="99">
        <f t="shared" si="13"/>
        <v>-0.315</v>
      </c>
      <c r="K23" s="100">
        <f t="shared" si="13"/>
        <v>-0.374</v>
      </c>
      <c r="L23" s="31"/>
      <c r="T23" s="18"/>
    </row>
    <row r="24">
      <c r="A24" s="93" t="s">
        <v>31</v>
      </c>
      <c r="B24" s="101" t="s">
        <v>12</v>
      </c>
      <c r="C24" s="95">
        <v>0.633</v>
      </c>
      <c r="D24" s="95">
        <v>0.653</v>
      </c>
      <c r="E24" s="95">
        <v>0.621</v>
      </c>
      <c r="F24" s="95">
        <v>0.627</v>
      </c>
      <c r="G24" s="95">
        <v>0.607</v>
      </c>
      <c r="H24" s="95">
        <v>0.449</v>
      </c>
      <c r="I24" s="95">
        <v>0.456</v>
      </c>
      <c r="J24" s="95">
        <v>0.489</v>
      </c>
      <c r="K24" s="96">
        <v>0.492</v>
      </c>
      <c r="L24" s="31"/>
      <c r="T24" s="18"/>
    </row>
    <row r="25">
      <c r="A25" s="13"/>
      <c r="B25" s="19" t="s">
        <v>105</v>
      </c>
      <c r="C25" s="104"/>
      <c r="D25" s="97">
        <f t="shared" ref="D25:J25" si="14">if(isnumber(C24)=true,if(isnumber(D24)=true,D24-C24,"N/A"),"N/A")</f>
        <v>0.02</v>
      </c>
      <c r="E25" s="97">
        <f t="shared" si="14"/>
        <v>-0.032</v>
      </c>
      <c r="F25" s="97">
        <f t="shared" si="14"/>
        <v>0.006</v>
      </c>
      <c r="G25" s="97">
        <f t="shared" si="14"/>
        <v>-0.02</v>
      </c>
      <c r="H25" s="97">
        <f t="shared" si="14"/>
        <v>-0.158</v>
      </c>
      <c r="I25" s="97">
        <f t="shared" si="14"/>
        <v>0.007</v>
      </c>
      <c r="J25" s="97">
        <f t="shared" si="14"/>
        <v>0.033</v>
      </c>
      <c r="K25" s="98">
        <f>K24-J24</f>
        <v>0.003</v>
      </c>
      <c r="L25" s="17"/>
      <c r="T25" s="18"/>
    </row>
    <row r="26">
      <c r="A26" s="20"/>
      <c r="B26" s="21" t="s">
        <v>106</v>
      </c>
      <c r="C26" s="111">
        <f t="shared" ref="C26:K26" si="15">if(isnumber(C$4)=true,if(isnumber(C24)=true,C24-C$4,"N/A"),"N/A")</f>
        <v>0.063</v>
      </c>
      <c r="D26" s="99">
        <f t="shared" si="15"/>
        <v>0.072</v>
      </c>
      <c r="E26" s="99">
        <f t="shared" si="15"/>
        <v>0.061</v>
      </c>
      <c r="F26" s="99">
        <f t="shared" si="15"/>
        <v>0.065</v>
      </c>
      <c r="G26" s="99">
        <f t="shared" si="15"/>
        <v>0.048</v>
      </c>
      <c r="H26" s="99">
        <f t="shared" si="15"/>
        <v>0.017</v>
      </c>
      <c r="I26" s="99">
        <f t="shared" si="15"/>
        <v>0.041</v>
      </c>
      <c r="J26" s="99">
        <f t="shared" si="15"/>
        <v>0.059</v>
      </c>
      <c r="K26" s="100">
        <f t="shared" si="15"/>
        <v>0.055</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119</v>
      </c>
      <c r="B31" s="19" t="s">
        <v>12</v>
      </c>
      <c r="C31" s="15">
        <f t="shared" ref="C31:K31" si="17">C4</f>
        <v>0.57</v>
      </c>
      <c r="D31" s="15">
        <f t="shared" si="17"/>
        <v>0.581</v>
      </c>
      <c r="E31" s="15">
        <f t="shared" si="17"/>
        <v>0.56</v>
      </c>
      <c r="F31" s="15">
        <f t="shared" si="17"/>
        <v>0.562</v>
      </c>
      <c r="G31" s="15">
        <f t="shared" si="17"/>
        <v>0.559</v>
      </c>
      <c r="H31" s="15">
        <f t="shared" si="17"/>
        <v>0.432</v>
      </c>
      <c r="I31" s="15">
        <f t="shared" si="17"/>
        <v>0.415</v>
      </c>
      <c r="J31" s="15">
        <f t="shared" si="17"/>
        <v>0.43</v>
      </c>
      <c r="K31" s="16">
        <f t="shared" si="17"/>
        <v>0.437</v>
      </c>
      <c r="L31" s="17"/>
      <c r="T31" s="18"/>
    </row>
    <row r="32">
      <c r="A32" s="20"/>
      <c r="B32" s="90" t="s">
        <v>105</v>
      </c>
      <c r="C32" s="103"/>
      <c r="D32" s="91">
        <f t="shared" ref="D32:K32" si="18">D31-C31</f>
        <v>0.011</v>
      </c>
      <c r="E32" s="91">
        <f t="shared" si="18"/>
        <v>-0.021</v>
      </c>
      <c r="F32" s="91">
        <f t="shared" si="18"/>
        <v>0.002</v>
      </c>
      <c r="G32" s="91">
        <f t="shared" si="18"/>
        <v>-0.003</v>
      </c>
      <c r="H32" s="91">
        <f t="shared" si="18"/>
        <v>-0.127</v>
      </c>
      <c r="I32" s="91">
        <f t="shared" si="18"/>
        <v>-0.017</v>
      </c>
      <c r="J32" s="91">
        <f t="shared" si="18"/>
        <v>0.015</v>
      </c>
      <c r="K32" s="92">
        <f t="shared" si="18"/>
        <v>0.007</v>
      </c>
      <c r="L32" s="17"/>
      <c r="T32" s="18"/>
    </row>
    <row r="33">
      <c r="A33" s="93" t="s">
        <v>34</v>
      </c>
      <c r="B33" s="94" t="s">
        <v>12</v>
      </c>
      <c r="C33" s="95">
        <v>0.082</v>
      </c>
      <c r="D33" s="95">
        <v>0.073</v>
      </c>
      <c r="E33" s="95">
        <v>0.148</v>
      </c>
      <c r="F33" s="95">
        <v>0.104</v>
      </c>
      <c r="G33" s="95">
        <v>0.063</v>
      </c>
      <c r="H33" s="95">
        <v>0.08</v>
      </c>
      <c r="I33" s="95">
        <v>0.036</v>
      </c>
      <c r="J33" s="95">
        <v>0.034</v>
      </c>
      <c r="K33" s="96">
        <v>0.047</v>
      </c>
      <c r="L33" s="17"/>
      <c r="T33" s="18"/>
    </row>
    <row r="34">
      <c r="A34" s="13"/>
      <c r="B34" s="19" t="s">
        <v>105</v>
      </c>
      <c r="C34" s="104"/>
      <c r="D34" s="97">
        <f t="shared" ref="D34:J34" si="19">if(isnumber(C33)=true,if(isnumber(D33)=true,D33-C33,"N/A"),"N/A")</f>
        <v>-0.009</v>
      </c>
      <c r="E34" s="97">
        <f t="shared" si="19"/>
        <v>0.075</v>
      </c>
      <c r="F34" s="97">
        <f t="shared" si="19"/>
        <v>-0.044</v>
      </c>
      <c r="G34" s="97">
        <f t="shared" si="19"/>
        <v>-0.041</v>
      </c>
      <c r="H34" s="97">
        <f t="shared" si="19"/>
        <v>0.017</v>
      </c>
      <c r="I34" s="97">
        <f t="shared" si="19"/>
        <v>-0.044</v>
      </c>
      <c r="J34" s="97">
        <f t="shared" si="19"/>
        <v>-0.002</v>
      </c>
      <c r="K34" s="98">
        <f>K33-J33</f>
        <v>0.013</v>
      </c>
      <c r="L34" s="17"/>
      <c r="T34" s="18"/>
    </row>
    <row r="35">
      <c r="A35" s="20"/>
      <c r="B35" s="21" t="s">
        <v>106</v>
      </c>
      <c r="C35" s="111">
        <f t="shared" ref="C35:K35" si="20">if(isnumber(C$31)=true,if(isnumber(C33)=true,C33-C$31,"N/A"),"N/A")</f>
        <v>-0.488</v>
      </c>
      <c r="D35" s="99">
        <f t="shared" si="20"/>
        <v>-0.508</v>
      </c>
      <c r="E35" s="99">
        <f t="shared" si="20"/>
        <v>-0.412</v>
      </c>
      <c r="F35" s="99">
        <f t="shared" si="20"/>
        <v>-0.458</v>
      </c>
      <c r="G35" s="99">
        <f t="shared" si="20"/>
        <v>-0.496</v>
      </c>
      <c r="H35" s="99">
        <f t="shared" si="20"/>
        <v>-0.352</v>
      </c>
      <c r="I35" s="99">
        <f t="shared" si="20"/>
        <v>-0.379</v>
      </c>
      <c r="J35" s="99">
        <f t="shared" si="20"/>
        <v>-0.396</v>
      </c>
      <c r="K35" s="100">
        <f t="shared" si="20"/>
        <v>-0.39</v>
      </c>
      <c r="L35" s="17"/>
      <c r="T35" s="18"/>
    </row>
    <row r="36">
      <c r="A36" s="13" t="s">
        <v>35</v>
      </c>
      <c r="B36" s="94" t="s">
        <v>12</v>
      </c>
      <c r="C36" s="45"/>
      <c r="D36" s="45"/>
      <c r="E36" s="45"/>
      <c r="F36" s="45"/>
      <c r="G36" s="45"/>
      <c r="H36" s="45"/>
      <c r="I36" s="39"/>
      <c r="J36" s="39"/>
      <c r="K36" s="108"/>
      <c r="L36" s="17"/>
      <c r="T36" s="18"/>
    </row>
    <row r="37">
      <c r="A37" s="13"/>
      <c r="B37" s="19" t="s">
        <v>105</v>
      </c>
      <c r="C37" s="44" t="s">
        <v>108</v>
      </c>
      <c r="D37" s="41"/>
      <c r="E37" s="41"/>
      <c r="F37" s="41"/>
      <c r="G37" s="41"/>
      <c r="H37" s="41"/>
      <c r="I37" s="41"/>
      <c r="J37" s="41"/>
      <c r="K37" s="109"/>
      <c r="T37" s="18"/>
    </row>
    <row r="38">
      <c r="A38" s="20"/>
      <c r="B38" s="21" t="s">
        <v>106</v>
      </c>
      <c r="C38" s="46"/>
      <c r="D38" s="46"/>
      <c r="E38" s="46"/>
      <c r="F38" s="46"/>
      <c r="G38" s="46"/>
      <c r="H38" s="46"/>
      <c r="I38" s="107"/>
      <c r="J38" s="107"/>
      <c r="K38" s="110"/>
      <c r="L38" s="17"/>
      <c r="T38" s="18"/>
    </row>
    <row r="39">
      <c r="A39" s="13" t="s">
        <v>36</v>
      </c>
      <c r="B39" s="94" t="s">
        <v>12</v>
      </c>
      <c r="C39" s="25">
        <v>0.182</v>
      </c>
      <c r="D39" s="25">
        <v>0.242</v>
      </c>
      <c r="E39" s="25">
        <v>0.257</v>
      </c>
      <c r="F39" s="25">
        <v>0.222</v>
      </c>
      <c r="G39" s="25">
        <v>0.143</v>
      </c>
      <c r="H39" s="25">
        <v>0.061</v>
      </c>
      <c r="I39" s="25">
        <v>0.192</v>
      </c>
      <c r="J39" s="25">
        <v>0.143</v>
      </c>
      <c r="K39" s="24">
        <v>0.033</v>
      </c>
      <c r="L39" s="17"/>
      <c r="T39" s="18"/>
    </row>
    <row r="40">
      <c r="A40" s="13"/>
      <c r="B40" s="19" t="s">
        <v>105</v>
      </c>
      <c r="C40" s="104"/>
      <c r="D40" s="97">
        <f t="shared" ref="D40:J40" si="21">if(isnumber(C39)=true,if(isnumber(D39)=true,D39-C39,"N/A"),"N/A")</f>
        <v>0.06</v>
      </c>
      <c r="E40" s="97">
        <f t="shared" si="21"/>
        <v>0.015</v>
      </c>
      <c r="F40" s="97">
        <f t="shared" si="21"/>
        <v>-0.035</v>
      </c>
      <c r="G40" s="97">
        <f t="shared" si="21"/>
        <v>-0.079</v>
      </c>
      <c r="H40" s="97">
        <f t="shared" si="21"/>
        <v>-0.082</v>
      </c>
      <c r="I40" s="97">
        <f t="shared" si="21"/>
        <v>0.131</v>
      </c>
      <c r="J40" s="97">
        <f t="shared" si="21"/>
        <v>-0.049</v>
      </c>
      <c r="K40" s="98">
        <f>K39-J39</f>
        <v>-0.11</v>
      </c>
      <c r="L40" s="17"/>
      <c r="T40" s="18"/>
    </row>
    <row r="41">
      <c r="A41" s="20"/>
      <c r="B41" s="21" t="s">
        <v>106</v>
      </c>
      <c r="C41" s="111">
        <f t="shared" ref="C41:K41" si="22">if(isnumber(C$31)=true,if(isnumber(C39)=true,C39-C$31,"N/A"),"N/A")</f>
        <v>-0.388</v>
      </c>
      <c r="D41" s="99">
        <f t="shared" si="22"/>
        <v>-0.339</v>
      </c>
      <c r="E41" s="99">
        <f t="shared" si="22"/>
        <v>-0.303</v>
      </c>
      <c r="F41" s="99">
        <f t="shared" si="22"/>
        <v>-0.34</v>
      </c>
      <c r="G41" s="99">
        <f t="shared" si="22"/>
        <v>-0.416</v>
      </c>
      <c r="H41" s="99">
        <f t="shared" si="22"/>
        <v>-0.371</v>
      </c>
      <c r="I41" s="99">
        <f t="shared" si="22"/>
        <v>-0.223</v>
      </c>
      <c r="J41" s="99">
        <f t="shared" si="22"/>
        <v>-0.287</v>
      </c>
      <c r="K41" s="100">
        <f t="shared" si="22"/>
        <v>-0.404</v>
      </c>
      <c r="L41" s="17"/>
      <c r="T41" s="18"/>
    </row>
    <row r="42">
      <c r="A42" s="13" t="s">
        <v>37</v>
      </c>
      <c r="B42" s="94" t="s">
        <v>12</v>
      </c>
      <c r="C42" s="39"/>
      <c r="D42" s="39"/>
      <c r="E42" s="39"/>
      <c r="F42" s="39"/>
      <c r="G42" s="25">
        <v>0.191</v>
      </c>
      <c r="H42" s="25">
        <v>0.073</v>
      </c>
      <c r="I42" s="25">
        <v>0.097</v>
      </c>
      <c r="J42" s="25">
        <v>0.037</v>
      </c>
      <c r="K42" s="24">
        <v>0.045</v>
      </c>
      <c r="L42" s="17"/>
      <c r="T42" s="18"/>
    </row>
    <row r="43">
      <c r="A43" s="13"/>
      <c r="B43" s="19" t="s">
        <v>105</v>
      </c>
      <c r="C43" s="40" t="s">
        <v>38</v>
      </c>
      <c r="D43" s="41"/>
      <c r="E43" s="41"/>
      <c r="F43" s="42"/>
      <c r="G43" s="97" t="str">
        <f t="shared" ref="G43:J43" si="23">if(isnumber(F42)=true,if(isnumber(G42)=true,G42-F42,"N/A"),"N/A")</f>
        <v>N/A</v>
      </c>
      <c r="H43" s="97">
        <f t="shared" si="23"/>
        <v>-0.118</v>
      </c>
      <c r="I43" s="97">
        <f t="shared" si="23"/>
        <v>0.024</v>
      </c>
      <c r="J43" s="97">
        <f t="shared" si="23"/>
        <v>-0.06</v>
      </c>
      <c r="K43" s="98">
        <f>K42-J42</f>
        <v>0.008</v>
      </c>
      <c r="L43" s="17"/>
      <c r="T43" s="18"/>
    </row>
    <row r="44">
      <c r="A44" s="20"/>
      <c r="B44" s="21" t="s">
        <v>106</v>
      </c>
      <c r="C44" s="43"/>
      <c r="D44" s="43"/>
      <c r="E44" s="43"/>
      <c r="F44" s="43"/>
      <c r="G44" s="99">
        <f t="shared" ref="G44:K44" si="24">if(isnumber(G$31)=true,if(isnumber(G42)=true,G42-G$31,"N/A"),"N/A")</f>
        <v>-0.368</v>
      </c>
      <c r="H44" s="99">
        <f t="shared" si="24"/>
        <v>-0.359</v>
      </c>
      <c r="I44" s="99">
        <f t="shared" si="24"/>
        <v>-0.318</v>
      </c>
      <c r="J44" s="99">
        <f t="shared" si="24"/>
        <v>-0.393</v>
      </c>
      <c r="K44" s="100">
        <f t="shared" si="24"/>
        <v>-0.392</v>
      </c>
      <c r="L44" s="17"/>
      <c r="T44" s="18"/>
    </row>
    <row r="45">
      <c r="A45" s="13" t="s">
        <v>39</v>
      </c>
      <c r="B45" s="94" t="s">
        <v>12</v>
      </c>
      <c r="C45" s="39"/>
      <c r="D45" s="39"/>
      <c r="E45" s="39"/>
      <c r="F45" s="39"/>
      <c r="G45" s="39"/>
      <c r="H45" s="39"/>
      <c r="I45" s="39"/>
      <c r="J45" s="25">
        <v>0.116</v>
      </c>
      <c r="K45" s="24">
        <v>0.119</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0.003</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-0.314</v>
      </c>
      <c r="K47" s="100">
        <f t="shared" si="25"/>
        <v>-0.318</v>
      </c>
      <c r="L47" s="26"/>
      <c r="M47" s="27"/>
      <c r="R47" s="27"/>
      <c r="S47" s="27"/>
      <c r="T47" s="28"/>
      <c r="U47" s="27"/>
      <c r="V47" s="27"/>
      <c r="W47" s="27"/>
      <c r="X47" s="27"/>
      <c r="Y47" s="27"/>
      <c r="Z47" s="27"/>
      <c r="AA47" s="27"/>
      <c r="AB47" s="27"/>
      <c r="AC47" s="27"/>
    </row>
    <row r="48">
      <c r="A48" s="13" t="s">
        <v>40</v>
      </c>
      <c r="B48" s="94" t="s">
        <v>12</v>
      </c>
      <c r="C48" s="25">
        <v>0.141</v>
      </c>
      <c r="D48" s="25">
        <v>0.157</v>
      </c>
      <c r="E48" s="25">
        <v>0.116</v>
      </c>
      <c r="F48" s="25">
        <v>0.151</v>
      </c>
      <c r="G48" s="25">
        <v>0.162</v>
      </c>
      <c r="H48" s="25">
        <v>0.107</v>
      </c>
      <c r="I48" s="25">
        <v>0.129</v>
      </c>
      <c r="J48" s="25">
        <v>0.178</v>
      </c>
      <c r="K48" s="24">
        <v>0.131</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0.016</v>
      </c>
      <c r="E49" s="97">
        <f t="shared" si="26"/>
        <v>-0.041</v>
      </c>
      <c r="F49" s="97">
        <f t="shared" si="26"/>
        <v>0.035</v>
      </c>
      <c r="G49" s="97">
        <f t="shared" si="26"/>
        <v>0.011</v>
      </c>
      <c r="H49" s="97">
        <f t="shared" si="26"/>
        <v>-0.055</v>
      </c>
      <c r="I49" s="97">
        <f t="shared" si="26"/>
        <v>0.022</v>
      </c>
      <c r="J49" s="97">
        <f t="shared" si="26"/>
        <v>0.049</v>
      </c>
      <c r="K49" s="98">
        <f>K48-J48</f>
        <v>-0.047</v>
      </c>
      <c r="L49" s="26"/>
      <c r="M49" s="27"/>
      <c r="R49" s="27"/>
      <c r="S49" s="27"/>
      <c r="T49" s="28"/>
      <c r="U49" s="27"/>
      <c r="V49" s="27"/>
      <c r="W49" s="27"/>
      <c r="X49" s="27"/>
      <c r="Y49" s="27"/>
      <c r="Z49" s="27"/>
      <c r="AA49" s="27"/>
      <c r="AB49" s="27"/>
      <c r="AC49" s="27"/>
    </row>
    <row r="50">
      <c r="A50" s="20"/>
      <c r="B50" s="21" t="s">
        <v>106</v>
      </c>
      <c r="C50" s="111">
        <f t="shared" ref="C50:K50" si="27">if(isnumber(C$31)=true,if(isnumber(C48)=true,C48-C$31,"N/A"),"N/A")</f>
        <v>-0.429</v>
      </c>
      <c r="D50" s="99">
        <f t="shared" si="27"/>
        <v>-0.424</v>
      </c>
      <c r="E50" s="99">
        <f t="shared" si="27"/>
        <v>-0.444</v>
      </c>
      <c r="F50" s="99">
        <f t="shared" si="27"/>
        <v>-0.411</v>
      </c>
      <c r="G50" s="99">
        <f t="shared" si="27"/>
        <v>-0.397</v>
      </c>
      <c r="H50" s="99">
        <f t="shared" si="27"/>
        <v>-0.325</v>
      </c>
      <c r="I50" s="99">
        <f t="shared" si="27"/>
        <v>-0.286</v>
      </c>
      <c r="J50" s="99">
        <f t="shared" si="27"/>
        <v>-0.252</v>
      </c>
      <c r="K50" s="100">
        <f t="shared" si="27"/>
        <v>-0.306</v>
      </c>
      <c r="L50" s="13"/>
      <c r="T50" s="18"/>
    </row>
    <row r="51">
      <c r="A51" s="13" t="s">
        <v>41</v>
      </c>
      <c r="B51" s="94" t="s">
        <v>12</v>
      </c>
      <c r="C51" s="25">
        <v>0.989</v>
      </c>
      <c r="D51" s="25">
        <v>0.975</v>
      </c>
      <c r="E51" s="25">
        <v>0.979</v>
      </c>
      <c r="F51" s="25">
        <v>0.984</v>
      </c>
      <c r="G51" s="25">
        <v>0.977</v>
      </c>
      <c r="H51" s="25">
        <v>0.921</v>
      </c>
      <c r="I51" s="25">
        <v>0.896</v>
      </c>
      <c r="J51" s="25">
        <v>0.911</v>
      </c>
      <c r="K51" s="24">
        <v>0.911</v>
      </c>
      <c r="L51" s="13"/>
      <c r="T51" s="18"/>
    </row>
    <row r="52">
      <c r="A52" s="13"/>
      <c r="B52" s="19" t="s">
        <v>105</v>
      </c>
      <c r="C52" s="104"/>
      <c r="D52" s="97">
        <f t="shared" ref="D52:J52" si="28">if(isnumber(C51)=true,if(isnumber(D51)=true,D51-C51,"N/A"),"N/A")</f>
        <v>-0.014</v>
      </c>
      <c r="E52" s="97">
        <f t="shared" si="28"/>
        <v>0.004</v>
      </c>
      <c r="F52" s="97">
        <f t="shared" si="28"/>
        <v>0.005</v>
      </c>
      <c r="G52" s="97">
        <f t="shared" si="28"/>
        <v>-0.007</v>
      </c>
      <c r="H52" s="97">
        <f t="shared" si="28"/>
        <v>-0.056</v>
      </c>
      <c r="I52" s="97">
        <f t="shared" si="28"/>
        <v>-0.025</v>
      </c>
      <c r="J52" s="97">
        <f t="shared" si="28"/>
        <v>0.015</v>
      </c>
      <c r="K52" s="98">
        <f>K51-J51</f>
        <v>0</v>
      </c>
      <c r="L52" s="13"/>
      <c r="T52" s="18"/>
    </row>
    <row r="53">
      <c r="A53" s="20"/>
      <c r="B53" s="21" t="s">
        <v>106</v>
      </c>
      <c r="C53" s="111">
        <f t="shared" ref="C53:K53" si="29">if(isnumber(C$31)=true,if(isnumber(C51)=true,C51-C$31,"N/A"),"N/A")</f>
        <v>0.419</v>
      </c>
      <c r="D53" s="99">
        <f t="shared" si="29"/>
        <v>0.394</v>
      </c>
      <c r="E53" s="99">
        <f t="shared" si="29"/>
        <v>0.419</v>
      </c>
      <c r="F53" s="99">
        <f t="shared" si="29"/>
        <v>0.422</v>
      </c>
      <c r="G53" s="99">
        <f t="shared" si="29"/>
        <v>0.418</v>
      </c>
      <c r="H53" s="99">
        <f t="shared" si="29"/>
        <v>0.489</v>
      </c>
      <c r="I53" s="99">
        <f t="shared" si="29"/>
        <v>0.481</v>
      </c>
      <c r="J53" s="99">
        <f t="shared" si="29"/>
        <v>0.481</v>
      </c>
      <c r="K53" s="100">
        <f t="shared" si="29"/>
        <v>0.474</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119</v>
      </c>
      <c r="B58" s="19" t="s">
        <v>12</v>
      </c>
      <c r="C58" s="15">
        <f t="shared" ref="C58:K58" si="31">C31</f>
        <v>0.57</v>
      </c>
      <c r="D58" s="15">
        <f t="shared" si="31"/>
        <v>0.581</v>
      </c>
      <c r="E58" s="15">
        <f t="shared" si="31"/>
        <v>0.56</v>
      </c>
      <c r="F58" s="15">
        <f t="shared" si="31"/>
        <v>0.562</v>
      </c>
      <c r="G58" s="15">
        <f t="shared" si="31"/>
        <v>0.559</v>
      </c>
      <c r="H58" s="15">
        <f t="shared" si="31"/>
        <v>0.432</v>
      </c>
      <c r="I58" s="15">
        <f t="shared" si="31"/>
        <v>0.415</v>
      </c>
      <c r="J58" s="15">
        <f t="shared" si="31"/>
        <v>0.43</v>
      </c>
      <c r="K58" s="16">
        <f t="shared" si="31"/>
        <v>0.437</v>
      </c>
      <c r="L58" s="17"/>
      <c r="T58" s="18"/>
    </row>
    <row r="59">
      <c r="A59" s="20"/>
      <c r="B59" s="90" t="s">
        <v>105</v>
      </c>
      <c r="C59" s="103"/>
      <c r="D59" s="91">
        <f t="shared" ref="D59:K59" si="32">D58-C58</f>
        <v>0.011</v>
      </c>
      <c r="E59" s="91">
        <f t="shared" si="32"/>
        <v>-0.021</v>
      </c>
      <c r="F59" s="91">
        <f t="shared" si="32"/>
        <v>0.002</v>
      </c>
      <c r="G59" s="91">
        <f t="shared" si="32"/>
        <v>-0.003</v>
      </c>
      <c r="H59" s="91">
        <f t="shared" si="32"/>
        <v>-0.127</v>
      </c>
      <c r="I59" s="91">
        <f t="shared" si="32"/>
        <v>-0.017</v>
      </c>
      <c r="J59" s="91">
        <f t="shared" si="32"/>
        <v>0.015</v>
      </c>
      <c r="K59" s="92">
        <f t="shared" si="32"/>
        <v>0.007</v>
      </c>
      <c r="L59" s="17"/>
      <c r="T59" s="18"/>
    </row>
    <row r="60">
      <c r="A60" s="93" t="s">
        <v>109</v>
      </c>
      <c r="B60" s="94" t="s">
        <v>12</v>
      </c>
      <c r="C60" s="95">
        <v>0.575</v>
      </c>
      <c r="D60" s="95">
        <v>0.58</v>
      </c>
      <c r="E60" s="95">
        <v>0.573</v>
      </c>
      <c r="F60" s="95">
        <v>0.555</v>
      </c>
      <c r="G60" s="95">
        <v>0.568</v>
      </c>
      <c r="H60" s="95">
        <v>0.408</v>
      </c>
      <c r="I60" s="95">
        <v>0.385</v>
      </c>
      <c r="J60" s="95">
        <v>0.404</v>
      </c>
      <c r="K60" s="96">
        <v>0.427</v>
      </c>
      <c r="L60" s="17"/>
      <c r="T60" s="18"/>
    </row>
    <row r="61">
      <c r="A61" s="13"/>
      <c r="B61" s="19" t="s">
        <v>105</v>
      </c>
      <c r="C61" s="104"/>
      <c r="D61" s="97">
        <f t="shared" ref="D61:J61" si="33">if(isnumber(C60)=true,if(isnumber(D60)=true,D60-C60,"N/A"),"N/A")</f>
        <v>0.005</v>
      </c>
      <c r="E61" s="97">
        <f t="shared" si="33"/>
        <v>-0.007</v>
      </c>
      <c r="F61" s="97">
        <f t="shared" si="33"/>
        <v>-0.018</v>
      </c>
      <c r="G61" s="97">
        <f t="shared" si="33"/>
        <v>0.013</v>
      </c>
      <c r="H61" s="97">
        <f t="shared" si="33"/>
        <v>-0.16</v>
      </c>
      <c r="I61" s="97">
        <f t="shared" si="33"/>
        <v>-0.023</v>
      </c>
      <c r="J61" s="97">
        <f t="shared" si="33"/>
        <v>0.019</v>
      </c>
      <c r="K61" s="98">
        <f>K60-J60</f>
        <v>0.023</v>
      </c>
      <c r="L61" s="17"/>
      <c r="T61" s="18"/>
    </row>
    <row r="62">
      <c r="A62" s="20"/>
      <c r="B62" s="21" t="s">
        <v>106</v>
      </c>
      <c r="C62" s="111">
        <f t="shared" ref="C62:K62" si="34">if(isnumber(C$58)=true,if(isnumber(C60)=true,C60-C$58,"N/A"),"N/A")</f>
        <v>0.005</v>
      </c>
      <c r="D62" s="99">
        <f t="shared" si="34"/>
        <v>-0.001</v>
      </c>
      <c r="E62" s="99">
        <f t="shared" si="34"/>
        <v>0.013</v>
      </c>
      <c r="F62" s="99">
        <f t="shared" si="34"/>
        <v>-0.007</v>
      </c>
      <c r="G62" s="99">
        <f t="shared" si="34"/>
        <v>0.009</v>
      </c>
      <c r="H62" s="99">
        <f t="shared" si="34"/>
        <v>-0.024</v>
      </c>
      <c r="I62" s="99">
        <f t="shared" si="34"/>
        <v>-0.03</v>
      </c>
      <c r="J62" s="99">
        <f t="shared" si="34"/>
        <v>-0.026</v>
      </c>
      <c r="K62" s="100">
        <f t="shared" si="34"/>
        <v>-0.01</v>
      </c>
      <c r="L62" s="17"/>
      <c r="T62" s="18"/>
    </row>
    <row r="63">
      <c r="A63" s="13" t="s">
        <v>110</v>
      </c>
      <c r="B63" s="94" t="s">
        <v>12</v>
      </c>
      <c r="C63" s="15">
        <v>0.566</v>
      </c>
      <c r="D63" s="15">
        <v>0.582</v>
      </c>
      <c r="E63" s="15">
        <v>0.549</v>
      </c>
      <c r="F63" s="15">
        <v>0.568</v>
      </c>
      <c r="G63" s="15">
        <v>0.55</v>
      </c>
      <c r="H63" s="15">
        <v>0.452</v>
      </c>
      <c r="I63" s="15">
        <v>0.442</v>
      </c>
      <c r="J63" s="15">
        <v>0.453</v>
      </c>
      <c r="K63" s="16">
        <v>0.447</v>
      </c>
      <c r="L63" s="17"/>
      <c r="T63" s="18"/>
    </row>
    <row r="64">
      <c r="A64" s="13"/>
      <c r="B64" s="19" t="s">
        <v>105</v>
      </c>
      <c r="C64" s="104"/>
      <c r="D64" s="97">
        <f t="shared" ref="D64:J64" si="35">if(isnumber(C63)=true,if(isnumber(D63)=true,D63-C63,"N/A"),"N/A")</f>
        <v>0.016</v>
      </c>
      <c r="E64" s="97">
        <f t="shared" si="35"/>
        <v>-0.033</v>
      </c>
      <c r="F64" s="97">
        <f t="shared" si="35"/>
        <v>0.019</v>
      </c>
      <c r="G64" s="97">
        <f t="shared" si="35"/>
        <v>-0.018</v>
      </c>
      <c r="H64" s="97">
        <f t="shared" si="35"/>
        <v>-0.098</v>
      </c>
      <c r="I64" s="97">
        <f t="shared" si="35"/>
        <v>-0.01</v>
      </c>
      <c r="J64" s="97">
        <f t="shared" si="35"/>
        <v>0.011</v>
      </c>
      <c r="K64" s="98">
        <f>K63-J63</f>
        <v>-0.006</v>
      </c>
      <c r="L64" s="17"/>
      <c r="T64" s="18"/>
    </row>
    <row r="65">
      <c r="A65" s="20"/>
      <c r="B65" s="21" t="s">
        <v>106</v>
      </c>
      <c r="C65" s="111">
        <f t="shared" ref="C65:K65" si="36">if(isnumber(C$58)=true,if(isnumber(C63)=true,C63-C$58,"N/A"),"N/A")</f>
        <v>-0.004</v>
      </c>
      <c r="D65" s="99">
        <f t="shared" si="36"/>
        <v>0.001</v>
      </c>
      <c r="E65" s="99">
        <f t="shared" si="36"/>
        <v>-0.011</v>
      </c>
      <c r="F65" s="99">
        <f t="shared" si="36"/>
        <v>0.006</v>
      </c>
      <c r="G65" s="99">
        <f t="shared" si="36"/>
        <v>-0.009</v>
      </c>
      <c r="H65" s="99">
        <f t="shared" si="36"/>
        <v>0.02</v>
      </c>
      <c r="I65" s="99">
        <f t="shared" si="36"/>
        <v>0.027</v>
      </c>
      <c r="J65" s="99">
        <f t="shared" si="36"/>
        <v>0.023</v>
      </c>
      <c r="K65" s="100">
        <f t="shared" si="36"/>
        <v>0.01</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K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120</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121</v>
      </c>
      <c r="B4" s="19" t="s">
        <v>12</v>
      </c>
      <c r="C4" s="15">
        <f>'Overall Math Proficiency'!C22</f>
        <v>0.587</v>
      </c>
      <c r="D4" s="15">
        <f>'Overall Math Proficiency'!D22</f>
        <v>0.553</v>
      </c>
      <c r="E4" s="15">
        <f>'Overall Math Proficiency'!E22</f>
        <v>0.53</v>
      </c>
      <c r="F4" s="15">
        <f>'Overall Math Proficiency'!F22</f>
        <v>0.534</v>
      </c>
      <c r="G4" s="15">
        <f>'Overall Math Proficiency'!G22</f>
        <v>0.529</v>
      </c>
      <c r="H4" s="15">
        <f>'Overall Math Proficiency'!H22</f>
        <v>0.388</v>
      </c>
      <c r="I4" s="15">
        <f>'Overall Math Proficiency'!I22</f>
        <v>0.369</v>
      </c>
      <c r="J4" s="15">
        <f>'Overall Math Proficiency'!J22</f>
        <v>0.355</v>
      </c>
      <c r="K4" s="16">
        <f>'Overall Math Proficiency'!K22</f>
        <v>0.394</v>
      </c>
      <c r="L4" s="17"/>
      <c r="T4" s="18"/>
    </row>
    <row r="5">
      <c r="A5" s="13"/>
      <c r="B5" s="90" t="s">
        <v>105</v>
      </c>
      <c r="C5" s="103"/>
      <c r="D5" s="91">
        <f t="shared" ref="D5:K5" si="1">D4-C4</f>
        <v>-0.034</v>
      </c>
      <c r="E5" s="91">
        <f t="shared" si="1"/>
        <v>-0.023</v>
      </c>
      <c r="F5" s="91">
        <f t="shared" si="1"/>
        <v>0.004</v>
      </c>
      <c r="G5" s="91">
        <f t="shared" si="1"/>
        <v>-0.005</v>
      </c>
      <c r="H5" s="91">
        <f t="shared" si="1"/>
        <v>-0.141</v>
      </c>
      <c r="I5" s="91">
        <f t="shared" si="1"/>
        <v>-0.019</v>
      </c>
      <c r="J5" s="91">
        <f t="shared" si="1"/>
        <v>-0.014</v>
      </c>
      <c r="K5" s="92">
        <f t="shared" si="1"/>
        <v>0.039</v>
      </c>
      <c r="L5" s="17"/>
      <c r="T5" s="18"/>
    </row>
    <row r="6">
      <c r="A6" s="93" t="s">
        <v>25</v>
      </c>
      <c r="B6" s="94" t="s">
        <v>12</v>
      </c>
      <c r="C6" s="95">
        <v>0.864</v>
      </c>
      <c r="D6" s="95">
        <v>0.824</v>
      </c>
      <c r="E6" s="95">
        <v>0.818</v>
      </c>
      <c r="F6" s="95">
        <v>0.841</v>
      </c>
      <c r="G6" s="95">
        <v>0.82</v>
      </c>
      <c r="H6" s="95">
        <v>0.747</v>
      </c>
      <c r="I6" s="95">
        <v>0.734</v>
      </c>
      <c r="J6" s="95">
        <v>0.7</v>
      </c>
      <c r="K6" s="96">
        <v>0.736</v>
      </c>
      <c r="T6" s="18"/>
    </row>
    <row r="7">
      <c r="A7" s="13"/>
      <c r="B7" s="19" t="s">
        <v>105</v>
      </c>
      <c r="C7" s="104"/>
      <c r="D7" s="97">
        <f t="shared" ref="D7:J7" si="2">if(isnumber(C6)=true,if(isnumber(D6)=true,D6-C6,"N/A"),"N/A")</f>
        <v>-0.04</v>
      </c>
      <c r="E7" s="97">
        <f t="shared" si="2"/>
        <v>-0.006</v>
      </c>
      <c r="F7" s="97">
        <f t="shared" si="2"/>
        <v>0.023</v>
      </c>
      <c r="G7" s="97">
        <f t="shared" si="2"/>
        <v>-0.021</v>
      </c>
      <c r="H7" s="97">
        <f t="shared" si="2"/>
        <v>-0.073</v>
      </c>
      <c r="I7" s="97">
        <f t="shared" si="2"/>
        <v>-0.013</v>
      </c>
      <c r="J7" s="97">
        <f t="shared" si="2"/>
        <v>-0.034</v>
      </c>
      <c r="K7" s="98">
        <f>K6-J6</f>
        <v>0.036</v>
      </c>
      <c r="T7" s="18"/>
    </row>
    <row r="8">
      <c r="A8" s="20"/>
      <c r="B8" s="21" t="s">
        <v>106</v>
      </c>
      <c r="C8" s="111">
        <f t="shared" ref="C8:K8" si="3">if(isnumber(C$4)=true,if(isnumber(C6)=true,C6-C$4,"N/A"),"N/A")</f>
        <v>0.277</v>
      </c>
      <c r="D8" s="99">
        <f t="shared" si="3"/>
        <v>0.271</v>
      </c>
      <c r="E8" s="99">
        <f t="shared" si="3"/>
        <v>0.288</v>
      </c>
      <c r="F8" s="99">
        <f t="shared" si="3"/>
        <v>0.307</v>
      </c>
      <c r="G8" s="99">
        <f t="shared" si="3"/>
        <v>0.291</v>
      </c>
      <c r="H8" s="99">
        <f t="shared" si="3"/>
        <v>0.359</v>
      </c>
      <c r="I8" s="99">
        <f t="shared" si="3"/>
        <v>0.365</v>
      </c>
      <c r="J8" s="99">
        <f t="shared" si="3"/>
        <v>0.345</v>
      </c>
      <c r="K8" s="100">
        <f t="shared" si="3"/>
        <v>0.342</v>
      </c>
      <c r="T8" s="18"/>
    </row>
    <row r="9">
      <c r="A9" s="93" t="s">
        <v>26</v>
      </c>
      <c r="B9" s="101" t="s">
        <v>12</v>
      </c>
      <c r="C9" s="95">
        <v>0.404</v>
      </c>
      <c r="D9" s="95">
        <v>0.26</v>
      </c>
      <c r="E9" s="95">
        <v>0.308</v>
      </c>
      <c r="F9" s="95">
        <v>0.2</v>
      </c>
      <c r="G9" s="95">
        <v>0.298</v>
      </c>
      <c r="H9" s="95">
        <v>0.15</v>
      </c>
      <c r="I9" s="95">
        <v>0.156</v>
      </c>
      <c r="J9" s="95">
        <v>0.153</v>
      </c>
      <c r="K9" s="96">
        <v>0.229</v>
      </c>
      <c r="L9" s="17"/>
      <c r="T9" s="18"/>
    </row>
    <row r="10">
      <c r="A10" s="13"/>
      <c r="B10" s="19" t="s">
        <v>105</v>
      </c>
      <c r="C10" s="104"/>
      <c r="D10" s="97">
        <f t="shared" ref="D10:J10" si="4">if(isnumber(C9)=true,if(isnumber(D9)=true,D9-C9,"N/A"),"N/A")</f>
        <v>-0.144</v>
      </c>
      <c r="E10" s="97">
        <f t="shared" si="4"/>
        <v>0.048</v>
      </c>
      <c r="F10" s="97">
        <f t="shared" si="4"/>
        <v>-0.108</v>
      </c>
      <c r="G10" s="97">
        <f t="shared" si="4"/>
        <v>0.098</v>
      </c>
      <c r="H10" s="97">
        <f t="shared" si="4"/>
        <v>-0.148</v>
      </c>
      <c r="I10" s="97">
        <f t="shared" si="4"/>
        <v>0.006</v>
      </c>
      <c r="J10" s="97">
        <f t="shared" si="4"/>
        <v>-0.003</v>
      </c>
      <c r="K10" s="98">
        <f>K9-J9</f>
        <v>0.076</v>
      </c>
      <c r="L10" s="17"/>
      <c r="T10" s="18"/>
    </row>
    <row r="11">
      <c r="A11" s="20"/>
      <c r="B11" s="21" t="s">
        <v>106</v>
      </c>
      <c r="C11" s="111">
        <f t="shared" ref="C11:K11" si="5">if(isnumber(C$4)=true,if(isnumber(C9)=true,C9-C$4,"N/A"),"N/A")</f>
        <v>-0.183</v>
      </c>
      <c r="D11" s="99">
        <f t="shared" si="5"/>
        <v>-0.293</v>
      </c>
      <c r="E11" s="99">
        <f t="shared" si="5"/>
        <v>-0.222</v>
      </c>
      <c r="F11" s="99">
        <f t="shared" si="5"/>
        <v>-0.334</v>
      </c>
      <c r="G11" s="99">
        <f t="shared" si="5"/>
        <v>-0.231</v>
      </c>
      <c r="H11" s="99">
        <f t="shared" si="5"/>
        <v>-0.238</v>
      </c>
      <c r="I11" s="99">
        <f t="shared" si="5"/>
        <v>-0.213</v>
      </c>
      <c r="J11" s="99">
        <f t="shared" si="5"/>
        <v>-0.202</v>
      </c>
      <c r="K11" s="100">
        <f t="shared" si="5"/>
        <v>-0.165</v>
      </c>
      <c r="L11" s="17"/>
      <c r="T11" s="18"/>
    </row>
    <row r="12">
      <c r="A12" s="93" t="s">
        <v>27</v>
      </c>
      <c r="B12" s="101" t="s">
        <v>12</v>
      </c>
      <c r="C12" s="95">
        <v>0.317</v>
      </c>
      <c r="D12" s="95">
        <v>0.299</v>
      </c>
      <c r="E12" s="95">
        <v>0.246</v>
      </c>
      <c r="F12" s="95">
        <v>0.282</v>
      </c>
      <c r="G12" s="95">
        <v>0.278</v>
      </c>
      <c r="H12" s="95">
        <v>0.153</v>
      </c>
      <c r="I12" s="95">
        <v>0.116</v>
      </c>
      <c r="J12" s="95">
        <v>0.108</v>
      </c>
      <c r="K12" s="96">
        <v>0.128</v>
      </c>
      <c r="L12" s="17"/>
      <c r="T12" s="18"/>
    </row>
    <row r="13">
      <c r="A13" s="13"/>
      <c r="B13" s="19" t="s">
        <v>105</v>
      </c>
      <c r="C13" s="104"/>
      <c r="D13" s="97">
        <f t="shared" ref="D13:J13" si="6">if(isnumber(C12)=true,if(isnumber(D12)=true,D12-C12,"N/A"),"N/A")</f>
        <v>-0.018</v>
      </c>
      <c r="E13" s="97">
        <f t="shared" si="6"/>
        <v>-0.053</v>
      </c>
      <c r="F13" s="97">
        <f t="shared" si="6"/>
        <v>0.036</v>
      </c>
      <c r="G13" s="97">
        <f t="shared" si="6"/>
        <v>-0.004</v>
      </c>
      <c r="H13" s="97">
        <f t="shared" si="6"/>
        <v>-0.125</v>
      </c>
      <c r="I13" s="97">
        <f t="shared" si="6"/>
        <v>-0.037</v>
      </c>
      <c r="J13" s="97">
        <f t="shared" si="6"/>
        <v>-0.008</v>
      </c>
      <c r="K13" s="98">
        <f>K12-J12</f>
        <v>0.02</v>
      </c>
      <c r="L13" s="17"/>
      <c r="T13" s="18"/>
    </row>
    <row r="14">
      <c r="A14" s="20"/>
      <c r="B14" s="21" t="s">
        <v>106</v>
      </c>
      <c r="C14" s="111">
        <f t="shared" ref="C14:K14" si="7">if(isnumber(C$4)=true,if(isnumber(C12)=true,C12-C$4,"N/A"),"N/A")</f>
        <v>-0.27</v>
      </c>
      <c r="D14" s="99">
        <f t="shared" si="7"/>
        <v>-0.254</v>
      </c>
      <c r="E14" s="99">
        <f t="shared" si="7"/>
        <v>-0.284</v>
      </c>
      <c r="F14" s="99">
        <f t="shared" si="7"/>
        <v>-0.252</v>
      </c>
      <c r="G14" s="99">
        <f t="shared" si="7"/>
        <v>-0.251</v>
      </c>
      <c r="H14" s="99">
        <f t="shared" si="7"/>
        <v>-0.235</v>
      </c>
      <c r="I14" s="99">
        <f t="shared" si="7"/>
        <v>-0.253</v>
      </c>
      <c r="J14" s="99">
        <f t="shared" si="7"/>
        <v>-0.247</v>
      </c>
      <c r="K14" s="100">
        <f t="shared" si="7"/>
        <v>-0.266</v>
      </c>
      <c r="L14" s="17"/>
      <c r="T14" s="18"/>
    </row>
    <row r="15">
      <c r="A15" s="93" t="s">
        <v>28</v>
      </c>
      <c r="B15" s="101" t="s">
        <v>12</v>
      </c>
      <c r="C15" s="95">
        <v>0.704</v>
      </c>
      <c r="D15" s="95">
        <v>0.59</v>
      </c>
      <c r="E15" s="95">
        <v>0.638</v>
      </c>
      <c r="F15" s="95">
        <v>0.534</v>
      </c>
      <c r="G15" s="95">
        <v>0.536</v>
      </c>
      <c r="H15" s="95">
        <v>0.496</v>
      </c>
      <c r="I15" s="95">
        <v>0.373</v>
      </c>
      <c r="J15" s="95">
        <v>0.388</v>
      </c>
      <c r="K15" s="96">
        <v>0.43</v>
      </c>
      <c r="L15" s="17"/>
      <c r="T15" s="18"/>
    </row>
    <row r="16">
      <c r="A16" s="13"/>
      <c r="B16" s="19" t="s">
        <v>105</v>
      </c>
      <c r="C16" s="104"/>
      <c r="D16" s="97">
        <f t="shared" ref="D16:J16" si="8">if(isnumber(C15)=true,if(isnumber(D15)=true,D15-C15,"N/A"),"N/A")</f>
        <v>-0.114</v>
      </c>
      <c r="E16" s="97">
        <f t="shared" si="8"/>
        <v>0.048</v>
      </c>
      <c r="F16" s="97">
        <f t="shared" si="8"/>
        <v>-0.104</v>
      </c>
      <c r="G16" s="97">
        <f t="shared" si="8"/>
        <v>0.002</v>
      </c>
      <c r="H16" s="97">
        <f t="shared" si="8"/>
        <v>-0.04</v>
      </c>
      <c r="I16" s="97">
        <f t="shared" si="8"/>
        <v>-0.123</v>
      </c>
      <c r="J16" s="97">
        <f t="shared" si="8"/>
        <v>0.015</v>
      </c>
      <c r="K16" s="98">
        <f>K15-J15</f>
        <v>0.042</v>
      </c>
      <c r="L16" s="17"/>
      <c r="T16" s="18"/>
    </row>
    <row r="17">
      <c r="A17" s="20"/>
      <c r="B17" s="21" t="s">
        <v>106</v>
      </c>
      <c r="C17" s="111">
        <f t="shared" ref="C17:K17" si="9">if(isnumber(C$4)=true,if(isnumber(C15)=true,C15-C$4,"N/A"),"N/A")</f>
        <v>0.117</v>
      </c>
      <c r="D17" s="99">
        <f t="shared" si="9"/>
        <v>0.037</v>
      </c>
      <c r="E17" s="99">
        <f t="shared" si="9"/>
        <v>0.108</v>
      </c>
      <c r="F17" s="99">
        <f t="shared" si="9"/>
        <v>0</v>
      </c>
      <c r="G17" s="99">
        <f t="shared" si="9"/>
        <v>0.007</v>
      </c>
      <c r="H17" s="99">
        <f t="shared" si="9"/>
        <v>0.108</v>
      </c>
      <c r="I17" s="99">
        <f t="shared" si="9"/>
        <v>0.004</v>
      </c>
      <c r="J17" s="99">
        <f t="shared" si="9"/>
        <v>0.033</v>
      </c>
      <c r="K17" s="100">
        <f t="shared" si="9"/>
        <v>0.036</v>
      </c>
      <c r="L17" s="17"/>
      <c r="T17" s="18"/>
    </row>
    <row r="18">
      <c r="A18" s="93" t="s">
        <v>29</v>
      </c>
      <c r="B18" s="101" t="s">
        <v>12</v>
      </c>
      <c r="C18" s="112">
        <v>0.6</v>
      </c>
      <c r="D18" s="102" t="s">
        <v>107</v>
      </c>
      <c r="E18" s="115">
        <v>0.5</v>
      </c>
      <c r="F18" s="102" t="s">
        <v>107</v>
      </c>
      <c r="G18" s="102" t="s">
        <v>107</v>
      </c>
      <c r="H18" s="102" t="s">
        <v>107</v>
      </c>
      <c r="I18" s="95">
        <v>0.25</v>
      </c>
      <c r="J18" s="102" t="s">
        <v>107</v>
      </c>
      <c r="K18" s="116" t="s">
        <v>107</v>
      </c>
      <c r="L18" s="26"/>
      <c r="M18" s="27"/>
      <c r="R18" s="27"/>
      <c r="S18" s="27"/>
      <c r="T18" s="28"/>
      <c r="U18" s="27"/>
      <c r="V18" s="27"/>
      <c r="W18" s="27"/>
      <c r="X18" s="27"/>
      <c r="Y18" s="27"/>
      <c r="Z18" s="27"/>
      <c r="AA18" s="27"/>
      <c r="AB18" s="27"/>
      <c r="AC18" s="27"/>
    </row>
    <row r="19">
      <c r="A19" s="13"/>
      <c r="B19" s="19" t="s">
        <v>105</v>
      </c>
      <c r="C19" s="104"/>
      <c r="D19" s="97" t="str">
        <f t="shared" ref="D19:J19" si="10">if(isnumber(C18)=true,if(isnumber(D18)=true,D18-C18,"N/A"),"N/A")</f>
        <v>N/A</v>
      </c>
      <c r="E19" s="97" t="str">
        <f t="shared" si="10"/>
        <v>N/A</v>
      </c>
      <c r="F19" s="97" t="str">
        <f t="shared" si="10"/>
        <v>N/A</v>
      </c>
      <c r="G19" s="97" t="str">
        <f t="shared" si="10"/>
        <v>N/A</v>
      </c>
      <c r="H19" s="97" t="str">
        <f t="shared" si="10"/>
        <v>N/A</v>
      </c>
      <c r="I19" s="97" t="str">
        <f t="shared" si="10"/>
        <v>N/A</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0.013</v>
      </c>
      <c r="D20" s="99" t="str">
        <f t="shared" si="11"/>
        <v>N/A</v>
      </c>
      <c r="E20" s="99">
        <f t="shared" si="11"/>
        <v>-0.03</v>
      </c>
      <c r="F20" s="99" t="str">
        <f t="shared" si="11"/>
        <v>N/A</v>
      </c>
      <c r="G20" s="99" t="str">
        <f t="shared" si="11"/>
        <v>N/A</v>
      </c>
      <c r="H20" s="99" t="str">
        <f t="shared" si="11"/>
        <v>N/A</v>
      </c>
      <c r="I20" s="99">
        <f t="shared" si="11"/>
        <v>-0.119</v>
      </c>
      <c r="J20" s="99" t="str">
        <f t="shared" si="11"/>
        <v>N/A</v>
      </c>
      <c r="K20" s="100" t="str">
        <f t="shared" si="11"/>
        <v>N/A</v>
      </c>
      <c r="L20" s="13"/>
      <c r="T20" s="18"/>
    </row>
    <row r="21">
      <c r="A21" s="93" t="s">
        <v>30</v>
      </c>
      <c r="B21" s="101" t="s">
        <v>12</v>
      </c>
      <c r="C21" s="95">
        <v>0.407</v>
      </c>
      <c r="D21" s="95">
        <v>0.241</v>
      </c>
      <c r="E21" s="95">
        <v>0.19</v>
      </c>
      <c r="F21" s="95">
        <v>0.452</v>
      </c>
      <c r="G21" s="95">
        <v>0.267</v>
      </c>
      <c r="H21" s="95">
        <v>0.13</v>
      </c>
      <c r="I21" s="95">
        <v>0.188</v>
      </c>
      <c r="J21" s="95">
        <v>0.077</v>
      </c>
      <c r="K21" s="96">
        <v>0.138</v>
      </c>
      <c r="L21" s="13"/>
      <c r="T21" s="18"/>
    </row>
    <row r="22">
      <c r="A22" s="13"/>
      <c r="B22" s="19" t="s">
        <v>105</v>
      </c>
      <c r="C22" s="104"/>
      <c r="D22" s="97">
        <f t="shared" ref="D22:J22" si="12">if(isnumber(C21)=true,if(isnumber(D21)=true,D21-C21,"N/A"),"N/A")</f>
        <v>-0.166</v>
      </c>
      <c r="E22" s="97">
        <f t="shared" si="12"/>
        <v>-0.051</v>
      </c>
      <c r="F22" s="97">
        <f t="shared" si="12"/>
        <v>0.262</v>
      </c>
      <c r="G22" s="97">
        <f t="shared" si="12"/>
        <v>-0.185</v>
      </c>
      <c r="H22" s="97">
        <f t="shared" si="12"/>
        <v>-0.137</v>
      </c>
      <c r="I22" s="97">
        <f t="shared" si="12"/>
        <v>0.058</v>
      </c>
      <c r="J22" s="97">
        <f t="shared" si="12"/>
        <v>-0.111</v>
      </c>
      <c r="K22" s="98">
        <f>K21-J21</f>
        <v>0.061</v>
      </c>
      <c r="L22" s="13"/>
      <c r="T22" s="18"/>
    </row>
    <row r="23">
      <c r="A23" s="20"/>
      <c r="B23" s="21" t="s">
        <v>106</v>
      </c>
      <c r="C23" s="111">
        <f t="shared" ref="C23:K23" si="13">if(isnumber(C$4)=true,if(isnumber(C21)=true,C21-C$4,"N/A"),"N/A")</f>
        <v>-0.18</v>
      </c>
      <c r="D23" s="99">
        <f t="shared" si="13"/>
        <v>-0.312</v>
      </c>
      <c r="E23" s="99">
        <f t="shared" si="13"/>
        <v>-0.34</v>
      </c>
      <c r="F23" s="99">
        <f t="shared" si="13"/>
        <v>-0.082</v>
      </c>
      <c r="G23" s="99">
        <f t="shared" si="13"/>
        <v>-0.262</v>
      </c>
      <c r="H23" s="99">
        <f t="shared" si="13"/>
        <v>-0.258</v>
      </c>
      <c r="I23" s="99">
        <f t="shared" si="13"/>
        <v>-0.181</v>
      </c>
      <c r="J23" s="99">
        <f t="shared" si="13"/>
        <v>-0.278</v>
      </c>
      <c r="K23" s="100">
        <f t="shared" si="13"/>
        <v>-0.256</v>
      </c>
      <c r="L23" s="31"/>
      <c r="T23" s="18"/>
    </row>
    <row r="24">
      <c r="A24" s="93" t="s">
        <v>31</v>
      </c>
      <c r="B24" s="101" t="s">
        <v>12</v>
      </c>
      <c r="C24" s="95">
        <v>0.632</v>
      </c>
      <c r="D24" s="95">
        <v>0.62</v>
      </c>
      <c r="E24" s="95">
        <v>0.588</v>
      </c>
      <c r="F24" s="95">
        <v>0.586</v>
      </c>
      <c r="G24" s="95">
        <v>0.586</v>
      </c>
      <c r="H24" s="95">
        <v>0.384</v>
      </c>
      <c r="I24" s="95">
        <v>0.376</v>
      </c>
      <c r="J24" s="95">
        <v>0.367</v>
      </c>
      <c r="K24" s="96">
        <v>0.434</v>
      </c>
      <c r="L24" s="31"/>
      <c r="T24" s="18"/>
    </row>
    <row r="25">
      <c r="A25" s="13"/>
      <c r="B25" s="19" t="s">
        <v>105</v>
      </c>
      <c r="C25" s="104"/>
      <c r="D25" s="97">
        <f t="shared" ref="D25:J25" si="14">if(isnumber(C24)=true,if(isnumber(D24)=true,D24-C24,"N/A"),"N/A")</f>
        <v>-0.012</v>
      </c>
      <c r="E25" s="97">
        <f t="shared" si="14"/>
        <v>-0.032</v>
      </c>
      <c r="F25" s="97">
        <f t="shared" si="14"/>
        <v>-0.002</v>
      </c>
      <c r="G25" s="97">
        <f t="shared" si="14"/>
        <v>0</v>
      </c>
      <c r="H25" s="97">
        <f t="shared" si="14"/>
        <v>-0.202</v>
      </c>
      <c r="I25" s="97">
        <f t="shared" si="14"/>
        <v>-0.008</v>
      </c>
      <c r="J25" s="97">
        <f t="shared" si="14"/>
        <v>-0.009</v>
      </c>
      <c r="K25" s="98">
        <f>K24-J24</f>
        <v>0.067</v>
      </c>
      <c r="L25" s="17"/>
      <c r="T25" s="18"/>
    </row>
    <row r="26">
      <c r="A26" s="20"/>
      <c r="B26" s="21" t="s">
        <v>106</v>
      </c>
      <c r="C26" s="111">
        <f t="shared" ref="C26:K26" si="15">if(isnumber(C$4)=true,if(isnumber(C24)=true,C24-C$4,"N/A"),"N/A")</f>
        <v>0.045</v>
      </c>
      <c r="D26" s="99">
        <f t="shared" si="15"/>
        <v>0.067</v>
      </c>
      <c r="E26" s="99">
        <f t="shared" si="15"/>
        <v>0.058</v>
      </c>
      <c r="F26" s="99">
        <f t="shared" si="15"/>
        <v>0.052</v>
      </c>
      <c r="G26" s="99">
        <f t="shared" si="15"/>
        <v>0.057</v>
      </c>
      <c r="H26" s="99">
        <f t="shared" si="15"/>
        <v>-0.004</v>
      </c>
      <c r="I26" s="99">
        <f t="shared" si="15"/>
        <v>0.007</v>
      </c>
      <c r="J26" s="99">
        <f t="shared" si="15"/>
        <v>0.012</v>
      </c>
      <c r="K26" s="100">
        <f t="shared" si="15"/>
        <v>0.04</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121</v>
      </c>
      <c r="B31" s="19" t="s">
        <v>12</v>
      </c>
      <c r="C31" s="15">
        <f t="shared" ref="C31:K31" si="17">C4</f>
        <v>0.587</v>
      </c>
      <c r="D31" s="15">
        <f t="shared" si="17"/>
        <v>0.553</v>
      </c>
      <c r="E31" s="15">
        <f t="shared" si="17"/>
        <v>0.53</v>
      </c>
      <c r="F31" s="15">
        <f t="shared" si="17"/>
        <v>0.534</v>
      </c>
      <c r="G31" s="15">
        <f t="shared" si="17"/>
        <v>0.529</v>
      </c>
      <c r="H31" s="15">
        <f t="shared" si="17"/>
        <v>0.388</v>
      </c>
      <c r="I31" s="15">
        <f t="shared" si="17"/>
        <v>0.369</v>
      </c>
      <c r="J31" s="15">
        <f t="shared" si="17"/>
        <v>0.355</v>
      </c>
      <c r="K31" s="16">
        <f t="shared" si="17"/>
        <v>0.394</v>
      </c>
      <c r="L31" s="17"/>
      <c r="T31" s="18"/>
    </row>
    <row r="32">
      <c r="A32" s="20"/>
      <c r="B32" s="90" t="s">
        <v>105</v>
      </c>
      <c r="C32" s="103"/>
      <c r="D32" s="91">
        <f t="shared" ref="D32:K32" si="18">D31-C31</f>
        <v>-0.034</v>
      </c>
      <c r="E32" s="91">
        <f t="shared" si="18"/>
        <v>-0.023</v>
      </c>
      <c r="F32" s="91">
        <f t="shared" si="18"/>
        <v>0.004</v>
      </c>
      <c r="G32" s="91">
        <f t="shared" si="18"/>
        <v>-0.005</v>
      </c>
      <c r="H32" s="91">
        <f t="shared" si="18"/>
        <v>-0.141</v>
      </c>
      <c r="I32" s="91">
        <f t="shared" si="18"/>
        <v>-0.019</v>
      </c>
      <c r="J32" s="91">
        <f t="shared" si="18"/>
        <v>-0.014</v>
      </c>
      <c r="K32" s="92">
        <f t="shared" si="18"/>
        <v>0.039</v>
      </c>
      <c r="L32" s="17"/>
      <c r="T32" s="18"/>
    </row>
    <row r="33">
      <c r="A33" s="93" t="s">
        <v>34</v>
      </c>
      <c r="B33" s="94" t="s">
        <v>12</v>
      </c>
      <c r="C33" s="95">
        <v>0.116</v>
      </c>
      <c r="D33" s="95">
        <v>0.085</v>
      </c>
      <c r="E33" s="95">
        <v>0.09</v>
      </c>
      <c r="F33" s="95">
        <v>0.103</v>
      </c>
      <c r="G33" s="95">
        <v>0.095</v>
      </c>
      <c r="H33" s="95">
        <v>0.07</v>
      </c>
      <c r="I33" s="95">
        <v>0.061</v>
      </c>
      <c r="J33" s="95">
        <v>0.024</v>
      </c>
      <c r="K33" s="96">
        <v>0.042</v>
      </c>
      <c r="L33" s="17"/>
      <c r="T33" s="18"/>
    </row>
    <row r="34">
      <c r="A34" s="13"/>
      <c r="B34" s="19" t="s">
        <v>105</v>
      </c>
      <c r="C34" s="104"/>
      <c r="D34" s="97">
        <f t="shared" ref="D34:J34" si="19">if(isnumber(C33)=true,if(isnumber(D33)=true,D33-C33,"N/A"),"N/A")</f>
        <v>-0.031</v>
      </c>
      <c r="E34" s="97">
        <f t="shared" si="19"/>
        <v>0.005</v>
      </c>
      <c r="F34" s="97">
        <f t="shared" si="19"/>
        <v>0.013</v>
      </c>
      <c r="G34" s="97">
        <f t="shared" si="19"/>
        <v>-0.008</v>
      </c>
      <c r="H34" s="97">
        <f t="shared" si="19"/>
        <v>-0.025</v>
      </c>
      <c r="I34" s="97">
        <f t="shared" si="19"/>
        <v>-0.009</v>
      </c>
      <c r="J34" s="97">
        <f t="shared" si="19"/>
        <v>-0.037</v>
      </c>
      <c r="K34" s="98">
        <f>K33-J33</f>
        <v>0.018</v>
      </c>
      <c r="L34" s="17"/>
      <c r="T34" s="18"/>
    </row>
    <row r="35">
      <c r="A35" s="20"/>
      <c r="B35" s="21" t="s">
        <v>106</v>
      </c>
      <c r="C35" s="111">
        <f t="shared" ref="C35:K35" si="20">if(isnumber(C$31)=true,if(isnumber(C33)=true,C33-C$31,"N/A"),"N/A")</f>
        <v>-0.471</v>
      </c>
      <c r="D35" s="99">
        <f t="shared" si="20"/>
        <v>-0.468</v>
      </c>
      <c r="E35" s="99">
        <f t="shared" si="20"/>
        <v>-0.44</v>
      </c>
      <c r="F35" s="99">
        <f t="shared" si="20"/>
        <v>-0.431</v>
      </c>
      <c r="G35" s="99">
        <f t="shared" si="20"/>
        <v>-0.434</v>
      </c>
      <c r="H35" s="99">
        <f t="shared" si="20"/>
        <v>-0.318</v>
      </c>
      <c r="I35" s="99">
        <f t="shared" si="20"/>
        <v>-0.308</v>
      </c>
      <c r="J35" s="99">
        <f t="shared" si="20"/>
        <v>-0.331</v>
      </c>
      <c r="K35" s="100">
        <f t="shared" si="20"/>
        <v>-0.352</v>
      </c>
      <c r="L35" s="17"/>
      <c r="T35" s="18"/>
    </row>
    <row r="36">
      <c r="A36" s="13" t="s">
        <v>35</v>
      </c>
      <c r="B36" s="94" t="s">
        <v>12</v>
      </c>
      <c r="C36" s="112">
        <v>0.588</v>
      </c>
      <c r="D36" s="115">
        <v>0.25</v>
      </c>
      <c r="E36" s="102" t="s">
        <v>107</v>
      </c>
      <c r="F36" s="115">
        <v>0.462</v>
      </c>
      <c r="G36" s="102" t="s">
        <v>107</v>
      </c>
      <c r="H36" s="115">
        <v>0.231</v>
      </c>
      <c r="I36" s="102" t="s">
        <v>107</v>
      </c>
      <c r="J36" s="115">
        <v>0.2</v>
      </c>
      <c r="K36" s="116" t="s">
        <v>107</v>
      </c>
      <c r="L36" s="17"/>
      <c r="T36" s="18"/>
    </row>
    <row r="37">
      <c r="A37" s="13"/>
      <c r="B37" s="19" t="s">
        <v>105</v>
      </c>
      <c r="C37" s="104"/>
      <c r="D37" s="97">
        <f t="shared" ref="D37:J37" si="21">if(isnumber(C36)=true,if(isnumber(D36)=true,D36-C36,"N/A"),"N/A")</f>
        <v>-0.338</v>
      </c>
      <c r="E37" s="97" t="str">
        <f t="shared" si="21"/>
        <v>N/A</v>
      </c>
      <c r="F37" s="97" t="str">
        <f t="shared" si="21"/>
        <v>N/A</v>
      </c>
      <c r="G37" s="97" t="str">
        <f t="shared" si="21"/>
        <v>N/A</v>
      </c>
      <c r="H37" s="97" t="str">
        <f t="shared" si="21"/>
        <v>N/A</v>
      </c>
      <c r="I37" s="97" t="str">
        <f t="shared" si="21"/>
        <v>N/A</v>
      </c>
      <c r="J37" s="97" t="str">
        <f t="shared" si="21"/>
        <v>N/A</v>
      </c>
      <c r="K37" s="98" t="str">
        <f>K36-J36</f>
        <v>#VALUE!</v>
      </c>
      <c r="T37" s="18"/>
    </row>
    <row r="38">
      <c r="A38" s="20"/>
      <c r="B38" s="21" t="s">
        <v>106</v>
      </c>
      <c r="C38" s="111">
        <f t="shared" ref="C38:K38" si="22">if(isnumber(C$31)=true,if(isnumber(C36)=true,C36-C$31,"N/A"),"N/A")</f>
        <v>0.001</v>
      </c>
      <c r="D38" s="99">
        <f t="shared" si="22"/>
        <v>-0.303</v>
      </c>
      <c r="E38" s="99" t="str">
        <f t="shared" si="22"/>
        <v>N/A</v>
      </c>
      <c r="F38" s="99">
        <f t="shared" si="22"/>
        <v>-0.072</v>
      </c>
      <c r="G38" s="99" t="str">
        <f t="shared" si="22"/>
        <v>N/A</v>
      </c>
      <c r="H38" s="99">
        <f t="shared" si="22"/>
        <v>-0.157</v>
      </c>
      <c r="I38" s="99" t="str">
        <f t="shared" si="22"/>
        <v>N/A</v>
      </c>
      <c r="J38" s="99">
        <f t="shared" si="22"/>
        <v>-0.155</v>
      </c>
      <c r="K38" s="100" t="str">
        <f t="shared" si="22"/>
        <v>N/A</v>
      </c>
      <c r="L38" s="17"/>
      <c r="T38" s="18"/>
    </row>
    <row r="39">
      <c r="A39" s="13" t="s">
        <v>36</v>
      </c>
      <c r="B39" s="94" t="s">
        <v>12</v>
      </c>
      <c r="C39" s="25">
        <v>0.219</v>
      </c>
      <c r="D39" s="25">
        <v>0.154</v>
      </c>
      <c r="E39" s="25">
        <v>0.278</v>
      </c>
      <c r="F39" s="25">
        <v>0.27</v>
      </c>
      <c r="G39" s="25">
        <v>0.206</v>
      </c>
      <c r="H39" s="25">
        <v>0.114</v>
      </c>
      <c r="I39" s="25">
        <v>0.08</v>
      </c>
      <c r="J39" s="25">
        <v>0.152</v>
      </c>
      <c r="K39" s="24">
        <v>0.083</v>
      </c>
      <c r="L39" s="17"/>
      <c r="T39" s="18"/>
    </row>
    <row r="40">
      <c r="A40" s="13"/>
      <c r="B40" s="19" t="s">
        <v>105</v>
      </c>
      <c r="C40" s="104"/>
      <c r="D40" s="97">
        <f t="shared" ref="D40:J40" si="23">if(isnumber(C39)=true,if(isnumber(D39)=true,D39-C39,"N/A"),"N/A")</f>
        <v>-0.065</v>
      </c>
      <c r="E40" s="97">
        <f t="shared" si="23"/>
        <v>0.124</v>
      </c>
      <c r="F40" s="97">
        <f t="shared" si="23"/>
        <v>-0.008</v>
      </c>
      <c r="G40" s="97">
        <f t="shared" si="23"/>
        <v>-0.064</v>
      </c>
      <c r="H40" s="97">
        <f t="shared" si="23"/>
        <v>-0.092</v>
      </c>
      <c r="I40" s="97">
        <f t="shared" si="23"/>
        <v>-0.034</v>
      </c>
      <c r="J40" s="97">
        <f t="shared" si="23"/>
        <v>0.072</v>
      </c>
      <c r="K40" s="98">
        <f>K39-J39</f>
        <v>-0.069</v>
      </c>
      <c r="L40" s="17"/>
      <c r="T40" s="18"/>
    </row>
    <row r="41">
      <c r="A41" s="20"/>
      <c r="B41" s="21" t="s">
        <v>106</v>
      </c>
      <c r="C41" s="111">
        <f t="shared" ref="C41:K41" si="24">if(isnumber(C$31)=true,if(isnumber(C39)=true,C39-C$31,"N/A"),"N/A")</f>
        <v>-0.368</v>
      </c>
      <c r="D41" s="99">
        <f t="shared" si="24"/>
        <v>-0.399</v>
      </c>
      <c r="E41" s="99">
        <f t="shared" si="24"/>
        <v>-0.252</v>
      </c>
      <c r="F41" s="99">
        <f t="shared" si="24"/>
        <v>-0.264</v>
      </c>
      <c r="G41" s="99">
        <f t="shared" si="24"/>
        <v>-0.323</v>
      </c>
      <c r="H41" s="99">
        <f t="shared" si="24"/>
        <v>-0.274</v>
      </c>
      <c r="I41" s="99">
        <f t="shared" si="24"/>
        <v>-0.289</v>
      </c>
      <c r="J41" s="99">
        <f t="shared" si="24"/>
        <v>-0.203</v>
      </c>
      <c r="K41" s="100">
        <f t="shared" si="24"/>
        <v>-0.311</v>
      </c>
      <c r="L41" s="17"/>
      <c r="T41" s="18"/>
    </row>
    <row r="42">
      <c r="A42" s="13" t="s">
        <v>37</v>
      </c>
      <c r="B42" s="94" t="s">
        <v>12</v>
      </c>
      <c r="C42" s="39"/>
      <c r="D42" s="39"/>
      <c r="E42" s="39"/>
      <c r="F42" s="39"/>
      <c r="G42" s="25">
        <v>0.189</v>
      </c>
      <c r="H42" s="25">
        <v>0.0</v>
      </c>
      <c r="I42" s="25">
        <v>0.016</v>
      </c>
      <c r="J42" s="25">
        <v>0.04</v>
      </c>
      <c r="K42" s="24">
        <v>0.068</v>
      </c>
      <c r="L42" s="17"/>
      <c r="T42" s="18"/>
    </row>
    <row r="43">
      <c r="A43" s="13"/>
      <c r="B43" s="19" t="s">
        <v>105</v>
      </c>
      <c r="C43" s="40" t="s">
        <v>38</v>
      </c>
      <c r="D43" s="41"/>
      <c r="E43" s="41"/>
      <c r="F43" s="42"/>
      <c r="G43" s="97" t="str">
        <f t="shared" ref="G43:J43" si="25">if(isnumber(F42)=true,if(isnumber(G42)=true,G42-F42,"N/A"),"N/A")</f>
        <v>N/A</v>
      </c>
      <c r="H43" s="97">
        <f t="shared" si="25"/>
        <v>-0.189</v>
      </c>
      <c r="I43" s="97">
        <f t="shared" si="25"/>
        <v>0.016</v>
      </c>
      <c r="J43" s="97">
        <f t="shared" si="25"/>
        <v>0.024</v>
      </c>
      <c r="K43" s="98">
        <f>K42-J42</f>
        <v>0.028</v>
      </c>
      <c r="L43" s="17"/>
      <c r="T43" s="18"/>
    </row>
    <row r="44">
      <c r="A44" s="20"/>
      <c r="B44" s="21" t="s">
        <v>106</v>
      </c>
      <c r="C44" s="43"/>
      <c r="D44" s="43"/>
      <c r="E44" s="43"/>
      <c r="F44" s="43"/>
      <c r="G44" s="99">
        <f t="shared" ref="G44:K44" si="26">if(isnumber(G$31)=true,if(isnumber(G42)=true,G42-G$31,"N/A"),"N/A")</f>
        <v>-0.34</v>
      </c>
      <c r="H44" s="99">
        <f t="shared" si="26"/>
        <v>-0.388</v>
      </c>
      <c r="I44" s="99">
        <f t="shared" si="26"/>
        <v>-0.353</v>
      </c>
      <c r="J44" s="99">
        <f t="shared" si="26"/>
        <v>-0.315</v>
      </c>
      <c r="K44" s="100">
        <f t="shared" si="26"/>
        <v>-0.326</v>
      </c>
      <c r="L44" s="17"/>
      <c r="T44" s="18"/>
    </row>
    <row r="45">
      <c r="A45" s="13" t="s">
        <v>39</v>
      </c>
      <c r="B45" s="94" t="s">
        <v>12</v>
      </c>
      <c r="C45" s="39"/>
      <c r="D45" s="39"/>
      <c r="E45" s="39"/>
      <c r="F45" s="39"/>
      <c r="G45" s="39"/>
      <c r="H45" s="39"/>
      <c r="I45" s="39"/>
      <c r="J45" s="25">
        <v>0.084</v>
      </c>
      <c r="K45" s="24">
        <v>0.123</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0.039</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7">if(isnumber(J$31)=true,if(isnumber(J45)=true,J45-J$31,"N/A"),"N/A")</f>
        <v>-0.271</v>
      </c>
      <c r="K47" s="100">
        <f t="shared" si="27"/>
        <v>-0.271</v>
      </c>
      <c r="L47" s="26"/>
      <c r="M47" s="27"/>
      <c r="R47" s="27"/>
      <c r="S47" s="27"/>
      <c r="T47" s="28"/>
      <c r="U47" s="27"/>
      <c r="V47" s="27"/>
      <c r="W47" s="27"/>
      <c r="X47" s="27"/>
      <c r="Y47" s="27"/>
      <c r="Z47" s="27"/>
      <c r="AA47" s="27"/>
      <c r="AB47" s="27"/>
      <c r="AC47" s="27"/>
    </row>
    <row r="48">
      <c r="A48" s="13" t="s">
        <v>40</v>
      </c>
      <c r="B48" s="94" t="s">
        <v>12</v>
      </c>
      <c r="C48" s="25">
        <v>0.157</v>
      </c>
      <c r="D48" s="25">
        <v>0.105</v>
      </c>
      <c r="E48" s="25">
        <v>0.125</v>
      </c>
      <c r="F48" s="25">
        <v>0.101</v>
      </c>
      <c r="G48" s="25">
        <v>0.127</v>
      </c>
      <c r="H48" s="25">
        <v>0.101</v>
      </c>
      <c r="I48" s="25">
        <v>0.072</v>
      </c>
      <c r="J48" s="25">
        <v>0.062</v>
      </c>
      <c r="K48" s="24">
        <v>0.142</v>
      </c>
      <c r="L48" s="26"/>
      <c r="M48" s="27"/>
      <c r="R48" s="27"/>
      <c r="S48" s="27"/>
      <c r="T48" s="28"/>
      <c r="U48" s="27"/>
      <c r="V48" s="27"/>
      <c r="W48" s="27"/>
      <c r="X48" s="27"/>
      <c r="Y48" s="27"/>
      <c r="Z48" s="27"/>
      <c r="AA48" s="27"/>
      <c r="AB48" s="27"/>
      <c r="AC48" s="27"/>
    </row>
    <row r="49">
      <c r="A49" s="13"/>
      <c r="B49" s="19" t="s">
        <v>105</v>
      </c>
      <c r="C49" s="104"/>
      <c r="D49" s="97">
        <f t="shared" ref="D49:J49" si="28">if(isnumber(C48)=true,if(isnumber(D48)=true,D48-C48,"N/A"),"N/A")</f>
        <v>-0.052</v>
      </c>
      <c r="E49" s="97">
        <f t="shared" si="28"/>
        <v>0.02</v>
      </c>
      <c r="F49" s="97">
        <f t="shared" si="28"/>
        <v>-0.024</v>
      </c>
      <c r="G49" s="97">
        <f t="shared" si="28"/>
        <v>0.026</v>
      </c>
      <c r="H49" s="97">
        <f t="shared" si="28"/>
        <v>-0.026</v>
      </c>
      <c r="I49" s="97">
        <f t="shared" si="28"/>
        <v>-0.029</v>
      </c>
      <c r="J49" s="97">
        <f t="shared" si="28"/>
        <v>-0.01</v>
      </c>
      <c r="K49" s="98">
        <f>K48-J48</f>
        <v>0.08</v>
      </c>
      <c r="L49" s="26"/>
      <c r="M49" s="27"/>
      <c r="R49" s="27"/>
      <c r="S49" s="27"/>
      <c r="T49" s="28"/>
      <c r="U49" s="27"/>
      <c r="V49" s="27"/>
      <c r="W49" s="27"/>
      <c r="X49" s="27"/>
      <c r="Y49" s="27"/>
      <c r="Z49" s="27"/>
      <c r="AA49" s="27"/>
      <c r="AB49" s="27"/>
      <c r="AC49" s="27"/>
    </row>
    <row r="50">
      <c r="A50" s="20"/>
      <c r="B50" s="21" t="s">
        <v>106</v>
      </c>
      <c r="C50" s="111">
        <f t="shared" ref="C50:K50" si="29">if(isnumber(C$31)=true,if(isnumber(C48)=true,C48-C$31,"N/A"),"N/A")</f>
        <v>-0.43</v>
      </c>
      <c r="D50" s="99">
        <f t="shared" si="29"/>
        <v>-0.448</v>
      </c>
      <c r="E50" s="99">
        <f t="shared" si="29"/>
        <v>-0.405</v>
      </c>
      <c r="F50" s="99">
        <f t="shared" si="29"/>
        <v>-0.433</v>
      </c>
      <c r="G50" s="99">
        <f t="shared" si="29"/>
        <v>-0.402</v>
      </c>
      <c r="H50" s="99">
        <f t="shared" si="29"/>
        <v>-0.287</v>
      </c>
      <c r="I50" s="99">
        <f t="shared" si="29"/>
        <v>-0.297</v>
      </c>
      <c r="J50" s="99">
        <f t="shared" si="29"/>
        <v>-0.293</v>
      </c>
      <c r="K50" s="100">
        <f t="shared" si="29"/>
        <v>-0.252</v>
      </c>
      <c r="L50" s="13"/>
      <c r="T50" s="18"/>
    </row>
    <row r="51">
      <c r="A51" s="13" t="s">
        <v>41</v>
      </c>
      <c r="B51" s="94" t="s">
        <v>12</v>
      </c>
      <c r="C51" s="25">
        <v>0.978</v>
      </c>
      <c r="D51" s="25">
        <v>0.985</v>
      </c>
      <c r="E51" s="25">
        <v>0.957</v>
      </c>
      <c r="F51" s="25">
        <v>0.972</v>
      </c>
      <c r="G51" s="25">
        <v>0.972</v>
      </c>
      <c r="H51" s="25">
        <v>0.878</v>
      </c>
      <c r="I51" s="25">
        <v>0.862</v>
      </c>
      <c r="J51" s="25">
        <v>0.855</v>
      </c>
      <c r="K51" s="24">
        <v>0.862</v>
      </c>
      <c r="L51" s="13"/>
      <c r="T51" s="18"/>
    </row>
    <row r="52">
      <c r="A52" s="13"/>
      <c r="B52" s="19" t="s">
        <v>105</v>
      </c>
      <c r="C52" s="104"/>
      <c r="D52" s="97">
        <f t="shared" ref="D52:J52" si="30">if(isnumber(C51)=true,if(isnumber(D51)=true,D51-C51,"N/A"),"N/A")</f>
        <v>0.007</v>
      </c>
      <c r="E52" s="97">
        <f t="shared" si="30"/>
        <v>-0.028</v>
      </c>
      <c r="F52" s="97">
        <f t="shared" si="30"/>
        <v>0.015</v>
      </c>
      <c r="G52" s="97">
        <f t="shared" si="30"/>
        <v>0</v>
      </c>
      <c r="H52" s="97">
        <f t="shared" si="30"/>
        <v>-0.094</v>
      </c>
      <c r="I52" s="97">
        <f t="shared" si="30"/>
        <v>-0.016</v>
      </c>
      <c r="J52" s="97">
        <f t="shared" si="30"/>
        <v>-0.007</v>
      </c>
      <c r="K52" s="98">
        <f>K51-J51</f>
        <v>0.007</v>
      </c>
      <c r="L52" s="13"/>
      <c r="T52" s="18"/>
    </row>
    <row r="53">
      <c r="A53" s="20"/>
      <c r="B53" s="21" t="s">
        <v>106</v>
      </c>
      <c r="C53" s="111">
        <f t="shared" ref="C53:K53" si="31">if(isnumber(C$31)=true,if(isnumber(C51)=true,C51-C$31,"N/A"),"N/A")</f>
        <v>0.391</v>
      </c>
      <c r="D53" s="99">
        <f t="shared" si="31"/>
        <v>0.432</v>
      </c>
      <c r="E53" s="99">
        <f t="shared" si="31"/>
        <v>0.427</v>
      </c>
      <c r="F53" s="99">
        <f t="shared" si="31"/>
        <v>0.438</v>
      </c>
      <c r="G53" s="99">
        <f t="shared" si="31"/>
        <v>0.443</v>
      </c>
      <c r="H53" s="99">
        <f t="shared" si="31"/>
        <v>0.49</v>
      </c>
      <c r="I53" s="99">
        <f t="shared" si="31"/>
        <v>0.493</v>
      </c>
      <c r="J53" s="99">
        <f t="shared" si="31"/>
        <v>0.5</v>
      </c>
      <c r="K53" s="100">
        <f t="shared" si="31"/>
        <v>0.468</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2">C30</f>
        <v>2014-15</v>
      </c>
      <c r="D57" s="8" t="str">
        <f t="shared" si="32"/>
        <v>2015-16</v>
      </c>
      <c r="E57" s="8" t="str">
        <f t="shared" si="32"/>
        <v>2016-17</v>
      </c>
      <c r="F57" s="8" t="str">
        <f t="shared" si="32"/>
        <v>2017-18</v>
      </c>
      <c r="G57" s="8" t="str">
        <f t="shared" si="32"/>
        <v>2018-19</v>
      </c>
      <c r="H57" s="8" t="str">
        <f t="shared" si="32"/>
        <v>2021-22</v>
      </c>
      <c r="I57" s="8" t="str">
        <f t="shared" si="32"/>
        <v>2022-23</v>
      </c>
      <c r="J57" s="37" t="str">
        <f t="shared" si="32"/>
        <v>2023-24</v>
      </c>
      <c r="K57" s="38" t="str">
        <f t="shared" si="32"/>
        <v>2024-25*</v>
      </c>
      <c r="L57" s="10"/>
      <c r="M57" s="11"/>
      <c r="N57" s="11"/>
      <c r="O57" s="11"/>
      <c r="P57" s="11"/>
      <c r="Q57" s="11"/>
      <c r="R57" s="11"/>
      <c r="S57" s="11"/>
      <c r="T57" s="12"/>
    </row>
    <row r="58">
      <c r="A58" s="13" t="s">
        <v>121</v>
      </c>
      <c r="B58" s="19" t="s">
        <v>12</v>
      </c>
      <c r="C58" s="15">
        <f t="shared" ref="C58:K58" si="33">C31</f>
        <v>0.587</v>
      </c>
      <c r="D58" s="15">
        <f t="shared" si="33"/>
        <v>0.553</v>
      </c>
      <c r="E58" s="15">
        <f t="shared" si="33"/>
        <v>0.53</v>
      </c>
      <c r="F58" s="15">
        <f t="shared" si="33"/>
        <v>0.534</v>
      </c>
      <c r="G58" s="15">
        <f t="shared" si="33"/>
        <v>0.529</v>
      </c>
      <c r="H58" s="15">
        <f t="shared" si="33"/>
        <v>0.388</v>
      </c>
      <c r="I58" s="15">
        <f t="shared" si="33"/>
        <v>0.369</v>
      </c>
      <c r="J58" s="15">
        <f t="shared" si="33"/>
        <v>0.355</v>
      </c>
      <c r="K58" s="16">
        <f t="shared" si="33"/>
        <v>0.394</v>
      </c>
      <c r="L58" s="17"/>
      <c r="T58" s="18"/>
    </row>
    <row r="59">
      <c r="A59" s="20"/>
      <c r="B59" s="90" t="s">
        <v>105</v>
      </c>
      <c r="C59" s="103"/>
      <c r="D59" s="91">
        <f t="shared" ref="D59:K59" si="34">D58-C58</f>
        <v>-0.034</v>
      </c>
      <c r="E59" s="91">
        <f t="shared" si="34"/>
        <v>-0.023</v>
      </c>
      <c r="F59" s="91">
        <f t="shared" si="34"/>
        <v>0.004</v>
      </c>
      <c r="G59" s="91">
        <f t="shared" si="34"/>
        <v>-0.005</v>
      </c>
      <c r="H59" s="91">
        <f t="shared" si="34"/>
        <v>-0.141</v>
      </c>
      <c r="I59" s="91">
        <f t="shared" si="34"/>
        <v>-0.019</v>
      </c>
      <c r="J59" s="91">
        <f t="shared" si="34"/>
        <v>-0.014</v>
      </c>
      <c r="K59" s="92">
        <f t="shared" si="34"/>
        <v>0.039</v>
      </c>
      <c r="L59" s="17"/>
      <c r="T59" s="18"/>
    </row>
    <row r="60">
      <c r="A60" s="93" t="s">
        <v>109</v>
      </c>
      <c r="B60" s="94" t="s">
        <v>12</v>
      </c>
      <c r="C60" s="95">
        <v>0.596</v>
      </c>
      <c r="D60" s="95">
        <v>0.56</v>
      </c>
      <c r="E60" s="95">
        <v>0.549</v>
      </c>
      <c r="F60" s="95">
        <v>0.561</v>
      </c>
      <c r="G60" s="95">
        <v>0.544</v>
      </c>
      <c r="H60" s="95">
        <v>0.367</v>
      </c>
      <c r="I60" s="95">
        <v>0.364</v>
      </c>
      <c r="J60" s="95">
        <v>0.341</v>
      </c>
      <c r="K60" s="96">
        <v>0.38</v>
      </c>
      <c r="L60" s="17"/>
      <c r="T60" s="18"/>
    </row>
    <row r="61">
      <c r="A61" s="13"/>
      <c r="B61" s="19" t="s">
        <v>105</v>
      </c>
      <c r="C61" s="104"/>
      <c r="D61" s="97">
        <f t="shared" ref="D61:J61" si="35">if(isnumber(C60)=true,if(isnumber(D60)=true,D60-C60,"N/A"),"N/A")</f>
        <v>-0.036</v>
      </c>
      <c r="E61" s="97">
        <f t="shared" si="35"/>
        <v>-0.011</v>
      </c>
      <c r="F61" s="97">
        <f t="shared" si="35"/>
        <v>0.012</v>
      </c>
      <c r="G61" s="97">
        <f t="shared" si="35"/>
        <v>-0.017</v>
      </c>
      <c r="H61" s="97">
        <f t="shared" si="35"/>
        <v>-0.177</v>
      </c>
      <c r="I61" s="97">
        <f t="shared" si="35"/>
        <v>-0.003</v>
      </c>
      <c r="J61" s="97">
        <f t="shared" si="35"/>
        <v>-0.023</v>
      </c>
      <c r="K61" s="98">
        <f>K60-J60</f>
        <v>0.039</v>
      </c>
      <c r="L61" s="17"/>
      <c r="T61" s="18"/>
    </row>
    <row r="62">
      <c r="A62" s="20"/>
      <c r="B62" s="21" t="s">
        <v>106</v>
      </c>
      <c r="C62" s="111">
        <f t="shared" ref="C62:K62" si="36">if(isnumber(C$58)=true,if(isnumber(C60)=true,C60-C$58,"N/A"),"N/A")</f>
        <v>0.009</v>
      </c>
      <c r="D62" s="99">
        <f t="shared" si="36"/>
        <v>0.007</v>
      </c>
      <c r="E62" s="99">
        <f t="shared" si="36"/>
        <v>0.019</v>
      </c>
      <c r="F62" s="99">
        <f t="shared" si="36"/>
        <v>0.027</v>
      </c>
      <c r="G62" s="99">
        <f t="shared" si="36"/>
        <v>0.015</v>
      </c>
      <c r="H62" s="99">
        <f t="shared" si="36"/>
        <v>-0.021</v>
      </c>
      <c r="I62" s="99">
        <f t="shared" si="36"/>
        <v>-0.005</v>
      </c>
      <c r="J62" s="99">
        <f t="shared" si="36"/>
        <v>-0.014</v>
      </c>
      <c r="K62" s="100">
        <f t="shared" si="36"/>
        <v>-0.014</v>
      </c>
      <c r="L62" s="17"/>
      <c r="T62" s="18"/>
    </row>
    <row r="63">
      <c r="A63" s="13" t="s">
        <v>110</v>
      </c>
      <c r="B63" s="94" t="s">
        <v>12</v>
      </c>
      <c r="C63" s="15">
        <v>0.578</v>
      </c>
      <c r="D63" s="15">
        <v>0.546</v>
      </c>
      <c r="E63" s="15">
        <v>0.513</v>
      </c>
      <c r="F63" s="15">
        <v>0.509</v>
      </c>
      <c r="G63" s="15">
        <v>0.516</v>
      </c>
      <c r="H63" s="15">
        <v>0.407</v>
      </c>
      <c r="I63" s="15">
        <v>0.372</v>
      </c>
      <c r="J63" s="15">
        <v>0.367</v>
      </c>
      <c r="K63" s="16">
        <v>0.408</v>
      </c>
      <c r="L63" s="17"/>
      <c r="T63" s="18"/>
    </row>
    <row r="64">
      <c r="A64" s="13"/>
      <c r="B64" s="19" t="s">
        <v>105</v>
      </c>
      <c r="C64" s="104"/>
      <c r="D64" s="97">
        <f t="shared" ref="D64:J64" si="37">if(isnumber(C63)=true,if(isnumber(D63)=true,D63-C63,"N/A"),"N/A")</f>
        <v>-0.032</v>
      </c>
      <c r="E64" s="97">
        <f t="shared" si="37"/>
        <v>-0.033</v>
      </c>
      <c r="F64" s="97">
        <f t="shared" si="37"/>
        <v>-0.004</v>
      </c>
      <c r="G64" s="97">
        <f t="shared" si="37"/>
        <v>0.007</v>
      </c>
      <c r="H64" s="97">
        <f t="shared" si="37"/>
        <v>-0.109</v>
      </c>
      <c r="I64" s="97">
        <f t="shared" si="37"/>
        <v>-0.035</v>
      </c>
      <c r="J64" s="97">
        <f t="shared" si="37"/>
        <v>-0.005</v>
      </c>
      <c r="K64" s="98">
        <f>K63-J63</f>
        <v>0.041</v>
      </c>
      <c r="L64" s="17"/>
      <c r="T64" s="18"/>
    </row>
    <row r="65">
      <c r="A65" s="20"/>
      <c r="B65" s="21" t="s">
        <v>106</v>
      </c>
      <c r="C65" s="111">
        <f t="shared" ref="C65:K65" si="38">if(isnumber(C$58)=true,if(isnumber(C63)=true,C63-C$58,"N/A"),"N/A")</f>
        <v>-0.009</v>
      </c>
      <c r="D65" s="99">
        <f t="shared" si="38"/>
        <v>-0.007</v>
      </c>
      <c r="E65" s="99">
        <f t="shared" si="38"/>
        <v>-0.017</v>
      </c>
      <c r="F65" s="99">
        <f t="shared" si="38"/>
        <v>-0.025</v>
      </c>
      <c r="G65" s="99">
        <f t="shared" si="38"/>
        <v>-0.013</v>
      </c>
      <c r="H65" s="99">
        <f t="shared" si="38"/>
        <v>0.019</v>
      </c>
      <c r="I65" s="99">
        <f t="shared" si="38"/>
        <v>0.003</v>
      </c>
      <c r="J65" s="99">
        <f t="shared" si="38"/>
        <v>0.012</v>
      </c>
      <c r="K65" s="100">
        <f t="shared" si="38"/>
        <v>0.014</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8">
    <mergeCell ref="A1:T1"/>
    <mergeCell ref="A2:T2"/>
    <mergeCell ref="A29:T29"/>
    <mergeCell ref="C43:F43"/>
    <mergeCell ref="C46:I46"/>
    <mergeCell ref="A56:T56"/>
    <mergeCell ref="C67:K67"/>
    <mergeCell ref="A69:K70"/>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122</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123</v>
      </c>
      <c r="B4" s="19" t="s">
        <v>12</v>
      </c>
      <c r="C4" s="15">
        <f>'Overall Math Proficiency'!C25</f>
        <v>0.45</v>
      </c>
      <c r="D4" s="15">
        <f>'Overall Math Proficiency'!D25</f>
        <v>0.468</v>
      </c>
      <c r="E4" s="15">
        <f>'Overall Math Proficiency'!E25</f>
        <v>0.435</v>
      </c>
      <c r="F4" s="15">
        <f>'Overall Math Proficiency'!F25</f>
        <v>0.409</v>
      </c>
      <c r="G4" s="15">
        <f>'Overall Math Proficiency'!G25</f>
        <v>0.389</v>
      </c>
      <c r="H4" s="15">
        <f>'Overall Math Proficiency'!H25</f>
        <v>0.372</v>
      </c>
      <c r="I4" s="15">
        <f>'Overall Math Proficiency'!I25</f>
        <v>0.328</v>
      </c>
      <c r="J4" s="15">
        <f>'Overall Math Proficiency'!J25</f>
        <v>0.272</v>
      </c>
      <c r="K4" s="16">
        <f>'Overall Math Proficiency'!K25</f>
        <v>0.303</v>
      </c>
      <c r="L4" s="17"/>
      <c r="T4" s="18"/>
    </row>
    <row r="5">
      <c r="A5" s="13"/>
      <c r="B5" s="90" t="s">
        <v>105</v>
      </c>
      <c r="C5" s="103"/>
      <c r="D5" s="91">
        <f t="shared" ref="D5:K5" si="1">D4-C4</f>
        <v>0.018</v>
      </c>
      <c r="E5" s="91">
        <f t="shared" si="1"/>
        <v>-0.033</v>
      </c>
      <c r="F5" s="91">
        <f t="shared" si="1"/>
        <v>-0.026</v>
      </c>
      <c r="G5" s="91">
        <f t="shared" si="1"/>
        <v>-0.02</v>
      </c>
      <c r="H5" s="91">
        <f t="shared" si="1"/>
        <v>-0.017</v>
      </c>
      <c r="I5" s="91">
        <f t="shared" si="1"/>
        <v>-0.044</v>
      </c>
      <c r="J5" s="91">
        <f t="shared" si="1"/>
        <v>-0.056</v>
      </c>
      <c r="K5" s="92">
        <f t="shared" si="1"/>
        <v>0.031</v>
      </c>
      <c r="L5" s="17"/>
      <c r="T5" s="18"/>
    </row>
    <row r="6">
      <c r="A6" s="93" t="s">
        <v>25</v>
      </c>
      <c r="B6" s="94" t="s">
        <v>12</v>
      </c>
      <c r="C6" s="95">
        <v>0.718</v>
      </c>
      <c r="D6" s="95">
        <v>0.715</v>
      </c>
      <c r="E6" s="95">
        <v>0.618</v>
      </c>
      <c r="F6" s="95">
        <v>0.685</v>
      </c>
      <c r="G6" s="95">
        <v>0.602</v>
      </c>
      <c r="H6" s="95">
        <v>0.691</v>
      </c>
      <c r="I6" s="95">
        <v>0.59</v>
      </c>
      <c r="J6" s="95">
        <v>0.464</v>
      </c>
      <c r="K6" s="96">
        <v>0.542</v>
      </c>
      <c r="T6" s="18"/>
    </row>
    <row r="7">
      <c r="A7" s="13"/>
      <c r="B7" s="19" t="s">
        <v>105</v>
      </c>
      <c r="C7" s="104"/>
      <c r="D7" s="97">
        <f t="shared" ref="D7:J7" si="2">if(isnumber(C6)=true,if(isnumber(D6)=true,D6-C6,"N/A"),"N/A")</f>
        <v>-0.003</v>
      </c>
      <c r="E7" s="97">
        <f t="shared" si="2"/>
        <v>-0.097</v>
      </c>
      <c r="F7" s="97">
        <f t="shared" si="2"/>
        <v>0.067</v>
      </c>
      <c r="G7" s="97">
        <f t="shared" si="2"/>
        <v>-0.083</v>
      </c>
      <c r="H7" s="97">
        <f t="shared" si="2"/>
        <v>0.089</v>
      </c>
      <c r="I7" s="97">
        <f t="shared" si="2"/>
        <v>-0.101</v>
      </c>
      <c r="J7" s="97">
        <f t="shared" si="2"/>
        <v>-0.126</v>
      </c>
      <c r="K7" s="98">
        <f>K6-J6</f>
        <v>0.078</v>
      </c>
      <c r="T7" s="18"/>
    </row>
    <row r="8">
      <c r="A8" s="20"/>
      <c r="B8" s="21" t="s">
        <v>106</v>
      </c>
      <c r="C8" s="111">
        <f t="shared" ref="C8:K8" si="3">if(isnumber(C$4)=true,if(isnumber(C6)=true,C6-C$4,"N/A"),"N/A")</f>
        <v>0.268</v>
      </c>
      <c r="D8" s="99">
        <f t="shared" si="3"/>
        <v>0.247</v>
      </c>
      <c r="E8" s="99">
        <f t="shared" si="3"/>
        <v>0.183</v>
      </c>
      <c r="F8" s="99">
        <f t="shared" si="3"/>
        <v>0.276</v>
      </c>
      <c r="G8" s="99">
        <f t="shared" si="3"/>
        <v>0.213</v>
      </c>
      <c r="H8" s="99">
        <f t="shared" si="3"/>
        <v>0.319</v>
      </c>
      <c r="I8" s="99">
        <f t="shared" si="3"/>
        <v>0.262</v>
      </c>
      <c r="J8" s="99">
        <f t="shared" si="3"/>
        <v>0.192</v>
      </c>
      <c r="K8" s="100">
        <f t="shared" si="3"/>
        <v>0.239</v>
      </c>
      <c r="T8" s="18"/>
    </row>
    <row r="9">
      <c r="A9" s="93" t="s">
        <v>26</v>
      </c>
      <c r="B9" s="101" t="s">
        <v>12</v>
      </c>
      <c r="C9" s="95">
        <v>0.217</v>
      </c>
      <c r="D9" s="95">
        <v>0.224</v>
      </c>
      <c r="E9" s="95">
        <v>0.293</v>
      </c>
      <c r="F9" s="95">
        <v>0.207</v>
      </c>
      <c r="G9" s="95">
        <v>0.189</v>
      </c>
      <c r="H9" s="95">
        <v>0.259</v>
      </c>
      <c r="I9" s="95">
        <v>0.167</v>
      </c>
      <c r="J9" s="95">
        <v>0.065</v>
      </c>
      <c r="K9" s="96">
        <v>0.08</v>
      </c>
      <c r="L9" s="17"/>
      <c r="T9" s="18"/>
    </row>
    <row r="10">
      <c r="A10" s="13"/>
      <c r="B10" s="19" t="s">
        <v>105</v>
      </c>
      <c r="C10" s="104"/>
      <c r="D10" s="97">
        <f t="shared" ref="D10:J10" si="4">if(isnumber(C9)=true,if(isnumber(D9)=true,D9-C9,"N/A"),"N/A")</f>
        <v>0.007</v>
      </c>
      <c r="E10" s="97">
        <f t="shared" si="4"/>
        <v>0.069</v>
      </c>
      <c r="F10" s="97">
        <f t="shared" si="4"/>
        <v>-0.086</v>
      </c>
      <c r="G10" s="97">
        <f t="shared" si="4"/>
        <v>-0.018</v>
      </c>
      <c r="H10" s="97">
        <f t="shared" si="4"/>
        <v>0.07</v>
      </c>
      <c r="I10" s="97">
        <f t="shared" si="4"/>
        <v>-0.092</v>
      </c>
      <c r="J10" s="97">
        <f t="shared" si="4"/>
        <v>-0.102</v>
      </c>
      <c r="K10" s="98">
        <f>K9-J9</f>
        <v>0.015</v>
      </c>
      <c r="L10" s="17"/>
      <c r="T10" s="18"/>
    </row>
    <row r="11">
      <c r="A11" s="20"/>
      <c r="B11" s="21" t="s">
        <v>106</v>
      </c>
      <c r="C11" s="111">
        <f t="shared" ref="C11:K11" si="5">if(isnumber(C$4)=true,if(isnumber(C9)=true,C9-C$4,"N/A"),"N/A")</f>
        <v>-0.233</v>
      </c>
      <c r="D11" s="99">
        <f t="shared" si="5"/>
        <v>-0.244</v>
      </c>
      <c r="E11" s="99">
        <f t="shared" si="5"/>
        <v>-0.142</v>
      </c>
      <c r="F11" s="99">
        <f t="shared" si="5"/>
        <v>-0.202</v>
      </c>
      <c r="G11" s="99">
        <f t="shared" si="5"/>
        <v>-0.2</v>
      </c>
      <c r="H11" s="99">
        <f t="shared" si="5"/>
        <v>-0.113</v>
      </c>
      <c r="I11" s="99">
        <f t="shared" si="5"/>
        <v>-0.161</v>
      </c>
      <c r="J11" s="99">
        <f t="shared" si="5"/>
        <v>-0.207</v>
      </c>
      <c r="K11" s="100">
        <f t="shared" si="5"/>
        <v>-0.223</v>
      </c>
      <c r="L11" s="17"/>
      <c r="T11" s="18"/>
    </row>
    <row r="12">
      <c r="A12" s="93" t="s">
        <v>27</v>
      </c>
      <c r="B12" s="101" t="s">
        <v>12</v>
      </c>
      <c r="C12" s="95">
        <v>0.22</v>
      </c>
      <c r="D12" s="95">
        <v>0.231</v>
      </c>
      <c r="E12" s="95">
        <v>0.244</v>
      </c>
      <c r="F12" s="95">
        <v>0.205</v>
      </c>
      <c r="G12" s="95">
        <v>0.195</v>
      </c>
      <c r="H12" s="95">
        <v>0.173</v>
      </c>
      <c r="I12" s="95">
        <v>0.119</v>
      </c>
      <c r="J12" s="95">
        <v>0.1</v>
      </c>
      <c r="K12" s="96">
        <v>0.106</v>
      </c>
      <c r="L12" s="17"/>
      <c r="T12" s="18"/>
    </row>
    <row r="13">
      <c r="A13" s="13"/>
      <c r="B13" s="19" t="s">
        <v>105</v>
      </c>
      <c r="C13" s="104"/>
      <c r="D13" s="97">
        <f t="shared" ref="D13:J13" si="6">if(isnumber(C12)=true,if(isnumber(D12)=true,D12-C12,"N/A"),"N/A")</f>
        <v>0.011</v>
      </c>
      <c r="E13" s="97">
        <f t="shared" si="6"/>
        <v>0.013</v>
      </c>
      <c r="F13" s="97">
        <f t="shared" si="6"/>
        <v>-0.039</v>
      </c>
      <c r="G13" s="97">
        <f t="shared" si="6"/>
        <v>-0.01</v>
      </c>
      <c r="H13" s="97">
        <f t="shared" si="6"/>
        <v>-0.022</v>
      </c>
      <c r="I13" s="97">
        <f t="shared" si="6"/>
        <v>-0.054</v>
      </c>
      <c r="J13" s="97">
        <f t="shared" si="6"/>
        <v>-0.019</v>
      </c>
      <c r="K13" s="98">
        <f>K12-J12</f>
        <v>0.006</v>
      </c>
      <c r="L13" s="17"/>
      <c r="T13" s="18"/>
    </row>
    <row r="14">
      <c r="A14" s="20"/>
      <c r="B14" s="21" t="s">
        <v>106</v>
      </c>
      <c r="C14" s="111">
        <f t="shared" ref="C14:K14" si="7">if(isnumber(C$4)=true,if(isnumber(C12)=true,C12-C$4,"N/A"),"N/A")</f>
        <v>-0.23</v>
      </c>
      <c r="D14" s="99">
        <f t="shared" si="7"/>
        <v>-0.237</v>
      </c>
      <c r="E14" s="99">
        <f t="shared" si="7"/>
        <v>-0.191</v>
      </c>
      <c r="F14" s="99">
        <f t="shared" si="7"/>
        <v>-0.204</v>
      </c>
      <c r="G14" s="99">
        <f t="shared" si="7"/>
        <v>-0.194</v>
      </c>
      <c r="H14" s="99">
        <f t="shared" si="7"/>
        <v>-0.199</v>
      </c>
      <c r="I14" s="99">
        <f t="shared" si="7"/>
        <v>-0.209</v>
      </c>
      <c r="J14" s="99">
        <f t="shared" si="7"/>
        <v>-0.172</v>
      </c>
      <c r="K14" s="100">
        <f t="shared" si="7"/>
        <v>-0.197</v>
      </c>
      <c r="L14" s="17"/>
      <c r="T14" s="18"/>
    </row>
    <row r="15">
      <c r="A15" s="93" t="s">
        <v>28</v>
      </c>
      <c r="B15" s="101" t="s">
        <v>12</v>
      </c>
      <c r="C15" s="95">
        <v>0.549</v>
      </c>
      <c r="D15" s="95">
        <v>0.547</v>
      </c>
      <c r="E15" s="95">
        <v>0.5</v>
      </c>
      <c r="F15" s="95">
        <v>0.529</v>
      </c>
      <c r="G15" s="95">
        <v>0.446</v>
      </c>
      <c r="H15" s="95">
        <v>0.453</v>
      </c>
      <c r="I15" s="95">
        <v>0.451</v>
      </c>
      <c r="J15" s="95">
        <v>0.28</v>
      </c>
      <c r="K15" s="96">
        <v>0.397</v>
      </c>
      <c r="L15" s="17"/>
      <c r="T15" s="18"/>
    </row>
    <row r="16">
      <c r="A16" s="13"/>
      <c r="B16" s="19" t="s">
        <v>105</v>
      </c>
      <c r="C16" s="104"/>
      <c r="D16" s="97">
        <f t="shared" ref="D16:J16" si="8">if(isnumber(C15)=true,if(isnumber(D15)=true,D15-C15,"N/A"),"N/A")</f>
        <v>-0.002</v>
      </c>
      <c r="E16" s="97">
        <f t="shared" si="8"/>
        <v>-0.047</v>
      </c>
      <c r="F16" s="97">
        <f t="shared" si="8"/>
        <v>0.029</v>
      </c>
      <c r="G16" s="97">
        <f t="shared" si="8"/>
        <v>-0.083</v>
      </c>
      <c r="H16" s="97">
        <f t="shared" si="8"/>
        <v>0.007</v>
      </c>
      <c r="I16" s="97">
        <f t="shared" si="8"/>
        <v>-0.002</v>
      </c>
      <c r="J16" s="97">
        <f t="shared" si="8"/>
        <v>-0.171</v>
      </c>
      <c r="K16" s="98">
        <f>K15-J15</f>
        <v>0.117</v>
      </c>
      <c r="L16" s="17"/>
      <c r="T16" s="18"/>
    </row>
    <row r="17">
      <c r="A17" s="20"/>
      <c r="B17" s="21" t="s">
        <v>106</v>
      </c>
      <c r="C17" s="111">
        <f t="shared" ref="C17:K17" si="9">if(isnumber(C$4)=true,if(isnumber(C15)=true,C15-C$4,"N/A"),"N/A")</f>
        <v>0.099</v>
      </c>
      <c r="D17" s="99">
        <f t="shared" si="9"/>
        <v>0.079</v>
      </c>
      <c r="E17" s="99">
        <f t="shared" si="9"/>
        <v>0.065</v>
      </c>
      <c r="F17" s="99">
        <f t="shared" si="9"/>
        <v>0.12</v>
      </c>
      <c r="G17" s="99">
        <f t="shared" si="9"/>
        <v>0.057</v>
      </c>
      <c r="H17" s="99">
        <f t="shared" si="9"/>
        <v>0.081</v>
      </c>
      <c r="I17" s="99">
        <f t="shared" si="9"/>
        <v>0.123</v>
      </c>
      <c r="J17" s="99">
        <f t="shared" si="9"/>
        <v>0.008</v>
      </c>
      <c r="K17" s="100">
        <f t="shared" si="9"/>
        <v>0.094</v>
      </c>
      <c r="L17" s="17"/>
      <c r="T17" s="18"/>
    </row>
    <row r="18">
      <c r="A18" s="93" t="s">
        <v>29</v>
      </c>
      <c r="B18" s="101" t="s">
        <v>12</v>
      </c>
      <c r="C18" s="112">
        <v>0.385</v>
      </c>
      <c r="D18" s="102" t="s">
        <v>107</v>
      </c>
      <c r="E18" s="102" t="s">
        <v>107</v>
      </c>
      <c r="F18" s="115">
        <v>0.333</v>
      </c>
      <c r="G18" s="102" t="s">
        <v>107</v>
      </c>
      <c r="H18" s="102" t="s">
        <v>107</v>
      </c>
      <c r="I18" s="102" t="s">
        <v>107</v>
      </c>
      <c r="J18" s="115">
        <v>0.154</v>
      </c>
      <c r="K18" s="116" t="s">
        <v>107</v>
      </c>
      <c r="L18" s="26"/>
      <c r="M18" s="27"/>
      <c r="R18" s="27"/>
      <c r="S18" s="27"/>
      <c r="T18" s="28"/>
      <c r="U18" s="27"/>
      <c r="V18" s="27"/>
      <c r="W18" s="27"/>
      <c r="X18" s="27"/>
      <c r="Y18" s="27"/>
      <c r="Z18" s="27"/>
      <c r="AA18" s="27"/>
      <c r="AB18" s="27"/>
      <c r="AC18" s="27"/>
    </row>
    <row r="19">
      <c r="A19" s="13"/>
      <c r="B19" s="19" t="s">
        <v>105</v>
      </c>
      <c r="C19" s="104"/>
      <c r="D19" s="97" t="str">
        <f t="shared" ref="D19:J19" si="10">if(isnumber(C18)=true,if(isnumber(D18)=true,D18-C18,"N/A"),"N/A")</f>
        <v>N/A</v>
      </c>
      <c r="E19" s="97" t="str">
        <f t="shared" si="10"/>
        <v>N/A</v>
      </c>
      <c r="F19" s="97" t="str">
        <f t="shared" si="10"/>
        <v>N/A</v>
      </c>
      <c r="G19" s="97" t="str">
        <f t="shared" si="10"/>
        <v>N/A</v>
      </c>
      <c r="H19" s="97" t="str">
        <f t="shared" si="10"/>
        <v>N/A</v>
      </c>
      <c r="I19" s="97" t="str">
        <f t="shared" si="10"/>
        <v>N/A</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-0.065</v>
      </c>
      <c r="D20" s="99" t="str">
        <f t="shared" si="11"/>
        <v>N/A</v>
      </c>
      <c r="E20" s="99" t="str">
        <f t="shared" si="11"/>
        <v>N/A</v>
      </c>
      <c r="F20" s="99">
        <f t="shared" si="11"/>
        <v>-0.076</v>
      </c>
      <c r="G20" s="99" t="str">
        <f t="shared" si="11"/>
        <v>N/A</v>
      </c>
      <c r="H20" s="99" t="str">
        <f t="shared" si="11"/>
        <v>N/A</v>
      </c>
      <c r="I20" s="99" t="str">
        <f t="shared" si="11"/>
        <v>N/A</v>
      </c>
      <c r="J20" s="99">
        <f t="shared" si="11"/>
        <v>-0.118</v>
      </c>
      <c r="K20" s="100" t="str">
        <f t="shared" si="11"/>
        <v>N/A</v>
      </c>
      <c r="L20" s="13"/>
      <c r="T20" s="18"/>
    </row>
    <row r="21">
      <c r="A21" s="93" t="s">
        <v>30</v>
      </c>
      <c r="B21" s="101" t="s">
        <v>12</v>
      </c>
      <c r="C21" s="95">
        <v>0.435</v>
      </c>
      <c r="D21" s="102" t="s">
        <v>107</v>
      </c>
      <c r="E21" s="102" t="s">
        <v>107</v>
      </c>
      <c r="F21" s="115">
        <v>0.12</v>
      </c>
      <c r="G21" s="115">
        <v>0.182</v>
      </c>
      <c r="H21" s="102" t="s">
        <v>107</v>
      </c>
      <c r="I21" s="102" t="s">
        <v>107</v>
      </c>
      <c r="J21" s="95">
        <v>0.0</v>
      </c>
      <c r="K21" s="96">
        <v>0.133</v>
      </c>
      <c r="L21" s="13"/>
      <c r="T21" s="18"/>
    </row>
    <row r="22">
      <c r="A22" s="13"/>
      <c r="B22" s="19" t="s">
        <v>105</v>
      </c>
      <c r="C22" s="104"/>
      <c r="D22" s="97" t="str">
        <f t="shared" ref="D22:J22" si="12">if(isnumber(C21)=true,if(isnumber(D21)=true,D21-C21,"N/A"),"N/A")</f>
        <v>N/A</v>
      </c>
      <c r="E22" s="97" t="str">
        <f t="shared" si="12"/>
        <v>N/A</v>
      </c>
      <c r="F22" s="97" t="str">
        <f t="shared" si="12"/>
        <v>N/A</v>
      </c>
      <c r="G22" s="97">
        <f t="shared" si="12"/>
        <v>0.062</v>
      </c>
      <c r="H22" s="97" t="str">
        <f t="shared" si="12"/>
        <v>N/A</v>
      </c>
      <c r="I22" s="97" t="str">
        <f t="shared" si="12"/>
        <v>N/A</v>
      </c>
      <c r="J22" s="97" t="str">
        <f t="shared" si="12"/>
        <v>N/A</v>
      </c>
      <c r="K22" s="98">
        <f>K21-J21</f>
        <v>0.133</v>
      </c>
      <c r="L22" s="13"/>
      <c r="T22" s="18"/>
    </row>
    <row r="23">
      <c r="A23" s="20"/>
      <c r="B23" s="21" t="s">
        <v>106</v>
      </c>
      <c r="C23" s="111">
        <f t="shared" ref="C23:K23" si="13">if(isnumber(C$4)=true,if(isnumber(C21)=true,C21-C$4,"N/A"),"N/A")</f>
        <v>-0.015</v>
      </c>
      <c r="D23" s="99" t="str">
        <f t="shared" si="13"/>
        <v>N/A</v>
      </c>
      <c r="E23" s="99" t="str">
        <f t="shared" si="13"/>
        <v>N/A</v>
      </c>
      <c r="F23" s="99">
        <f t="shared" si="13"/>
        <v>-0.289</v>
      </c>
      <c r="G23" s="99">
        <f t="shared" si="13"/>
        <v>-0.207</v>
      </c>
      <c r="H23" s="99" t="str">
        <f t="shared" si="13"/>
        <v>N/A</v>
      </c>
      <c r="I23" s="99" t="str">
        <f t="shared" si="13"/>
        <v>N/A</v>
      </c>
      <c r="J23" s="99">
        <f t="shared" si="13"/>
        <v>-0.272</v>
      </c>
      <c r="K23" s="100">
        <f t="shared" si="13"/>
        <v>-0.17</v>
      </c>
      <c r="L23" s="31"/>
      <c r="T23" s="18"/>
    </row>
    <row r="24">
      <c r="A24" s="93" t="s">
        <v>31</v>
      </c>
      <c r="B24" s="101" t="s">
        <v>12</v>
      </c>
      <c r="C24" s="95">
        <v>0.475</v>
      </c>
      <c r="D24" s="95">
        <v>0.532</v>
      </c>
      <c r="E24" s="95">
        <v>0.489</v>
      </c>
      <c r="F24" s="95">
        <v>0.47</v>
      </c>
      <c r="G24" s="95">
        <v>0.473</v>
      </c>
      <c r="H24" s="95">
        <v>0.406</v>
      </c>
      <c r="I24" s="95">
        <v>0.354</v>
      </c>
      <c r="J24" s="95">
        <v>0.317</v>
      </c>
      <c r="K24" s="96">
        <v>0.336</v>
      </c>
      <c r="L24" s="31"/>
      <c r="T24" s="18"/>
    </row>
    <row r="25">
      <c r="A25" s="13"/>
      <c r="B25" s="19" t="s">
        <v>105</v>
      </c>
      <c r="C25" s="104"/>
      <c r="D25" s="97">
        <f t="shared" ref="D25:J25" si="14">if(isnumber(C24)=true,if(isnumber(D24)=true,D24-C24,"N/A"),"N/A")</f>
        <v>0.057</v>
      </c>
      <c r="E25" s="97">
        <f t="shared" si="14"/>
        <v>-0.043</v>
      </c>
      <c r="F25" s="97">
        <f t="shared" si="14"/>
        <v>-0.019</v>
      </c>
      <c r="G25" s="97">
        <f t="shared" si="14"/>
        <v>0.003</v>
      </c>
      <c r="H25" s="97">
        <f t="shared" si="14"/>
        <v>-0.067</v>
      </c>
      <c r="I25" s="97">
        <f t="shared" si="14"/>
        <v>-0.052</v>
      </c>
      <c r="J25" s="97">
        <f t="shared" si="14"/>
        <v>-0.037</v>
      </c>
      <c r="K25" s="98">
        <f>K24-J24</f>
        <v>0.019</v>
      </c>
      <c r="L25" s="17"/>
      <c r="T25" s="18"/>
    </row>
    <row r="26">
      <c r="A26" s="20"/>
      <c r="B26" s="21" t="s">
        <v>106</v>
      </c>
      <c r="C26" s="111">
        <f t="shared" ref="C26:K26" si="15">if(isnumber(C$4)=true,if(isnumber(C24)=true,C24-C$4,"N/A"),"N/A")</f>
        <v>0.025</v>
      </c>
      <c r="D26" s="99">
        <f t="shared" si="15"/>
        <v>0.064</v>
      </c>
      <c r="E26" s="99">
        <f t="shared" si="15"/>
        <v>0.054</v>
      </c>
      <c r="F26" s="99">
        <f t="shared" si="15"/>
        <v>0.061</v>
      </c>
      <c r="G26" s="99">
        <f t="shared" si="15"/>
        <v>0.084</v>
      </c>
      <c r="H26" s="99">
        <f t="shared" si="15"/>
        <v>0.034</v>
      </c>
      <c r="I26" s="99">
        <f t="shared" si="15"/>
        <v>0.026</v>
      </c>
      <c r="J26" s="99">
        <f t="shared" si="15"/>
        <v>0.045</v>
      </c>
      <c r="K26" s="100">
        <f t="shared" si="15"/>
        <v>0.033</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123</v>
      </c>
      <c r="B31" s="19" t="s">
        <v>12</v>
      </c>
      <c r="C31" s="15">
        <f t="shared" ref="C31:K31" si="17">C4</f>
        <v>0.45</v>
      </c>
      <c r="D31" s="15">
        <f t="shared" si="17"/>
        <v>0.468</v>
      </c>
      <c r="E31" s="15">
        <f t="shared" si="17"/>
        <v>0.435</v>
      </c>
      <c r="F31" s="15">
        <f t="shared" si="17"/>
        <v>0.409</v>
      </c>
      <c r="G31" s="15">
        <f t="shared" si="17"/>
        <v>0.389</v>
      </c>
      <c r="H31" s="15">
        <f t="shared" si="17"/>
        <v>0.372</v>
      </c>
      <c r="I31" s="15">
        <f t="shared" si="17"/>
        <v>0.328</v>
      </c>
      <c r="J31" s="15">
        <f t="shared" si="17"/>
        <v>0.272</v>
      </c>
      <c r="K31" s="16">
        <f t="shared" si="17"/>
        <v>0.303</v>
      </c>
      <c r="L31" s="17"/>
      <c r="T31" s="18"/>
    </row>
    <row r="32">
      <c r="A32" s="20"/>
      <c r="B32" s="90" t="s">
        <v>105</v>
      </c>
      <c r="C32" s="103"/>
      <c r="D32" s="91">
        <f t="shared" ref="D32:K32" si="18">D31-C31</f>
        <v>0.018</v>
      </c>
      <c r="E32" s="91">
        <f t="shared" si="18"/>
        <v>-0.033</v>
      </c>
      <c r="F32" s="91">
        <f t="shared" si="18"/>
        <v>-0.026</v>
      </c>
      <c r="G32" s="91">
        <f t="shared" si="18"/>
        <v>-0.02</v>
      </c>
      <c r="H32" s="91">
        <f t="shared" si="18"/>
        <v>-0.017</v>
      </c>
      <c r="I32" s="91">
        <f t="shared" si="18"/>
        <v>-0.044</v>
      </c>
      <c r="J32" s="91">
        <f t="shared" si="18"/>
        <v>-0.056</v>
      </c>
      <c r="K32" s="92">
        <f t="shared" si="18"/>
        <v>0.031</v>
      </c>
      <c r="L32" s="17"/>
      <c r="T32" s="18"/>
    </row>
    <row r="33">
      <c r="A33" s="93" t="s">
        <v>34</v>
      </c>
      <c r="B33" s="94" t="s">
        <v>12</v>
      </c>
      <c r="C33" s="95">
        <v>0.099</v>
      </c>
      <c r="D33" s="95">
        <v>0.102</v>
      </c>
      <c r="E33" s="95">
        <v>0.075</v>
      </c>
      <c r="F33" s="95">
        <v>0.033</v>
      </c>
      <c r="G33" s="95">
        <v>0.048</v>
      </c>
      <c r="H33" s="95">
        <v>0.076</v>
      </c>
      <c r="I33" s="95">
        <v>0.052</v>
      </c>
      <c r="J33" s="95">
        <v>0.023</v>
      </c>
      <c r="K33" s="96">
        <v>0.024</v>
      </c>
      <c r="L33" s="17"/>
      <c r="T33" s="18"/>
    </row>
    <row r="34">
      <c r="A34" s="13"/>
      <c r="B34" s="19" t="s">
        <v>105</v>
      </c>
      <c r="C34" s="104"/>
      <c r="D34" s="97">
        <f t="shared" ref="D34:J34" si="19">if(isnumber(C33)=true,if(isnumber(D33)=true,D33-C33,"N/A"),"N/A")</f>
        <v>0.003</v>
      </c>
      <c r="E34" s="97">
        <f t="shared" si="19"/>
        <v>-0.027</v>
      </c>
      <c r="F34" s="97">
        <f t="shared" si="19"/>
        <v>-0.042</v>
      </c>
      <c r="G34" s="97">
        <f t="shared" si="19"/>
        <v>0.015</v>
      </c>
      <c r="H34" s="97">
        <f t="shared" si="19"/>
        <v>0.028</v>
      </c>
      <c r="I34" s="97">
        <f t="shared" si="19"/>
        <v>-0.024</v>
      </c>
      <c r="J34" s="97">
        <f t="shared" si="19"/>
        <v>-0.029</v>
      </c>
      <c r="K34" s="98">
        <f>K33-J33</f>
        <v>0.001</v>
      </c>
      <c r="L34" s="17"/>
      <c r="T34" s="18"/>
    </row>
    <row r="35">
      <c r="A35" s="20"/>
      <c r="B35" s="21" t="s">
        <v>106</v>
      </c>
      <c r="C35" s="111">
        <f t="shared" ref="C35:K35" si="20">if(isnumber(C$31)=true,if(isnumber(C33)=true,C33-C$31,"N/A"),"N/A")</f>
        <v>-0.351</v>
      </c>
      <c r="D35" s="99">
        <f t="shared" si="20"/>
        <v>-0.366</v>
      </c>
      <c r="E35" s="99">
        <f t="shared" si="20"/>
        <v>-0.36</v>
      </c>
      <c r="F35" s="99">
        <f t="shared" si="20"/>
        <v>-0.376</v>
      </c>
      <c r="G35" s="99">
        <f t="shared" si="20"/>
        <v>-0.341</v>
      </c>
      <c r="H35" s="99">
        <f t="shared" si="20"/>
        <v>-0.296</v>
      </c>
      <c r="I35" s="99">
        <f t="shared" si="20"/>
        <v>-0.276</v>
      </c>
      <c r="J35" s="99">
        <f t="shared" si="20"/>
        <v>-0.249</v>
      </c>
      <c r="K35" s="100">
        <f t="shared" si="20"/>
        <v>-0.279</v>
      </c>
      <c r="L35" s="17"/>
      <c r="T35" s="18"/>
    </row>
    <row r="36">
      <c r="A36" s="13" t="s">
        <v>35</v>
      </c>
      <c r="B36" s="94" t="s">
        <v>12</v>
      </c>
      <c r="C36" s="45"/>
      <c r="D36" s="45"/>
      <c r="E36" s="45"/>
      <c r="F36" s="45"/>
      <c r="G36" s="45"/>
      <c r="H36" s="45"/>
      <c r="I36" s="39"/>
      <c r="J36" s="39"/>
      <c r="K36" s="108"/>
      <c r="L36" s="17"/>
      <c r="T36" s="18"/>
    </row>
    <row r="37">
      <c r="A37" s="13"/>
      <c r="B37" s="19" t="s">
        <v>105</v>
      </c>
      <c r="C37" s="44" t="s">
        <v>108</v>
      </c>
      <c r="D37" s="41"/>
      <c r="E37" s="41"/>
      <c r="F37" s="41"/>
      <c r="G37" s="41"/>
      <c r="H37" s="41"/>
      <c r="I37" s="41"/>
      <c r="J37" s="41"/>
      <c r="K37" s="109"/>
      <c r="T37" s="18"/>
    </row>
    <row r="38">
      <c r="A38" s="20"/>
      <c r="B38" s="21" t="s">
        <v>106</v>
      </c>
      <c r="C38" s="46"/>
      <c r="D38" s="46"/>
      <c r="E38" s="46"/>
      <c r="F38" s="46"/>
      <c r="G38" s="46"/>
      <c r="H38" s="46"/>
      <c r="I38" s="107"/>
      <c r="J38" s="107"/>
      <c r="K38" s="110"/>
      <c r="L38" s="17"/>
      <c r="T38" s="18"/>
    </row>
    <row r="39">
      <c r="A39" s="13" t="s">
        <v>36</v>
      </c>
      <c r="B39" s="94" t="s">
        <v>12</v>
      </c>
      <c r="C39" s="25">
        <v>0.08</v>
      </c>
      <c r="D39" s="25">
        <v>0.086</v>
      </c>
      <c r="E39" s="25">
        <v>0.158</v>
      </c>
      <c r="F39" s="25">
        <v>0.161</v>
      </c>
      <c r="G39" s="25">
        <v>0.121</v>
      </c>
      <c r="H39" s="25">
        <v>0.154</v>
      </c>
      <c r="I39" s="25">
        <v>0.143</v>
      </c>
      <c r="J39" s="25">
        <v>0.0</v>
      </c>
      <c r="K39" s="24">
        <v>0.038</v>
      </c>
      <c r="L39" s="17"/>
      <c r="T39" s="18"/>
    </row>
    <row r="40">
      <c r="A40" s="13"/>
      <c r="B40" s="19" t="s">
        <v>105</v>
      </c>
      <c r="C40" s="104"/>
      <c r="D40" s="97">
        <f t="shared" ref="D40:J40" si="21">if(isnumber(C39)=true,if(isnumber(D39)=true,D39-C39,"N/A"),"N/A")</f>
        <v>0.006</v>
      </c>
      <c r="E40" s="97">
        <f t="shared" si="21"/>
        <v>0.072</v>
      </c>
      <c r="F40" s="97">
        <f t="shared" si="21"/>
        <v>0.003</v>
      </c>
      <c r="G40" s="97">
        <f t="shared" si="21"/>
        <v>-0.04</v>
      </c>
      <c r="H40" s="97">
        <f t="shared" si="21"/>
        <v>0.033</v>
      </c>
      <c r="I40" s="97">
        <f t="shared" si="21"/>
        <v>-0.011</v>
      </c>
      <c r="J40" s="97">
        <f t="shared" si="21"/>
        <v>-0.143</v>
      </c>
      <c r="K40" s="98">
        <f>K39-J39</f>
        <v>0.038</v>
      </c>
      <c r="L40" s="17"/>
      <c r="T40" s="18"/>
    </row>
    <row r="41">
      <c r="A41" s="20"/>
      <c r="B41" s="21" t="s">
        <v>106</v>
      </c>
      <c r="C41" s="111">
        <f t="shared" ref="C41:K41" si="22">if(isnumber(C$31)=true,if(isnumber(C39)=true,C39-C$31,"N/A"),"N/A")</f>
        <v>-0.37</v>
      </c>
      <c r="D41" s="99">
        <f t="shared" si="22"/>
        <v>-0.382</v>
      </c>
      <c r="E41" s="99">
        <f t="shared" si="22"/>
        <v>-0.277</v>
      </c>
      <c r="F41" s="99">
        <f t="shared" si="22"/>
        <v>-0.248</v>
      </c>
      <c r="G41" s="99">
        <f t="shared" si="22"/>
        <v>-0.268</v>
      </c>
      <c r="H41" s="99">
        <f t="shared" si="22"/>
        <v>-0.218</v>
      </c>
      <c r="I41" s="99">
        <f t="shared" si="22"/>
        <v>-0.185</v>
      </c>
      <c r="J41" s="99">
        <f t="shared" si="22"/>
        <v>-0.272</v>
      </c>
      <c r="K41" s="100">
        <f t="shared" si="22"/>
        <v>-0.265</v>
      </c>
      <c r="L41" s="17"/>
      <c r="T41" s="18"/>
    </row>
    <row r="42">
      <c r="A42" s="13" t="s">
        <v>37</v>
      </c>
      <c r="B42" s="94" t="s">
        <v>12</v>
      </c>
      <c r="C42" s="39"/>
      <c r="D42" s="39"/>
      <c r="E42" s="39"/>
      <c r="F42" s="39"/>
      <c r="G42" s="25">
        <v>0.08</v>
      </c>
      <c r="H42" s="25">
        <v>0.063</v>
      </c>
      <c r="I42" s="25">
        <v>0.057</v>
      </c>
      <c r="J42" s="25">
        <v>0.017</v>
      </c>
      <c r="K42" s="24">
        <v>0.0</v>
      </c>
      <c r="L42" s="17"/>
      <c r="T42" s="18"/>
    </row>
    <row r="43">
      <c r="A43" s="13"/>
      <c r="B43" s="19" t="s">
        <v>105</v>
      </c>
      <c r="C43" s="40" t="s">
        <v>38</v>
      </c>
      <c r="D43" s="41"/>
      <c r="E43" s="41"/>
      <c r="F43" s="42"/>
      <c r="G43" s="97" t="str">
        <f t="shared" ref="G43:J43" si="23">if(isnumber(F42)=true,if(isnumber(G42)=true,G42-F42,"N/A"),"N/A")</f>
        <v>N/A</v>
      </c>
      <c r="H43" s="97">
        <f t="shared" si="23"/>
        <v>-0.017</v>
      </c>
      <c r="I43" s="97">
        <f t="shared" si="23"/>
        <v>-0.006</v>
      </c>
      <c r="J43" s="97">
        <f t="shared" si="23"/>
        <v>-0.04</v>
      </c>
      <c r="K43" s="98">
        <f>K42-J42</f>
        <v>-0.017</v>
      </c>
      <c r="L43" s="17"/>
      <c r="T43" s="18"/>
    </row>
    <row r="44">
      <c r="A44" s="20"/>
      <c r="B44" s="21" t="s">
        <v>106</v>
      </c>
      <c r="C44" s="43"/>
      <c r="D44" s="43"/>
      <c r="E44" s="43"/>
      <c r="F44" s="43"/>
      <c r="G44" s="99">
        <f t="shared" ref="G44:K44" si="24">if(isnumber(G$31)=true,if(isnumber(G42)=true,G42-G$31,"N/A"),"N/A")</f>
        <v>-0.309</v>
      </c>
      <c r="H44" s="99">
        <f t="shared" si="24"/>
        <v>-0.309</v>
      </c>
      <c r="I44" s="99">
        <f t="shared" si="24"/>
        <v>-0.271</v>
      </c>
      <c r="J44" s="99">
        <f t="shared" si="24"/>
        <v>-0.255</v>
      </c>
      <c r="K44" s="100">
        <f t="shared" si="24"/>
        <v>-0.303</v>
      </c>
      <c r="L44" s="17"/>
      <c r="T44" s="18"/>
    </row>
    <row r="45">
      <c r="A45" s="13" t="s">
        <v>39</v>
      </c>
      <c r="B45" s="94" t="s">
        <v>12</v>
      </c>
      <c r="C45" s="39"/>
      <c r="D45" s="39"/>
      <c r="E45" s="39"/>
      <c r="F45" s="39"/>
      <c r="G45" s="39"/>
      <c r="H45" s="39"/>
      <c r="I45" s="39"/>
      <c r="J45" s="25">
        <v>0.071</v>
      </c>
      <c r="K45" s="24">
        <v>0.074</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0.003</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-0.201</v>
      </c>
      <c r="K47" s="100">
        <f t="shared" si="25"/>
        <v>-0.229</v>
      </c>
      <c r="L47" s="26"/>
      <c r="M47" s="27"/>
      <c r="R47" s="27"/>
      <c r="S47" s="27"/>
      <c r="T47" s="28"/>
      <c r="U47" s="27"/>
      <c r="V47" s="27"/>
      <c r="W47" s="27"/>
      <c r="X47" s="27"/>
      <c r="Y47" s="27"/>
      <c r="Z47" s="27"/>
      <c r="AA47" s="27"/>
      <c r="AB47" s="27"/>
      <c r="AC47" s="27"/>
    </row>
    <row r="48">
      <c r="A48" s="13" t="s">
        <v>40</v>
      </c>
      <c r="B48" s="94" t="s">
        <v>12</v>
      </c>
      <c r="C48" s="25">
        <v>0.127</v>
      </c>
      <c r="D48" s="25">
        <v>0.092</v>
      </c>
      <c r="E48" s="25">
        <v>0.065</v>
      </c>
      <c r="F48" s="25">
        <v>0.095</v>
      </c>
      <c r="G48" s="25">
        <v>0.07</v>
      </c>
      <c r="H48" s="25">
        <v>0.108</v>
      </c>
      <c r="I48" s="25">
        <v>0.044</v>
      </c>
      <c r="J48" s="25">
        <v>0.113</v>
      </c>
      <c r="K48" s="24">
        <v>0.108</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-0.035</v>
      </c>
      <c r="E49" s="97">
        <f t="shared" si="26"/>
        <v>-0.027</v>
      </c>
      <c r="F49" s="97">
        <f t="shared" si="26"/>
        <v>0.03</v>
      </c>
      <c r="G49" s="97">
        <f t="shared" si="26"/>
        <v>-0.025</v>
      </c>
      <c r="H49" s="97">
        <f t="shared" si="26"/>
        <v>0.038</v>
      </c>
      <c r="I49" s="97">
        <f t="shared" si="26"/>
        <v>-0.064</v>
      </c>
      <c r="J49" s="97">
        <f t="shared" si="26"/>
        <v>0.069</v>
      </c>
      <c r="K49" s="98">
        <f>K48-J48</f>
        <v>-0.005</v>
      </c>
      <c r="L49" s="26"/>
      <c r="M49" s="27"/>
      <c r="R49" s="27"/>
      <c r="S49" s="27"/>
      <c r="T49" s="28"/>
      <c r="U49" s="27"/>
      <c r="V49" s="27"/>
      <c r="W49" s="27"/>
      <c r="X49" s="27"/>
      <c r="Y49" s="27"/>
      <c r="Z49" s="27"/>
      <c r="AA49" s="27"/>
      <c r="AB49" s="27"/>
      <c r="AC49" s="27"/>
    </row>
    <row r="50">
      <c r="A50" s="20"/>
      <c r="B50" s="21" t="s">
        <v>106</v>
      </c>
      <c r="C50" s="111">
        <f t="shared" ref="C50:K50" si="27">if(isnumber(C$31)=true,if(isnumber(C48)=true,C48-C$31,"N/A"),"N/A")</f>
        <v>-0.323</v>
      </c>
      <c r="D50" s="99">
        <f t="shared" si="27"/>
        <v>-0.376</v>
      </c>
      <c r="E50" s="99">
        <f t="shared" si="27"/>
        <v>-0.37</v>
      </c>
      <c r="F50" s="99">
        <f t="shared" si="27"/>
        <v>-0.314</v>
      </c>
      <c r="G50" s="99">
        <f t="shared" si="27"/>
        <v>-0.319</v>
      </c>
      <c r="H50" s="99">
        <f t="shared" si="27"/>
        <v>-0.264</v>
      </c>
      <c r="I50" s="99">
        <f t="shared" si="27"/>
        <v>-0.284</v>
      </c>
      <c r="J50" s="99">
        <f t="shared" si="27"/>
        <v>-0.159</v>
      </c>
      <c r="K50" s="100">
        <f t="shared" si="27"/>
        <v>-0.195</v>
      </c>
      <c r="L50" s="13"/>
      <c r="T50" s="18"/>
    </row>
    <row r="51">
      <c r="A51" s="13" t="s">
        <v>41</v>
      </c>
      <c r="B51" s="94" t="s">
        <v>12</v>
      </c>
      <c r="C51" s="25">
        <v>0.923</v>
      </c>
      <c r="D51" s="25">
        <v>0.888</v>
      </c>
      <c r="E51" s="25">
        <v>0.882</v>
      </c>
      <c r="F51" s="25">
        <v>0.926</v>
      </c>
      <c r="G51" s="25">
        <v>0.897</v>
      </c>
      <c r="H51" s="25">
        <v>0.791</v>
      </c>
      <c r="I51" s="25">
        <v>0.696</v>
      </c>
      <c r="J51" s="25">
        <v>0.696</v>
      </c>
      <c r="K51" s="24">
        <v>0.723</v>
      </c>
      <c r="L51" s="13"/>
      <c r="T51" s="18"/>
    </row>
    <row r="52">
      <c r="A52" s="13"/>
      <c r="B52" s="19" t="s">
        <v>105</v>
      </c>
      <c r="C52" s="104"/>
      <c r="D52" s="97">
        <f t="shared" ref="D52:J52" si="28">if(isnumber(C51)=true,if(isnumber(D51)=true,D51-C51,"N/A"),"N/A")</f>
        <v>-0.035</v>
      </c>
      <c r="E52" s="97">
        <f t="shared" si="28"/>
        <v>-0.006</v>
      </c>
      <c r="F52" s="97">
        <f t="shared" si="28"/>
        <v>0.044</v>
      </c>
      <c r="G52" s="97">
        <f t="shared" si="28"/>
        <v>-0.029</v>
      </c>
      <c r="H52" s="97">
        <f t="shared" si="28"/>
        <v>-0.106</v>
      </c>
      <c r="I52" s="97">
        <f t="shared" si="28"/>
        <v>-0.095</v>
      </c>
      <c r="J52" s="97">
        <f t="shared" si="28"/>
        <v>0</v>
      </c>
      <c r="K52" s="98">
        <f>K51-J51</f>
        <v>0.027</v>
      </c>
      <c r="L52" s="13"/>
      <c r="T52" s="18"/>
    </row>
    <row r="53">
      <c r="A53" s="20"/>
      <c r="B53" s="21" t="s">
        <v>106</v>
      </c>
      <c r="C53" s="111">
        <f t="shared" ref="C53:K53" si="29">if(isnumber(C$31)=true,if(isnumber(C51)=true,C51-C$31,"N/A"),"N/A")</f>
        <v>0.473</v>
      </c>
      <c r="D53" s="99">
        <f t="shared" si="29"/>
        <v>0.42</v>
      </c>
      <c r="E53" s="99">
        <f t="shared" si="29"/>
        <v>0.447</v>
      </c>
      <c r="F53" s="99">
        <f t="shared" si="29"/>
        <v>0.517</v>
      </c>
      <c r="G53" s="99">
        <f t="shared" si="29"/>
        <v>0.508</v>
      </c>
      <c r="H53" s="99">
        <f t="shared" si="29"/>
        <v>0.419</v>
      </c>
      <c r="I53" s="99">
        <f t="shared" si="29"/>
        <v>0.368</v>
      </c>
      <c r="J53" s="99">
        <f t="shared" si="29"/>
        <v>0.424</v>
      </c>
      <c r="K53" s="100">
        <f t="shared" si="29"/>
        <v>0.42</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123</v>
      </c>
      <c r="B58" s="19" t="s">
        <v>12</v>
      </c>
      <c r="C58" s="15">
        <f t="shared" ref="C58:K58" si="31">C31</f>
        <v>0.45</v>
      </c>
      <c r="D58" s="15">
        <f t="shared" si="31"/>
        <v>0.468</v>
      </c>
      <c r="E58" s="15">
        <f t="shared" si="31"/>
        <v>0.435</v>
      </c>
      <c r="F58" s="15">
        <f t="shared" si="31"/>
        <v>0.409</v>
      </c>
      <c r="G58" s="15">
        <f t="shared" si="31"/>
        <v>0.389</v>
      </c>
      <c r="H58" s="15">
        <f t="shared" si="31"/>
        <v>0.372</v>
      </c>
      <c r="I58" s="15">
        <f t="shared" si="31"/>
        <v>0.328</v>
      </c>
      <c r="J58" s="15">
        <f t="shared" si="31"/>
        <v>0.272</v>
      </c>
      <c r="K58" s="16">
        <f t="shared" si="31"/>
        <v>0.303</v>
      </c>
      <c r="L58" s="17"/>
      <c r="T58" s="18"/>
    </row>
    <row r="59">
      <c r="A59" s="20"/>
      <c r="B59" s="90" t="s">
        <v>105</v>
      </c>
      <c r="C59" s="103"/>
      <c r="D59" s="91">
        <f t="shared" ref="D59:K59" si="32">D58-C58</f>
        <v>0.018</v>
      </c>
      <c r="E59" s="91">
        <f t="shared" si="32"/>
        <v>-0.033</v>
      </c>
      <c r="F59" s="91">
        <f t="shared" si="32"/>
        <v>-0.026</v>
      </c>
      <c r="G59" s="91">
        <f t="shared" si="32"/>
        <v>-0.02</v>
      </c>
      <c r="H59" s="91">
        <f t="shared" si="32"/>
        <v>-0.017</v>
      </c>
      <c r="I59" s="91">
        <f t="shared" si="32"/>
        <v>-0.044</v>
      </c>
      <c r="J59" s="91">
        <f t="shared" si="32"/>
        <v>-0.056</v>
      </c>
      <c r="K59" s="92">
        <f t="shared" si="32"/>
        <v>0.031</v>
      </c>
      <c r="L59" s="17"/>
      <c r="T59" s="18"/>
    </row>
    <row r="60">
      <c r="A60" s="93" t="s">
        <v>109</v>
      </c>
      <c r="B60" s="94" t="s">
        <v>12</v>
      </c>
      <c r="C60" s="95">
        <v>0.443</v>
      </c>
      <c r="D60" s="95">
        <v>0.458</v>
      </c>
      <c r="E60" s="95">
        <v>0.446</v>
      </c>
      <c r="F60" s="95">
        <v>0.392</v>
      </c>
      <c r="G60" s="95">
        <v>0.383</v>
      </c>
      <c r="H60" s="95">
        <v>0.355</v>
      </c>
      <c r="I60" s="95">
        <v>0.327</v>
      </c>
      <c r="J60" s="95">
        <v>0.241</v>
      </c>
      <c r="K60" s="96">
        <v>0.284</v>
      </c>
      <c r="L60" s="17"/>
      <c r="T60" s="18"/>
    </row>
    <row r="61">
      <c r="A61" s="13"/>
      <c r="B61" s="19" t="s">
        <v>105</v>
      </c>
      <c r="C61" s="104"/>
      <c r="D61" s="97">
        <f t="shared" ref="D61:J61" si="33">if(isnumber(C60)=true,if(isnumber(D60)=true,D60-C60,"N/A"),"N/A")</f>
        <v>0.015</v>
      </c>
      <c r="E61" s="97">
        <f t="shared" si="33"/>
        <v>-0.012</v>
      </c>
      <c r="F61" s="97">
        <f t="shared" si="33"/>
        <v>-0.054</v>
      </c>
      <c r="G61" s="97">
        <f t="shared" si="33"/>
        <v>-0.009</v>
      </c>
      <c r="H61" s="97">
        <f t="shared" si="33"/>
        <v>-0.028</v>
      </c>
      <c r="I61" s="97">
        <f t="shared" si="33"/>
        <v>-0.028</v>
      </c>
      <c r="J61" s="97">
        <f t="shared" si="33"/>
        <v>-0.086</v>
      </c>
      <c r="K61" s="98">
        <f>K60-J60</f>
        <v>0.043</v>
      </c>
      <c r="L61" s="17"/>
      <c r="T61" s="18"/>
    </row>
    <row r="62">
      <c r="A62" s="20"/>
      <c r="B62" s="21" t="s">
        <v>106</v>
      </c>
      <c r="C62" s="111">
        <f t="shared" ref="C62:K62" si="34">if(isnumber(C$58)=true,if(isnumber(C60)=true,C60-C$58,"N/A"),"N/A")</f>
        <v>-0.007</v>
      </c>
      <c r="D62" s="99">
        <f t="shared" si="34"/>
        <v>-0.01</v>
      </c>
      <c r="E62" s="99">
        <f t="shared" si="34"/>
        <v>0.011</v>
      </c>
      <c r="F62" s="99">
        <f t="shared" si="34"/>
        <v>-0.017</v>
      </c>
      <c r="G62" s="99">
        <f t="shared" si="34"/>
        <v>-0.006</v>
      </c>
      <c r="H62" s="99">
        <f t="shared" si="34"/>
        <v>-0.017</v>
      </c>
      <c r="I62" s="99">
        <f t="shared" si="34"/>
        <v>-0.001</v>
      </c>
      <c r="J62" s="99">
        <f t="shared" si="34"/>
        <v>-0.031</v>
      </c>
      <c r="K62" s="100">
        <f t="shared" si="34"/>
        <v>-0.019</v>
      </c>
      <c r="L62" s="17"/>
      <c r="T62" s="18"/>
    </row>
    <row r="63">
      <c r="A63" s="13" t="s">
        <v>110</v>
      </c>
      <c r="B63" s="94" t="s">
        <v>12</v>
      </c>
      <c r="C63" s="15">
        <v>0.456</v>
      </c>
      <c r="D63" s="15">
        <v>0.476</v>
      </c>
      <c r="E63" s="15">
        <v>0.424</v>
      </c>
      <c r="F63" s="15">
        <v>0.426</v>
      </c>
      <c r="G63" s="15">
        <v>0.393</v>
      </c>
      <c r="H63" s="15">
        <v>0.389</v>
      </c>
      <c r="I63" s="15">
        <v>0.328</v>
      </c>
      <c r="J63" s="15">
        <v>0.296</v>
      </c>
      <c r="K63" s="16">
        <v>0.318</v>
      </c>
      <c r="L63" s="17"/>
      <c r="T63" s="18"/>
    </row>
    <row r="64">
      <c r="A64" s="13"/>
      <c r="B64" s="19" t="s">
        <v>105</v>
      </c>
      <c r="C64" s="104"/>
      <c r="D64" s="97">
        <f t="shared" ref="D64:J64" si="35">if(isnumber(C63)=true,if(isnumber(D63)=true,D63-C63,"N/A"),"N/A")</f>
        <v>0.02</v>
      </c>
      <c r="E64" s="97">
        <f t="shared" si="35"/>
        <v>-0.052</v>
      </c>
      <c r="F64" s="97">
        <f t="shared" si="35"/>
        <v>0.002</v>
      </c>
      <c r="G64" s="97">
        <f t="shared" si="35"/>
        <v>-0.033</v>
      </c>
      <c r="H64" s="97">
        <f t="shared" si="35"/>
        <v>-0.004</v>
      </c>
      <c r="I64" s="97">
        <f t="shared" si="35"/>
        <v>-0.061</v>
      </c>
      <c r="J64" s="97">
        <f t="shared" si="35"/>
        <v>-0.032</v>
      </c>
      <c r="K64" s="98">
        <f>K63-J63</f>
        <v>0.022</v>
      </c>
      <c r="L64" s="17"/>
      <c r="T64" s="18"/>
    </row>
    <row r="65">
      <c r="A65" s="20"/>
      <c r="B65" s="21" t="s">
        <v>106</v>
      </c>
      <c r="C65" s="111">
        <f t="shared" ref="C65:K65" si="36">if(isnumber(C$58)=true,if(isnumber(C63)=true,C63-C$58,"N/A"),"N/A")</f>
        <v>0.006</v>
      </c>
      <c r="D65" s="99">
        <f t="shared" si="36"/>
        <v>0.008</v>
      </c>
      <c r="E65" s="99">
        <f t="shared" si="36"/>
        <v>-0.011</v>
      </c>
      <c r="F65" s="99">
        <f t="shared" si="36"/>
        <v>0.017</v>
      </c>
      <c r="G65" s="99">
        <f t="shared" si="36"/>
        <v>0.004</v>
      </c>
      <c r="H65" s="99">
        <f t="shared" si="36"/>
        <v>0.017</v>
      </c>
      <c r="I65" s="99">
        <f t="shared" si="36"/>
        <v>0</v>
      </c>
      <c r="J65" s="99">
        <f t="shared" si="36"/>
        <v>0.024</v>
      </c>
      <c r="K65" s="100">
        <f t="shared" si="36"/>
        <v>0.015</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K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