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6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T (Grade 11) with Demographic" sheetId="1" r:id="rId4"/>
    <sheet state="visible" name="PreACT (Grade 10) with Demograp" sheetId="2" r:id="rId5"/>
  </sheets>
  <definedNames/>
  <calcPr/>
</workbook>
</file>

<file path=xl/sharedStrings.xml><?xml version="1.0" encoding="utf-8"?>
<sst xmlns="http://schemas.openxmlformats.org/spreadsheetml/2006/main" count="143" uniqueCount="34">
  <si>
    <t>ACT Grade 11 Meeting Math College Readiness Benchmark</t>
  </si>
  <si>
    <t>Race/Ethnicity</t>
  </si>
  <si>
    <t>2015-16</t>
  </si>
  <si>
    <t>2016-17</t>
  </si>
  <si>
    <t>2017-18</t>
  </si>
  <si>
    <t>2018-19</t>
  </si>
  <si>
    <t>2019-20</t>
  </si>
  <si>
    <t>2021-22</t>
  </si>
  <si>
    <t>2022-23</t>
  </si>
  <si>
    <t>2023-24</t>
  </si>
  <si>
    <t>2024-25</t>
  </si>
  <si>
    <t>Grade 11 BSD Average</t>
  </si>
  <si>
    <t>BSD</t>
  </si>
  <si>
    <t>Change from Previous Year</t>
  </si>
  <si>
    <t>Asian</t>
  </si>
  <si>
    <t>Gap from BSD Average</t>
  </si>
  <si>
    <t>Black/African American</t>
  </si>
  <si>
    <t>Hispanic/Latino</t>
  </si>
  <si>
    <t>Multiracial</t>
  </si>
  <si>
    <t>Native American/Alaska Native</t>
  </si>
  <si>
    <t>Data not available</t>
  </si>
  <si>
    <t>Native Hawaiian/Pacific Islander</t>
  </si>
  <si>
    <t>White</t>
  </si>
  <si>
    <t>Student Group</t>
  </si>
  <si>
    <t>English Learners</t>
  </si>
  <si>
    <t>Students with disabilities</t>
  </si>
  <si>
    <t>Gender</t>
  </si>
  <si>
    <t>F</t>
  </si>
  <si>
    <t>M</t>
  </si>
  <si>
    <t>X</t>
  </si>
  <si>
    <t>Data withheld to protect privacy</t>
  </si>
  <si>
    <t>PreACT Grade 10 Meeting Math College Readiness Benchmark</t>
  </si>
  <si>
    <t>Grade 10 BSD Average</t>
  </si>
  <si>
    <t>Grade 1o BSD Average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</si>
</sst>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%"/>
    <numFmt numFmtId="165" formatCode="[Color10]▲0.0%; [Red]▼0.0%"/>
    <numFmt numFmtId="166" formatCode="+0.0%; -0.0%"/>
  </numFmts>
  <fonts count="8">
    <font>
      <sz val="10.0"/>
      <color rgb="FF000000"/>
      <name val="Arial"/>
      <scheme val="minor"/>
    </font>
    <font>
      <b/>
      <sz val="20.0"/>
      <color theme="1"/>
      <name val="Arial"/>
      <scheme val="minor"/>
    </font>
    <font>
      <b/>
      <sz val="12.0"/>
      <color theme="1"/>
      <name val="Arial"/>
      <scheme val="minor"/>
    </font>
    <font/>
    <font>
      <b/>
      <color theme="1"/>
      <name val="Arial"/>
      <scheme val="minor"/>
    </font>
    <font>
      <color theme="1"/>
      <name val="Arial"/>
      <scheme val="minor"/>
    </font>
    <font>
      <sz val="10.0"/>
      <color theme="1"/>
      <name val="Arial"/>
      <scheme val="minor"/>
    </font>
    <font>
      <color rgb="FFCCCCCC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29">
    <border/>
    <border>
      <left style="dotted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</border>
    <border>
      <left style="dotted">
        <color rgb="FF000000"/>
      </left>
      <top style="medium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top style="medium">
        <color rgb="FF000000"/>
      </top>
      <bottom style="dotted">
        <color rgb="FF000000"/>
      </bottom>
    </border>
    <border>
      <left style="medium">
        <color rgb="FF000000"/>
      </left>
    </border>
    <border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dotted">
        <color rgb="FF000000"/>
      </right>
      <bottom style="dotted">
        <color rgb="FF000000"/>
      </bottom>
    </border>
    <border>
      <left style="dotted">
        <color rgb="FF000000"/>
      </left>
      <right style="medium">
        <color rgb="FF000000"/>
      </right>
      <bottom style="dotted">
        <color rgb="FF000000"/>
      </bottom>
    </border>
    <border>
      <right style="medium">
        <color rgb="FF000000"/>
      </right>
    </border>
    <border>
      <right style="dotted">
        <color rgb="FF000000"/>
      </right>
      <top style="dotted">
        <color rgb="FF000000"/>
      </top>
    </border>
    <border>
      <left style="dotted">
        <color rgb="FF000000"/>
      </left>
      <right style="dotted">
        <color rgb="FF000000"/>
      </right>
      <top style="dotted">
        <color rgb="FF000000"/>
      </top>
    </border>
    <border>
      <left style="dotted">
        <color rgb="FF000000"/>
      </left>
      <right style="medium">
        <color rgb="FF000000"/>
      </right>
      <top style="dotted">
        <color rgb="FF000000"/>
      </top>
    </border>
    <border>
      <right style="dotted">
        <color rgb="FF000000"/>
      </right>
      <top style="medium">
        <color rgb="FF000000"/>
      </top>
    </border>
    <border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</border>
    <border>
      <left style="medium">
        <color rgb="FF000000"/>
      </left>
      <bottom style="medium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</border>
    <border>
      <left style="dotted">
        <color rgb="FF000000"/>
      </left>
      <top style="dotted">
        <color rgb="FF000000"/>
      </top>
      <bottom style="dotted">
        <color rgb="FF000000"/>
      </bottom>
    </border>
    <border>
      <top style="dotted">
        <color rgb="FF000000"/>
      </top>
      <bottom style="dotted">
        <color rgb="FF000000"/>
      </bottom>
    </border>
    <border>
      <right style="medium">
        <color rgb="FF000000"/>
      </right>
      <top style="dotted">
        <color rgb="FF000000"/>
      </top>
      <bottom style="dotted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top"/>
    </xf>
    <xf borderId="1" fillId="0" fontId="2" numFmtId="0" xfId="0" applyAlignment="1" applyBorder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center" readingOrder="0"/>
    </xf>
    <xf borderId="4" fillId="0" fontId="4" numFmtId="0" xfId="0" applyBorder="1" applyFont="1"/>
    <xf borderId="5" fillId="0" fontId="4" numFmtId="0" xfId="0" applyBorder="1" applyFont="1"/>
    <xf borderId="6" fillId="0" fontId="4" numFmtId="0" xfId="0" applyAlignment="1" applyBorder="1" applyFont="1">
      <alignment horizontal="center" readingOrder="0"/>
    </xf>
    <xf borderId="7" fillId="0" fontId="4" numFmtId="0" xfId="0" applyAlignment="1" applyBorder="1" applyFont="1">
      <alignment horizontal="center" readingOrder="0"/>
    </xf>
    <xf borderId="8" fillId="0" fontId="4" numFmtId="0" xfId="0" applyAlignment="1" applyBorder="1" applyFont="1">
      <alignment horizontal="center" readingOrder="0"/>
    </xf>
    <xf borderId="4" fillId="0" fontId="5" numFmtId="0" xfId="0" applyBorder="1" applyFont="1"/>
    <xf borderId="2" fillId="0" fontId="5" numFmtId="0" xfId="0" applyBorder="1" applyFont="1"/>
    <xf borderId="3" fillId="0" fontId="5" numFmtId="0" xfId="0" applyBorder="1" applyFont="1"/>
    <xf borderId="9" fillId="0" fontId="4" numFmtId="0" xfId="0" applyAlignment="1" applyBorder="1" applyFont="1">
      <alignment readingOrder="0"/>
    </xf>
    <xf borderId="10" fillId="0" fontId="5" numFmtId="0" xfId="0" applyAlignment="1" applyBorder="1" applyFont="1">
      <alignment readingOrder="0"/>
    </xf>
    <xf borderId="11" fillId="0" fontId="5" numFmtId="164" xfId="0" applyAlignment="1" applyBorder="1" applyFont="1" applyNumberFormat="1">
      <alignment horizontal="center" readingOrder="0"/>
    </xf>
    <xf borderId="12" fillId="0" fontId="5" numFmtId="164" xfId="0" applyAlignment="1" applyBorder="1" applyFont="1" applyNumberFormat="1">
      <alignment horizontal="center" readingOrder="0"/>
    </xf>
    <xf borderId="9" fillId="0" fontId="5" numFmtId="0" xfId="0" applyBorder="1" applyFont="1"/>
    <xf borderId="13" fillId="0" fontId="5" numFmtId="0" xfId="0" applyBorder="1" applyFont="1"/>
    <xf borderId="14" fillId="0" fontId="5" numFmtId="0" xfId="0" applyAlignment="1" applyBorder="1" applyFont="1">
      <alignment readingOrder="0"/>
    </xf>
    <xf borderId="14" fillId="0" fontId="6" numFmtId="165" xfId="0" applyAlignment="1" applyBorder="1" applyFont="1" applyNumberFormat="1">
      <alignment horizontal="center"/>
    </xf>
    <xf borderId="15" fillId="0" fontId="6" numFmtId="165" xfId="0" applyAlignment="1" applyBorder="1" applyFont="1" applyNumberFormat="1">
      <alignment horizontal="center"/>
    </xf>
    <xf borderId="16" fillId="0" fontId="6" numFmtId="165" xfId="0" applyAlignment="1" applyBorder="1" applyFont="1" applyNumberFormat="1">
      <alignment horizontal="center"/>
    </xf>
    <xf borderId="4" fillId="0" fontId="4" numFmtId="0" xfId="0" applyAlignment="1" applyBorder="1" applyFont="1">
      <alignment readingOrder="0"/>
    </xf>
    <xf borderId="17" fillId="0" fontId="5" numFmtId="0" xfId="0" applyAlignment="1" applyBorder="1" applyFont="1">
      <alignment readingOrder="0"/>
    </xf>
    <xf borderId="6" fillId="0" fontId="5" numFmtId="164" xfId="0" applyAlignment="1" applyBorder="1" applyFont="1" applyNumberFormat="1">
      <alignment horizontal="center" readingOrder="0"/>
    </xf>
    <xf borderId="8" fillId="0" fontId="5" numFmtId="164" xfId="0" applyAlignment="1" applyBorder="1" applyFont="1" applyNumberFormat="1">
      <alignment horizontal="center" readingOrder="0"/>
    </xf>
    <xf borderId="10" fillId="0" fontId="6" numFmtId="165" xfId="0" applyAlignment="1" applyBorder="1" applyFont="1" applyNumberFormat="1">
      <alignment horizontal="center"/>
    </xf>
    <xf borderId="18" fillId="0" fontId="6" numFmtId="165" xfId="0" applyAlignment="1" applyBorder="1" applyFont="1" applyNumberFormat="1">
      <alignment horizontal="center"/>
    </xf>
    <xf borderId="19" fillId="0" fontId="6" numFmtId="165" xfId="0" applyAlignment="1" applyBorder="1" applyFont="1" applyNumberFormat="1">
      <alignment horizontal="center"/>
    </xf>
    <xf borderId="20" fillId="0" fontId="6" numFmtId="165" xfId="0" applyAlignment="1" applyBorder="1" applyFont="1" applyNumberFormat="1">
      <alignment horizontal="center"/>
    </xf>
    <xf borderId="21" fillId="0" fontId="4" numFmtId="0" xfId="0" applyAlignment="1" applyBorder="1" applyFont="1">
      <alignment readingOrder="0"/>
    </xf>
    <xf borderId="18" fillId="0" fontId="5" numFmtId="0" xfId="0" applyAlignment="1" applyBorder="1" applyFont="1">
      <alignment readingOrder="0"/>
    </xf>
    <xf borderId="22" fillId="0" fontId="6" numFmtId="165" xfId="0" applyAlignment="1" applyBorder="1" applyFont="1" applyNumberFormat="1">
      <alignment horizontal="center"/>
    </xf>
    <xf borderId="23" fillId="0" fontId="6" numFmtId="165" xfId="0" applyAlignment="1" applyBorder="1" applyFont="1" applyNumberFormat="1">
      <alignment horizontal="center"/>
    </xf>
    <xf borderId="5" fillId="0" fontId="5" numFmtId="0" xfId="0" applyAlignment="1" applyBorder="1" applyFont="1">
      <alignment readingOrder="0"/>
    </xf>
    <xf borderId="19" fillId="2" fontId="7" numFmtId="164" xfId="0" applyAlignment="1" applyBorder="1" applyFill="1" applyFont="1" applyNumberFormat="1">
      <alignment horizontal="center" readingOrder="0"/>
    </xf>
    <xf borderId="9" fillId="0" fontId="4" numFmtId="0" xfId="0" applyBorder="1" applyFont="1"/>
    <xf borderId="0" fillId="0" fontId="4" numFmtId="0" xfId="0" applyFont="1"/>
    <xf borderId="13" fillId="0" fontId="4" numFmtId="0" xfId="0" applyBorder="1" applyFont="1"/>
    <xf borderId="24" fillId="2" fontId="5" numFmtId="0" xfId="0" applyAlignment="1" applyBorder="1" applyFont="1">
      <alignment horizontal="center" readingOrder="0"/>
    </xf>
    <xf borderId="25" fillId="0" fontId="3" numFmtId="0" xfId="0" applyBorder="1" applyFont="1"/>
    <xf borderId="26" fillId="0" fontId="3" numFmtId="0" xfId="0" applyBorder="1" applyFont="1"/>
    <xf borderId="22" fillId="2" fontId="5" numFmtId="166" xfId="0" applyAlignment="1" applyBorder="1" applyFont="1" applyNumberFormat="1">
      <alignment horizontal="center"/>
    </xf>
    <xf borderId="6" fillId="0" fontId="5" numFmtId="10" xfId="0" applyAlignment="1" applyBorder="1" applyFont="1" applyNumberFormat="1">
      <alignment horizontal="center" readingOrder="0"/>
    </xf>
    <xf borderId="9" fillId="0" fontId="5" numFmtId="0" xfId="0" applyAlignment="1" applyBorder="1" applyFont="1">
      <alignment readingOrder="0"/>
    </xf>
    <xf borderId="21" fillId="0" fontId="5" numFmtId="0" xfId="0" applyBorder="1" applyFont="1"/>
    <xf borderId="27" fillId="0" fontId="5" numFmtId="0" xfId="0" applyBorder="1" applyFont="1"/>
    <xf borderId="28" fillId="0" fontId="5" numFmtId="0" xfId="0" applyBorder="1" applyFont="1"/>
    <xf borderId="7" fillId="0" fontId="4" numFmtId="164" xfId="0" applyAlignment="1" applyBorder="1" applyFont="1" applyNumberFormat="1">
      <alignment horizontal="center" readingOrder="0"/>
    </xf>
    <xf borderId="8" fillId="0" fontId="4" numFmtId="164" xfId="0" applyAlignment="1" applyBorder="1" applyFont="1" applyNumberFormat="1">
      <alignment horizontal="center" readingOrder="0"/>
    </xf>
    <xf borderId="19" fillId="0" fontId="5" numFmtId="164" xfId="0" applyAlignment="1" applyBorder="1" applyFont="1" applyNumberFormat="1">
      <alignment horizontal="center" readingOrder="0"/>
    </xf>
    <xf borderId="20" fillId="0" fontId="5" numFmtId="164" xfId="0" applyAlignment="1" applyBorder="1" applyFont="1" applyNumberFormat="1">
      <alignment horizontal="center" readingOrder="0"/>
    </xf>
    <xf borderId="19" fillId="2" fontId="5" numFmtId="0" xfId="0" applyAlignment="1" applyBorder="1" applyFont="1">
      <alignment horizontal="center" readingOrder="0"/>
    </xf>
    <xf borderId="22" fillId="2" fontId="5" numFmtId="0" xfId="0" applyAlignment="1" applyBorder="1" applyFont="1">
      <alignment horizontal="center" readingOrder="0"/>
    </xf>
  </cellXfs>
  <cellStyles count="1">
    <cellStyle xfId="0" name="Normal" builtinId="0"/>
  </cellStyles>
  <dxfs count="2">
    <dxf>
      <font>
        <color rgb="FF0B8043"/>
      </font>
      <fill>
        <patternFill patternType="none"/>
      </fill>
      <border/>
    </dxf>
    <dxf>
      <font>
        <color rgb="FFC53929"/>
      </font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ACT Grade 11 Meeting Math College Readiness Benchmark by Student Group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'ACT (Grade 11) with Demographic'!$A$32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'ACT (Grade 11) with Demographic'!$B$29:$K$29</c:f>
            </c:strRef>
          </c:cat>
          <c:val>
            <c:numRef>
              <c:f>'ACT (Grade 11) with Demographic'!$B$32:$K$32</c:f>
              <c:numCache/>
            </c:numRef>
          </c:val>
        </c:ser>
        <c:ser>
          <c:idx val="2"/>
          <c:order val="2"/>
          <c:tx>
            <c:strRef>
              <c:f>'ACT (Grade 11) with Demographic'!$A$35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Demographic'!$B$29:$K$29</c:f>
            </c:strRef>
          </c:cat>
          <c:val>
            <c:numRef>
              <c:f>'ACT (Grade 11) with Demographic'!$B$35:$K$35</c:f>
              <c:numCache/>
            </c:numRef>
          </c:val>
        </c:ser>
        <c:axId val="531885363"/>
        <c:axId val="296897083"/>
      </c:barChart>
      <c:lineChart>
        <c:varyColors val="0"/>
        <c:ser>
          <c:idx val="0"/>
          <c:order val="0"/>
          <c:tx>
            <c:strRef>
              <c:f>'ACT (Grade 11) with Demographic'!$A$30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'ACT (Grade 11) with Demographic'!$B$29:$K$29</c:f>
            </c:strRef>
          </c:cat>
          <c:val>
            <c:numRef>
              <c:f>'ACT (Grade 11) with Demographic'!$B$30:$K$30</c:f>
              <c:numCache/>
            </c:numRef>
          </c:val>
          <c:smooth val="0"/>
        </c:ser>
        <c:axId val="531885363"/>
        <c:axId val="296897083"/>
      </c:lineChart>
      <c:catAx>
        <c:axId val="53188536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96897083"/>
      </c:catAx>
      <c:valAx>
        <c:axId val="296897083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31885363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ACT Grade 11 Meeting Math College Readiness Benchmark by Gender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'ACT (Grade 11) with Demographic'!$A$58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'ACT (Grade 11) with Demographic'!$B$55:$K$55</c:f>
            </c:strRef>
          </c:cat>
          <c:val>
            <c:numRef>
              <c:f>'ACT (Grade 11) with Demographic'!$B$58:$K$58</c:f>
              <c:numCache/>
            </c:numRef>
          </c:val>
        </c:ser>
        <c:ser>
          <c:idx val="2"/>
          <c:order val="2"/>
          <c:tx>
            <c:strRef>
              <c:f>'ACT (Grade 11) with Demographic'!$A$61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Demographic'!$B$55:$K$55</c:f>
            </c:strRef>
          </c:cat>
          <c:val>
            <c:numRef>
              <c:f>'ACT (Grade 11) with Demographic'!$B$61:$K$61</c:f>
              <c:numCache/>
            </c:numRef>
          </c:val>
        </c:ser>
        <c:ser>
          <c:idx val="3"/>
          <c:order val="3"/>
          <c:tx>
            <c:strRef>
              <c:f>'ACT (Grade 11) with Demographic'!$A$64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'ACT (Grade 11) with Demographic'!$B$55:$K$55</c:f>
            </c:strRef>
          </c:cat>
          <c:val>
            <c:numRef>
              <c:f>'ACT (Grade 11) with Demographic'!$B$64:$K$64</c:f>
              <c:numCache/>
            </c:numRef>
          </c:val>
        </c:ser>
        <c:axId val="1833643620"/>
        <c:axId val="38085123"/>
      </c:barChart>
      <c:lineChart>
        <c:varyColors val="0"/>
        <c:ser>
          <c:idx val="0"/>
          <c:order val="0"/>
          <c:tx>
            <c:strRef>
              <c:f>'ACT (Grade 11) with Demographic'!$A$56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'ACT (Grade 11) with Demographic'!$B$55:$K$55</c:f>
            </c:strRef>
          </c:cat>
          <c:val>
            <c:numRef>
              <c:f>'ACT (Grade 11) with Demographic'!$B$56:$K$56</c:f>
              <c:numCache/>
            </c:numRef>
          </c:val>
          <c:smooth val="0"/>
        </c:ser>
        <c:axId val="1833643620"/>
        <c:axId val="38085123"/>
      </c:lineChart>
      <c:catAx>
        <c:axId val="183364362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38085123"/>
      </c:catAx>
      <c:valAx>
        <c:axId val="38085123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33643620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ACT Grade 11 Meeting Math College Readiness Benchmark by Race/Ethncity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'ACT (Grade 11) with Demographic'!$A$6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Demographic'!$B$6:$K$6</c:f>
              <c:numCache/>
            </c:numRef>
          </c:val>
        </c:ser>
        <c:ser>
          <c:idx val="2"/>
          <c:order val="2"/>
          <c:tx>
            <c:strRef>
              <c:f>'ACT (Grade 11) with Demographic'!$A$9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Demographic'!$B$9:$K$9</c:f>
              <c:numCache/>
            </c:numRef>
          </c:val>
        </c:ser>
        <c:ser>
          <c:idx val="3"/>
          <c:order val="3"/>
          <c:tx>
            <c:strRef>
              <c:f>'ACT (Grade 11) with Demographic'!$A$12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Demographic'!$B$12:$K$12</c:f>
              <c:numCache/>
            </c:numRef>
          </c:val>
        </c:ser>
        <c:ser>
          <c:idx val="4"/>
          <c:order val="4"/>
          <c:tx>
            <c:strRef>
              <c:f>'ACT (Grade 11) with Demographic'!$A$15</c:f>
            </c:strRef>
          </c:tx>
          <c:spPr>
            <a:solidFill>
              <a:srgbClr val="AB3395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Demographic'!$B$15:$K$15</c:f>
              <c:numCache/>
            </c:numRef>
          </c:val>
        </c:ser>
        <c:ser>
          <c:idx val="5"/>
          <c:order val="5"/>
          <c:tx>
            <c:strRef>
              <c:f>'ACT (Grade 11) with Demographic'!$A$18</c:f>
            </c:strRef>
          </c:tx>
          <c:spPr>
            <a:solidFill>
              <a:srgbClr val="636363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Demographic'!$B$18:$K$18</c:f>
              <c:numCache/>
            </c:numRef>
          </c:val>
        </c:ser>
        <c:ser>
          <c:idx val="6"/>
          <c:order val="6"/>
          <c:tx>
            <c:strRef>
              <c:f>'ACT (Grade 11) with Demographic'!$A$21</c:f>
            </c:strRef>
          </c:tx>
          <c:spPr>
            <a:solidFill>
              <a:srgbClr val="4AA1D2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Demographic'!$B$21:$K$21</c:f>
              <c:numCache/>
            </c:numRef>
          </c:val>
        </c:ser>
        <c:ser>
          <c:idx val="7"/>
          <c:order val="7"/>
          <c:tx>
            <c:strRef>
              <c:f>'ACT (Grade 11) with Demographic'!$A$24</c:f>
            </c:strRef>
          </c:tx>
          <c:spPr>
            <a:solidFill>
              <a:srgbClr val="D9EAD3"/>
            </a:solidFill>
            <a:ln cmpd="sng">
              <a:solidFill>
                <a:srgbClr val="000000"/>
              </a:solidFill>
            </a:ln>
          </c:spPr>
          <c:cat>
            <c:strRef>
              <c:f>'ACT (Grade 11) with Demographic'!$B$3:$K$3</c:f>
            </c:strRef>
          </c:cat>
          <c:val>
            <c:numRef>
              <c:f>'ACT (Grade 11) with Demographic'!$B$24:$K$24</c:f>
              <c:numCache/>
            </c:numRef>
          </c:val>
        </c:ser>
        <c:axId val="2095158511"/>
        <c:axId val="634081386"/>
      </c:barChart>
      <c:lineChart>
        <c:varyColors val="0"/>
        <c:ser>
          <c:idx val="0"/>
          <c:order val="0"/>
          <c:tx>
            <c:strRef>
              <c:f>'ACT (Grade 11) with Demographic'!$A$4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'ACT (Grade 11) with Demographic'!$B$3:$K$3</c:f>
            </c:strRef>
          </c:cat>
          <c:val>
            <c:numRef>
              <c:f>'ACT (Grade 11) with Demographic'!$B$4:$K$4</c:f>
              <c:numCache/>
            </c:numRef>
          </c:val>
          <c:smooth val="0"/>
        </c:ser>
        <c:axId val="2095158511"/>
        <c:axId val="634081386"/>
      </c:lineChart>
      <c:catAx>
        <c:axId val="2095158511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634081386"/>
      </c:catAx>
      <c:valAx>
        <c:axId val="634081386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95158511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PreACT Grade 10 Meeting Math College Readiness Benchmark by Student Group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'PreACT (Grade 10) with Demograp'!$A$32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'PreACT (Grade 10) with Demograp'!$B$29:$J$29</c:f>
            </c:strRef>
          </c:cat>
          <c:val>
            <c:numRef>
              <c:f>'PreACT (Grade 10) with Demograp'!$B$32:$J$32</c:f>
              <c:numCache/>
            </c:numRef>
          </c:val>
        </c:ser>
        <c:ser>
          <c:idx val="2"/>
          <c:order val="2"/>
          <c:tx>
            <c:strRef>
              <c:f>'PreACT (Grade 10) with Demograp'!$A$35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Demograp'!$B$29:$J$29</c:f>
            </c:strRef>
          </c:cat>
          <c:val>
            <c:numRef>
              <c:f>'PreACT (Grade 10) with Demograp'!$B$35:$J$35</c:f>
              <c:numCache/>
            </c:numRef>
          </c:val>
        </c:ser>
        <c:axId val="1547879302"/>
        <c:axId val="1214837321"/>
      </c:barChart>
      <c:lineChart>
        <c:varyColors val="0"/>
        <c:ser>
          <c:idx val="0"/>
          <c:order val="0"/>
          <c:tx>
            <c:strRef>
              <c:f>'PreACT (Grade 10) with Demograp'!$A$30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'PreACT (Grade 10) with Demograp'!$B$29:$J$29</c:f>
            </c:strRef>
          </c:cat>
          <c:val>
            <c:numRef>
              <c:f>'PreACT (Grade 10) with Demograp'!$B$30:$J$30</c:f>
              <c:numCache/>
            </c:numRef>
          </c:val>
          <c:smooth val="0"/>
        </c:ser>
        <c:axId val="1547879302"/>
        <c:axId val="1214837321"/>
      </c:lineChart>
      <c:catAx>
        <c:axId val="154787930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214837321"/>
      </c:catAx>
      <c:valAx>
        <c:axId val="1214837321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547879302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PreACT Grade 10 Meeting Math College Readiness Benchmark by Gender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'PreACT (Grade 10) with Demograp'!$A$58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'PreACT (Grade 10) with Demograp'!$B$55:$J$55</c:f>
            </c:strRef>
          </c:cat>
          <c:val>
            <c:numRef>
              <c:f>'PreACT (Grade 10) with Demograp'!$B$58:$J$58</c:f>
              <c:numCache/>
            </c:numRef>
          </c:val>
        </c:ser>
        <c:ser>
          <c:idx val="2"/>
          <c:order val="2"/>
          <c:tx>
            <c:strRef>
              <c:f>'PreACT (Grade 10) with Demograp'!$A$61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Demograp'!$B$55:$J$55</c:f>
            </c:strRef>
          </c:cat>
          <c:val>
            <c:numRef>
              <c:f>'PreACT (Grade 10) with Demograp'!$B$61:$J$61</c:f>
              <c:numCache/>
            </c:numRef>
          </c:val>
        </c:ser>
        <c:ser>
          <c:idx val="3"/>
          <c:order val="3"/>
          <c:tx>
            <c:strRef>
              <c:f>'PreACT (Grade 10) with Demograp'!$A$64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'PreACT (Grade 10) with Demograp'!$B$55:$J$55</c:f>
            </c:strRef>
          </c:cat>
          <c:val>
            <c:numRef>
              <c:f>'PreACT (Grade 10) with Demograp'!$B$64:$J$64</c:f>
              <c:numCache/>
            </c:numRef>
          </c:val>
        </c:ser>
        <c:axId val="259468417"/>
        <c:axId val="2043041214"/>
      </c:barChart>
      <c:lineChart>
        <c:varyColors val="0"/>
        <c:ser>
          <c:idx val="0"/>
          <c:order val="0"/>
          <c:tx>
            <c:strRef>
              <c:f>'PreACT (Grade 10) with Demograp'!$A$56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'PreACT (Grade 10) with Demograp'!$B$55:$J$55</c:f>
            </c:strRef>
          </c:cat>
          <c:val>
            <c:numRef>
              <c:f>'PreACT (Grade 10) with Demograp'!$B$56:$J$56</c:f>
              <c:numCache/>
            </c:numRef>
          </c:val>
          <c:smooth val="0"/>
        </c:ser>
        <c:axId val="259468417"/>
        <c:axId val="2043041214"/>
      </c:lineChart>
      <c:catAx>
        <c:axId val="25946841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043041214"/>
      </c:catAx>
      <c:valAx>
        <c:axId val="2043041214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259468417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sz="1800">
                <a:solidFill>
                  <a:srgbClr val="000000"/>
                </a:solidFill>
                <a:latin typeface="+mn-lt"/>
              </a:defRPr>
            </a:pPr>
            <a:r>
              <a:rPr b="0" sz="1800">
                <a:solidFill>
                  <a:srgbClr val="000000"/>
                </a:solidFill>
                <a:latin typeface="+mn-lt"/>
              </a:rPr>
              <a:t>PreACT Grade 10 Meeting Math College Readiness Benchmark by Race/Ethncity</a:t>
            </a:r>
          </a:p>
        </c:rich>
      </c:tx>
      <c:overlay val="0"/>
    </c:title>
    <c:plotArea>
      <c:layout/>
      <c:barChart>
        <c:barDir val="col"/>
        <c:ser>
          <c:idx val="1"/>
          <c:order val="1"/>
          <c:tx>
            <c:strRef>
              <c:f>'PreACT (Grade 10) with Demograp'!$A$6</c:f>
            </c:strRef>
          </c:tx>
          <c:spPr>
            <a:solidFill>
              <a:srgbClr val="E77B47"/>
            </a:solidFill>
            <a:ln cmpd="sng">
              <a:solidFill>
                <a:srgbClr val="000000"/>
              </a:solidFill>
              <a:prstDash val="solid"/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Demograp'!$B$6:$J$6</c:f>
              <c:numCache/>
            </c:numRef>
          </c:val>
        </c:ser>
        <c:ser>
          <c:idx val="2"/>
          <c:order val="2"/>
          <c:tx>
            <c:strRef>
              <c:f>'PreACT (Grade 10) with Demograp'!$A$9</c:f>
            </c:strRef>
          </c:tx>
          <c:spPr>
            <a:solidFill>
              <a:srgbClr val="FDE6A6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Demograp'!$B$9:$J$9</c:f>
              <c:numCache/>
            </c:numRef>
          </c:val>
        </c:ser>
        <c:ser>
          <c:idx val="3"/>
          <c:order val="3"/>
          <c:tx>
            <c:strRef>
              <c:f>'PreACT (Grade 10) with Demograp'!$A$12</c:f>
            </c:strRef>
          </c:tx>
          <c:spPr>
            <a:solidFill>
              <a:schemeClr val="accent4"/>
            </a:solidFill>
            <a:ln cmpd="sng">
              <a:solidFill>
                <a:srgbClr val="419996">
                  <a:alpha val="100000"/>
                </a:srgbClr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Demograp'!$B$12:$J$12</c:f>
              <c:numCache/>
            </c:numRef>
          </c:val>
        </c:ser>
        <c:ser>
          <c:idx val="4"/>
          <c:order val="4"/>
          <c:tx>
            <c:strRef>
              <c:f>'PreACT (Grade 10) with Demograp'!$A$15</c:f>
            </c:strRef>
          </c:tx>
          <c:spPr>
            <a:solidFill>
              <a:srgbClr val="AB3395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Demograp'!$B$15:$J$15</c:f>
              <c:numCache/>
            </c:numRef>
          </c:val>
        </c:ser>
        <c:ser>
          <c:idx val="5"/>
          <c:order val="5"/>
          <c:tx>
            <c:strRef>
              <c:f>'PreACT (Grade 10) with Demograp'!$A$18</c:f>
            </c:strRef>
          </c:tx>
          <c:spPr>
            <a:solidFill>
              <a:srgbClr val="636363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Demograp'!$B$18:$J$18</c:f>
              <c:numCache/>
            </c:numRef>
          </c:val>
        </c:ser>
        <c:ser>
          <c:idx val="6"/>
          <c:order val="6"/>
          <c:tx>
            <c:strRef>
              <c:f>'PreACT (Grade 10) with Demograp'!$A$21</c:f>
            </c:strRef>
          </c:tx>
          <c:spPr>
            <a:solidFill>
              <a:srgbClr val="4AA1D2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Demograp'!$B$21:$J$21</c:f>
              <c:numCache/>
            </c:numRef>
          </c:val>
        </c:ser>
        <c:ser>
          <c:idx val="7"/>
          <c:order val="7"/>
          <c:tx>
            <c:strRef>
              <c:f>'PreACT (Grade 10) with Demograp'!$A$24</c:f>
            </c:strRef>
          </c:tx>
          <c:spPr>
            <a:solidFill>
              <a:srgbClr val="D9EAD3"/>
            </a:solidFill>
            <a:ln cmpd="sng">
              <a:solidFill>
                <a:srgbClr val="000000"/>
              </a:solidFill>
            </a:ln>
          </c:spPr>
          <c:cat>
            <c:strRef>
              <c:f>'PreACT (Grade 10) with Demograp'!$B$3:$J$3</c:f>
            </c:strRef>
          </c:cat>
          <c:val>
            <c:numRef>
              <c:f>'PreACT (Grade 10) with Demograp'!$B$24:$J$24</c:f>
              <c:numCache/>
            </c:numRef>
          </c:val>
        </c:ser>
        <c:axId val="1482209173"/>
        <c:axId val="1644858090"/>
      </c:barChart>
      <c:lineChart>
        <c:varyColors val="0"/>
        <c:ser>
          <c:idx val="0"/>
          <c:order val="0"/>
          <c:tx>
            <c:strRef>
              <c:f>'PreACT (Grade 10) with Demograp'!$A$4</c:f>
            </c:strRef>
          </c:tx>
          <c:spPr>
            <a:ln cmpd="sng" w="19050">
              <a:solidFill>
                <a:schemeClr val="accent3"/>
              </a:solidFill>
              <a:prstDash val="solid"/>
            </a:ln>
          </c:spPr>
          <c:marker>
            <c:symbol val="circle"/>
            <c:size val="7"/>
            <c:spPr>
              <a:solidFill>
                <a:schemeClr val="accent3"/>
              </a:solidFill>
              <a:ln cmpd="sng">
                <a:solidFill>
                  <a:schemeClr val="accent3"/>
                </a:solidFill>
              </a:ln>
            </c:spPr>
          </c:marker>
          <c:cat>
            <c:strRef>
              <c:f>'PreACT (Grade 10) with Demograp'!$B$3:$J$3</c:f>
            </c:strRef>
          </c:cat>
          <c:val>
            <c:numRef>
              <c:f>'PreACT (Grade 10) with Demograp'!$B$4:$J$4</c:f>
              <c:numCache/>
            </c:numRef>
          </c:val>
          <c:smooth val="0"/>
        </c:ser>
        <c:axId val="1482209173"/>
        <c:axId val="1644858090"/>
      </c:lineChart>
      <c:catAx>
        <c:axId val="148220917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44858090"/>
      </c:catAx>
      <c:valAx>
        <c:axId val="1644858090"/>
        <c:scaling>
          <c:orientation val="minMax"/>
          <c:max val="1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82209173"/>
      </c:valAx>
    </c:plotArea>
    <c:legend>
      <c:legendPos val="t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57150</xdr:colOff>
      <xdr:row>28</xdr:row>
      <xdr:rowOff>38100</xdr:rowOff>
    </xdr:from>
    <xdr:ext cx="9286875" cy="4743450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11</xdr:col>
      <xdr:colOff>57150</xdr:colOff>
      <xdr:row>54</xdr:row>
      <xdr:rowOff>38100</xdr:rowOff>
    </xdr:from>
    <xdr:ext cx="9286875" cy="4943475"/>
    <xdr:graphicFrame>
      <xdr:nvGraphicFramePr>
        <xdr:cNvPr id="2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11</xdr:col>
      <xdr:colOff>57150</xdr:colOff>
      <xdr:row>2</xdr:row>
      <xdr:rowOff>38100</xdr:rowOff>
    </xdr:from>
    <xdr:ext cx="9286875" cy="4743450"/>
    <xdr:graphicFrame>
      <xdr:nvGraphicFramePr>
        <xdr:cNvPr id="3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57150</xdr:colOff>
      <xdr:row>28</xdr:row>
      <xdr:rowOff>38100</xdr:rowOff>
    </xdr:from>
    <xdr:ext cx="9229725" cy="4743450"/>
    <xdr:graphicFrame>
      <xdr:nvGraphicFramePr>
        <xdr:cNvPr id="4" name="Chart 4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10</xdr:col>
      <xdr:colOff>57150</xdr:colOff>
      <xdr:row>54</xdr:row>
      <xdr:rowOff>38100</xdr:rowOff>
    </xdr:from>
    <xdr:ext cx="9182100" cy="4943475"/>
    <xdr:graphicFrame>
      <xdr:nvGraphicFramePr>
        <xdr:cNvPr id="5" name="Chart 5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10</xdr:col>
      <xdr:colOff>57150</xdr:colOff>
      <xdr:row>2</xdr:row>
      <xdr:rowOff>38100</xdr:rowOff>
    </xdr:from>
    <xdr:ext cx="9182100" cy="4743450"/>
    <xdr:graphicFrame>
      <xdr:nvGraphicFramePr>
        <xdr:cNvPr id="6" name="Chart 6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3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2" width="21.38"/>
    <col customWidth="1" min="12" max="12" width="9.5"/>
  </cols>
  <sheetData>
    <row r="1" ht="37.5" customHeight="1">
      <c r="A1" s="1" t="s">
        <v>0</v>
      </c>
      <c r="V1" s="1"/>
      <c r="W1" s="1"/>
      <c r="X1" s="1"/>
      <c r="Y1" s="1"/>
      <c r="Z1" s="1"/>
      <c r="AA1" s="1"/>
      <c r="AB1" s="1"/>
      <c r="AC1" s="1"/>
      <c r="AD1" s="1"/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5"/>
      <c r="X2" s="5"/>
      <c r="Y2" s="5"/>
      <c r="Z2" s="5"/>
      <c r="AA2" s="5"/>
      <c r="AB2" s="5"/>
      <c r="AC2" s="5"/>
      <c r="AD2" s="5"/>
    </row>
    <row r="3">
      <c r="A3" s="6"/>
      <c r="B3" s="7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  <c r="K3" s="10" t="s">
        <v>10</v>
      </c>
      <c r="L3" s="11"/>
      <c r="M3" s="12"/>
      <c r="N3" s="12"/>
      <c r="O3" s="12"/>
      <c r="P3" s="12"/>
      <c r="Q3" s="12"/>
      <c r="R3" s="12"/>
      <c r="S3" s="12"/>
      <c r="T3" s="12"/>
      <c r="U3" s="13"/>
    </row>
    <row r="4">
      <c r="A4" s="14" t="s">
        <v>11</v>
      </c>
      <c r="B4" s="15" t="s">
        <v>12</v>
      </c>
      <c r="C4" s="16">
        <v>0.473</v>
      </c>
      <c r="D4" s="16">
        <v>0.446</v>
      </c>
      <c r="E4" s="16">
        <v>0.456</v>
      </c>
      <c r="F4" s="16">
        <v>0.461</v>
      </c>
      <c r="G4" s="16">
        <v>0.404</v>
      </c>
      <c r="H4" s="16">
        <v>0.331</v>
      </c>
      <c r="I4" s="16">
        <v>0.379</v>
      </c>
      <c r="J4" s="16">
        <v>0.318</v>
      </c>
      <c r="K4" s="17">
        <v>0.322</v>
      </c>
      <c r="L4" s="18"/>
      <c r="U4" s="19"/>
    </row>
    <row r="5">
      <c r="A5" s="14"/>
      <c r="B5" s="20" t="s">
        <v>13</v>
      </c>
      <c r="C5" s="21"/>
      <c r="D5" s="22">
        <f t="shared" ref="D5:K5" si="1">D4-C4</f>
        <v>-0.027</v>
      </c>
      <c r="E5" s="22">
        <f t="shared" si="1"/>
        <v>0.01</v>
      </c>
      <c r="F5" s="22">
        <f t="shared" si="1"/>
        <v>0.005</v>
      </c>
      <c r="G5" s="22">
        <f t="shared" si="1"/>
        <v>-0.057</v>
      </c>
      <c r="H5" s="22">
        <f t="shared" si="1"/>
        <v>-0.073</v>
      </c>
      <c r="I5" s="22">
        <f t="shared" si="1"/>
        <v>0.048</v>
      </c>
      <c r="J5" s="22">
        <f t="shared" si="1"/>
        <v>-0.061</v>
      </c>
      <c r="K5" s="23">
        <f t="shared" si="1"/>
        <v>0.004</v>
      </c>
      <c r="L5" s="18"/>
      <c r="U5" s="19"/>
    </row>
    <row r="6">
      <c r="A6" s="24" t="s">
        <v>14</v>
      </c>
      <c r="B6" s="25" t="s">
        <v>12</v>
      </c>
      <c r="C6" s="26">
        <v>0.731</v>
      </c>
      <c r="D6" s="26">
        <v>0.664</v>
      </c>
      <c r="E6" s="26">
        <v>0.775</v>
      </c>
      <c r="F6" s="26">
        <v>0.716</v>
      </c>
      <c r="G6" s="26">
        <v>0.653</v>
      </c>
      <c r="H6" s="26">
        <v>0.655</v>
      </c>
      <c r="I6" s="26">
        <v>0.645</v>
      </c>
      <c r="J6" s="26">
        <v>0.618</v>
      </c>
      <c r="K6" s="27">
        <v>0.649</v>
      </c>
      <c r="U6" s="19"/>
    </row>
    <row r="7">
      <c r="A7" s="14"/>
      <c r="B7" s="15" t="s">
        <v>13</v>
      </c>
      <c r="C7" s="28"/>
      <c r="D7" s="29">
        <f t="shared" ref="D7:J7" si="2">if(isnumber(C6)=true,if(isnumber(D6)=true,D6-C6,"N/A"),"N/A")</f>
        <v>-0.067</v>
      </c>
      <c r="E7" s="30">
        <f t="shared" si="2"/>
        <v>0.111</v>
      </c>
      <c r="F7" s="30">
        <f t="shared" si="2"/>
        <v>-0.059</v>
      </c>
      <c r="G7" s="30">
        <f t="shared" si="2"/>
        <v>-0.063</v>
      </c>
      <c r="H7" s="30">
        <f t="shared" si="2"/>
        <v>0.002</v>
      </c>
      <c r="I7" s="30">
        <f t="shared" si="2"/>
        <v>-0.01</v>
      </c>
      <c r="J7" s="30">
        <f t="shared" si="2"/>
        <v>-0.027</v>
      </c>
      <c r="K7" s="31">
        <f>K6-J6</f>
        <v>0.031</v>
      </c>
      <c r="U7" s="19"/>
    </row>
    <row r="8">
      <c r="A8" s="32"/>
      <c r="B8" s="33" t="s">
        <v>15</v>
      </c>
      <c r="C8" s="29">
        <f t="shared" ref="C8:K8" si="3">if(isnumber(C$4)=true,if(isnumber(C6)=true,C6-C$4,"N/A"),"N/A")</f>
        <v>0.258</v>
      </c>
      <c r="D8" s="34">
        <f t="shared" si="3"/>
        <v>0.218</v>
      </c>
      <c r="E8" s="34">
        <f t="shared" si="3"/>
        <v>0.319</v>
      </c>
      <c r="F8" s="34">
        <f t="shared" si="3"/>
        <v>0.255</v>
      </c>
      <c r="G8" s="34">
        <f t="shared" si="3"/>
        <v>0.249</v>
      </c>
      <c r="H8" s="34">
        <f t="shared" si="3"/>
        <v>0.324</v>
      </c>
      <c r="I8" s="34">
        <f t="shared" si="3"/>
        <v>0.266</v>
      </c>
      <c r="J8" s="34">
        <f t="shared" si="3"/>
        <v>0.3</v>
      </c>
      <c r="K8" s="35">
        <f t="shared" si="3"/>
        <v>0.327</v>
      </c>
      <c r="U8" s="19"/>
    </row>
    <row r="9">
      <c r="A9" s="24" t="s">
        <v>16</v>
      </c>
      <c r="B9" s="36" t="s">
        <v>12</v>
      </c>
      <c r="C9" s="26">
        <v>0.122</v>
      </c>
      <c r="D9" s="26">
        <v>0.175</v>
      </c>
      <c r="E9" s="26">
        <v>0.18</v>
      </c>
      <c r="F9" s="26">
        <v>0.16</v>
      </c>
      <c r="G9" s="26">
        <v>0.161</v>
      </c>
      <c r="H9" s="26">
        <v>0.14</v>
      </c>
      <c r="I9" s="26">
        <v>0.213</v>
      </c>
      <c r="J9" s="26">
        <v>0.136</v>
      </c>
      <c r="K9" s="27">
        <v>0.125</v>
      </c>
      <c r="L9" s="18"/>
      <c r="U9" s="19"/>
    </row>
    <row r="10">
      <c r="A10" s="14"/>
      <c r="B10" s="15" t="s">
        <v>13</v>
      </c>
      <c r="C10" s="28"/>
      <c r="D10" s="30">
        <f t="shared" ref="D10:J10" si="4">if(isnumber(C9)=true,if(isnumber(D9)=true,D9-C9,"N/A"),"N/A")</f>
        <v>0.053</v>
      </c>
      <c r="E10" s="30">
        <f t="shared" si="4"/>
        <v>0.005</v>
      </c>
      <c r="F10" s="30">
        <f t="shared" si="4"/>
        <v>-0.02</v>
      </c>
      <c r="G10" s="30">
        <f t="shared" si="4"/>
        <v>0.001</v>
      </c>
      <c r="H10" s="30">
        <f t="shared" si="4"/>
        <v>-0.021</v>
      </c>
      <c r="I10" s="30">
        <f t="shared" si="4"/>
        <v>0.073</v>
      </c>
      <c r="J10" s="30">
        <f t="shared" si="4"/>
        <v>-0.077</v>
      </c>
      <c r="K10" s="31">
        <f>K9-J9</f>
        <v>-0.011</v>
      </c>
      <c r="L10" s="18"/>
      <c r="U10" s="19"/>
    </row>
    <row r="11">
      <c r="A11" s="32"/>
      <c r="B11" s="33" t="s">
        <v>15</v>
      </c>
      <c r="C11" s="29">
        <f t="shared" ref="C11:K11" si="5">if(isnumber(C$4)=true,if(isnumber(C9)=true,C9-C$4,"N/A"),"N/A")</f>
        <v>-0.351</v>
      </c>
      <c r="D11" s="34">
        <f t="shared" si="5"/>
        <v>-0.271</v>
      </c>
      <c r="E11" s="34">
        <f t="shared" si="5"/>
        <v>-0.276</v>
      </c>
      <c r="F11" s="34">
        <f t="shared" si="5"/>
        <v>-0.301</v>
      </c>
      <c r="G11" s="34">
        <f t="shared" si="5"/>
        <v>-0.243</v>
      </c>
      <c r="H11" s="34">
        <f t="shared" si="5"/>
        <v>-0.191</v>
      </c>
      <c r="I11" s="34">
        <f t="shared" si="5"/>
        <v>-0.166</v>
      </c>
      <c r="J11" s="34">
        <f t="shared" si="5"/>
        <v>-0.182</v>
      </c>
      <c r="K11" s="35">
        <f t="shared" si="5"/>
        <v>-0.197</v>
      </c>
      <c r="L11" s="18"/>
      <c r="U11" s="19"/>
    </row>
    <row r="12">
      <c r="A12" s="24" t="s">
        <v>17</v>
      </c>
      <c r="B12" s="36" t="s">
        <v>12</v>
      </c>
      <c r="C12" s="26">
        <v>0.17</v>
      </c>
      <c r="D12" s="26">
        <v>0.163</v>
      </c>
      <c r="E12" s="26">
        <v>0.17</v>
      </c>
      <c r="F12" s="26">
        <v>0.185</v>
      </c>
      <c r="G12" s="26">
        <v>0.119</v>
      </c>
      <c r="H12" s="26">
        <v>0.082</v>
      </c>
      <c r="I12" s="26">
        <v>0.112</v>
      </c>
      <c r="J12" s="26">
        <v>0.079</v>
      </c>
      <c r="K12" s="27">
        <v>0.085</v>
      </c>
      <c r="L12" s="18"/>
      <c r="U12" s="19"/>
    </row>
    <row r="13">
      <c r="A13" s="14"/>
      <c r="B13" s="15" t="s">
        <v>13</v>
      </c>
      <c r="C13" s="28"/>
      <c r="D13" s="30">
        <f t="shared" ref="D13:J13" si="6">if(isnumber(C12)=true,if(isnumber(D12)=true,D12-C12,"N/A"),"N/A")</f>
        <v>-0.007</v>
      </c>
      <c r="E13" s="30">
        <f t="shared" si="6"/>
        <v>0.007</v>
      </c>
      <c r="F13" s="30">
        <f t="shared" si="6"/>
        <v>0.015</v>
      </c>
      <c r="G13" s="30">
        <f t="shared" si="6"/>
        <v>-0.066</v>
      </c>
      <c r="H13" s="30">
        <f t="shared" si="6"/>
        <v>-0.037</v>
      </c>
      <c r="I13" s="30">
        <f t="shared" si="6"/>
        <v>0.03</v>
      </c>
      <c r="J13" s="30">
        <f t="shared" si="6"/>
        <v>-0.033</v>
      </c>
      <c r="K13" s="31">
        <f>K12-J12</f>
        <v>0.006</v>
      </c>
      <c r="L13" s="18"/>
      <c r="U13" s="19"/>
    </row>
    <row r="14">
      <c r="A14" s="32"/>
      <c r="B14" s="33" t="s">
        <v>15</v>
      </c>
      <c r="C14" s="29">
        <f t="shared" ref="C14:K14" si="7">if(isnumber(C$4)=true,if(isnumber(C12)=true,C12-C$4,"N/A"),"N/A")</f>
        <v>-0.303</v>
      </c>
      <c r="D14" s="34">
        <f t="shared" si="7"/>
        <v>-0.283</v>
      </c>
      <c r="E14" s="34">
        <f t="shared" si="7"/>
        <v>-0.286</v>
      </c>
      <c r="F14" s="34">
        <f t="shared" si="7"/>
        <v>-0.276</v>
      </c>
      <c r="G14" s="34">
        <f t="shared" si="7"/>
        <v>-0.285</v>
      </c>
      <c r="H14" s="34">
        <f t="shared" si="7"/>
        <v>-0.249</v>
      </c>
      <c r="I14" s="34">
        <f t="shared" si="7"/>
        <v>-0.267</v>
      </c>
      <c r="J14" s="34">
        <f t="shared" si="7"/>
        <v>-0.239</v>
      </c>
      <c r="K14" s="35">
        <f t="shared" si="7"/>
        <v>-0.237</v>
      </c>
      <c r="L14" s="18"/>
      <c r="U14" s="19"/>
    </row>
    <row r="15">
      <c r="A15" s="24" t="s">
        <v>18</v>
      </c>
      <c r="B15" s="36" t="s">
        <v>12</v>
      </c>
      <c r="C15" s="26">
        <v>0.591</v>
      </c>
      <c r="D15" s="26">
        <v>0.488</v>
      </c>
      <c r="E15" s="26">
        <v>0.547</v>
      </c>
      <c r="F15" s="26">
        <v>0.487</v>
      </c>
      <c r="G15" s="26">
        <v>0.443</v>
      </c>
      <c r="H15" s="26">
        <v>0.351</v>
      </c>
      <c r="I15" s="26">
        <v>0.423</v>
      </c>
      <c r="J15" s="26">
        <v>0.317</v>
      </c>
      <c r="K15" s="27">
        <v>0.362</v>
      </c>
      <c r="L15" s="18"/>
      <c r="U15" s="19"/>
    </row>
    <row r="16">
      <c r="A16" s="14"/>
      <c r="B16" s="15" t="s">
        <v>13</v>
      </c>
      <c r="C16" s="28"/>
      <c r="D16" s="30">
        <f t="shared" ref="D16:J16" si="8">if(isnumber(C15)=true,if(isnumber(D15)=true,D15-C15,"N/A"),"N/A")</f>
        <v>-0.103</v>
      </c>
      <c r="E16" s="30">
        <f t="shared" si="8"/>
        <v>0.059</v>
      </c>
      <c r="F16" s="30">
        <f t="shared" si="8"/>
        <v>-0.06</v>
      </c>
      <c r="G16" s="30">
        <f t="shared" si="8"/>
        <v>-0.044</v>
      </c>
      <c r="H16" s="30">
        <f t="shared" si="8"/>
        <v>-0.092</v>
      </c>
      <c r="I16" s="30">
        <f t="shared" si="8"/>
        <v>0.072</v>
      </c>
      <c r="J16" s="30">
        <f t="shared" si="8"/>
        <v>-0.106</v>
      </c>
      <c r="K16" s="31">
        <f>K15-J15</f>
        <v>0.045</v>
      </c>
      <c r="L16" s="18"/>
      <c r="U16" s="19"/>
    </row>
    <row r="17">
      <c r="A17" s="32"/>
      <c r="B17" s="33" t="s">
        <v>15</v>
      </c>
      <c r="C17" s="29">
        <f t="shared" ref="C17:K17" si="9">if(isnumber(C$4)=true,if(isnumber(C15)=true,C15-C$4,"N/A"),"N/A")</f>
        <v>0.118</v>
      </c>
      <c r="D17" s="34">
        <f t="shared" si="9"/>
        <v>0.042</v>
      </c>
      <c r="E17" s="34">
        <f t="shared" si="9"/>
        <v>0.091</v>
      </c>
      <c r="F17" s="34">
        <f t="shared" si="9"/>
        <v>0.026</v>
      </c>
      <c r="G17" s="34">
        <f t="shared" si="9"/>
        <v>0.039</v>
      </c>
      <c r="H17" s="34">
        <f t="shared" si="9"/>
        <v>0.02</v>
      </c>
      <c r="I17" s="34">
        <f t="shared" si="9"/>
        <v>0.044</v>
      </c>
      <c r="J17" s="34">
        <f t="shared" si="9"/>
        <v>-0.001</v>
      </c>
      <c r="K17" s="35">
        <f t="shared" si="9"/>
        <v>0.04</v>
      </c>
      <c r="L17" s="18"/>
      <c r="U17" s="19"/>
    </row>
    <row r="18">
      <c r="A18" s="24" t="s">
        <v>19</v>
      </c>
      <c r="B18" s="36" t="s">
        <v>12</v>
      </c>
      <c r="C18" s="37">
        <v>0.0</v>
      </c>
      <c r="D18" s="37"/>
      <c r="E18" s="37"/>
      <c r="F18" s="37"/>
      <c r="G18" s="37">
        <v>0.0</v>
      </c>
      <c r="H18" s="37">
        <v>0.0</v>
      </c>
      <c r="I18" s="37">
        <v>0.0</v>
      </c>
      <c r="J18" s="37">
        <v>0.0</v>
      </c>
      <c r="K18" s="37">
        <v>0.0</v>
      </c>
      <c r="L18" s="38"/>
      <c r="M18" s="39"/>
      <c r="S18" s="39"/>
      <c r="T18" s="39"/>
      <c r="U18" s="40"/>
      <c r="V18" s="39"/>
      <c r="W18" s="39"/>
      <c r="X18" s="39"/>
      <c r="Y18" s="39"/>
      <c r="Z18" s="39"/>
      <c r="AA18" s="39"/>
      <c r="AB18" s="39"/>
      <c r="AC18" s="39"/>
      <c r="AD18" s="39"/>
    </row>
    <row r="19">
      <c r="A19" s="14"/>
      <c r="B19" s="15" t="s">
        <v>13</v>
      </c>
      <c r="C19" s="41" t="s">
        <v>20</v>
      </c>
      <c r="D19" s="42"/>
      <c r="E19" s="42"/>
      <c r="F19" s="42"/>
      <c r="G19" s="42"/>
      <c r="H19" s="42"/>
      <c r="I19" s="42"/>
      <c r="J19" s="42"/>
      <c r="K19" s="43"/>
      <c r="L19" s="38"/>
      <c r="M19" s="39"/>
      <c r="S19" s="39"/>
      <c r="T19" s="39"/>
      <c r="U19" s="40"/>
      <c r="V19" s="39"/>
      <c r="W19" s="39"/>
      <c r="X19" s="39"/>
      <c r="Y19" s="39"/>
      <c r="Z19" s="39"/>
      <c r="AA19" s="39"/>
      <c r="AB19" s="39"/>
      <c r="AC19" s="39"/>
      <c r="AD19" s="39"/>
    </row>
    <row r="20">
      <c r="A20" s="32"/>
      <c r="B20" s="33" t="s">
        <v>15</v>
      </c>
      <c r="C20" s="44"/>
      <c r="D20" s="44"/>
      <c r="E20" s="44"/>
      <c r="F20" s="44"/>
      <c r="G20" s="44"/>
      <c r="H20" s="44"/>
      <c r="I20" s="44"/>
      <c r="J20" s="44"/>
      <c r="K20" s="44"/>
      <c r="L20" s="14"/>
      <c r="U20" s="19"/>
    </row>
    <row r="21">
      <c r="A21" s="24" t="s">
        <v>21</v>
      </c>
      <c r="B21" s="36" t="s">
        <v>12</v>
      </c>
      <c r="C21" s="26">
        <v>0.067</v>
      </c>
      <c r="D21" s="45">
        <v>0.13</v>
      </c>
      <c r="E21" s="45">
        <v>0.263</v>
      </c>
      <c r="F21" s="26">
        <v>0.13</v>
      </c>
      <c r="G21" s="45">
        <v>0.059</v>
      </c>
      <c r="H21" s="45">
        <v>0.05</v>
      </c>
      <c r="I21" s="45">
        <v>0.133</v>
      </c>
      <c r="J21" s="26">
        <v>0.154</v>
      </c>
      <c r="K21" s="27">
        <v>0.182</v>
      </c>
      <c r="L21" s="14"/>
      <c r="U21" s="19"/>
    </row>
    <row r="22">
      <c r="A22" s="14"/>
      <c r="B22" s="15" t="s">
        <v>13</v>
      </c>
      <c r="C22" s="28"/>
      <c r="D22" s="30">
        <f t="shared" ref="D22:J22" si="10">if(isnumber(C21)=true,if(isnumber(D21)=true,D21-C21,"N/A"),"N/A")</f>
        <v>0.063</v>
      </c>
      <c r="E22" s="30">
        <f t="shared" si="10"/>
        <v>0.133</v>
      </c>
      <c r="F22" s="30">
        <f t="shared" si="10"/>
        <v>-0.133</v>
      </c>
      <c r="G22" s="30">
        <f t="shared" si="10"/>
        <v>-0.071</v>
      </c>
      <c r="H22" s="30">
        <f t="shared" si="10"/>
        <v>-0.009</v>
      </c>
      <c r="I22" s="30">
        <f t="shared" si="10"/>
        <v>0.083</v>
      </c>
      <c r="J22" s="30">
        <f t="shared" si="10"/>
        <v>0.021</v>
      </c>
      <c r="K22" s="31">
        <f>K21-J21</f>
        <v>0.028</v>
      </c>
      <c r="L22" s="14"/>
      <c r="U22" s="19"/>
    </row>
    <row r="23">
      <c r="A23" s="32"/>
      <c r="B23" s="33" t="s">
        <v>15</v>
      </c>
      <c r="C23" s="29">
        <f t="shared" ref="C23:K23" si="11">if(isnumber(C$4)=true,if(isnumber(C21)=true,C21-C$4,"N/A"),"N/A")</f>
        <v>-0.406</v>
      </c>
      <c r="D23" s="34">
        <f t="shared" si="11"/>
        <v>-0.316</v>
      </c>
      <c r="E23" s="34">
        <f t="shared" si="11"/>
        <v>-0.193</v>
      </c>
      <c r="F23" s="34">
        <f t="shared" si="11"/>
        <v>-0.331</v>
      </c>
      <c r="G23" s="34">
        <f t="shared" si="11"/>
        <v>-0.345</v>
      </c>
      <c r="H23" s="34">
        <f t="shared" si="11"/>
        <v>-0.281</v>
      </c>
      <c r="I23" s="34">
        <f t="shared" si="11"/>
        <v>-0.246</v>
      </c>
      <c r="J23" s="34">
        <f t="shared" si="11"/>
        <v>-0.164</v>
      </c>
      <c r="K23" s="35">
        <f t="shared" si="11"/>
        <v>-0.14</v>
      </c>
      <c r="L23" s="46"/>
      <c r="U23" s="19"/>
    </row>
    <row r="24">
      <c r="A24" s="24" t="s">
        <v>22</v>
      </c>
      <c r="B24" s="36" t="s">
        <v>12</v>
      </c>
      <c r="C24" s="26">
        <v>0.538</v>
      </c>
      <c r="D24" s="26">
        <v>0.514</v>
      </c>
      <c r="E24" s="26">
        <v>0.489</v>
      </c>
      <c r="F24" s="26">
        <v>0.529</v>
      </c>
      <c r="G24" s="26">
        <v>0.477</v>
      </c>
      <c r="H24" s="26">
        <v>0.356</v>
      </c>
      <c r="I24" s="26">
        <v>0.408</v>
      </c>
      <c r="J24" s="26">
        <v>0.335</v>
      </c>
      <c r="K24" s="27">
        <v>0.309</v>
      </c>
      <c r="L24" s="46"/>
      <c r="U24" s="19"/>
    </row>
    <row r="25">
      <c r="A25" s="14"/>
      <c r="B25" s="15" t="s">
        <v>13</v>
      </c>
      <c r="C25" s="28"/>
      <c r="D25" s="30">
        <f t="shared" ref="D25:J25" si="12">if(isnumber(C24)=true,if(isnumber(D24)=true,D24-C24,"N/A"),"N/A")</f>
        <v>-0.024</v>
      </c>
      <c r="E25" s="30">
        <f t="shared" si="12"/>
        <v>-0.025</v>
      </c>
      <c r="F25" s="30">
        <f t="shared" si="12"/>
        <v>0.04</v>
      </c>
      <c r="G25" s="30">
        <f t="shared" si="12"/>
        <v>-0.052</v>
      </c>
      <c r="H25" s="30">
        <f t="shared" si="12"/>
        <v>-0.121</v>
      </c>
      <c r="I25" s="30">
        <f t="shared" si="12"/>
        <v>0.052</v>
      </c>
      <c r="J25" s="30">
        <f t="shared" si="12"/>
        <v>-0.073</v>
      </c>
      <c r="K25" s="31">
        <f>K24-J24</f>
        <v>-0.026</v>
      </c>
      <c r="L25" s="18"/>
      <c r="U25" s="19"/>
    </row>
    <row r="26">
      <c r="A26" s="32"/>
      <c r="B26" s="33" t="s">
        <v>15</v>
      </c>
      <c r="C26" s="29">
        <f t="shared" ref="C26:K26" si="13">if(isnumber(C$4)=true,if(isnumber(C24)=true,C24-C$4,"N/A"),"N/A")</f>
        <v>0.065</v>
      </c>
      <c r="D26" s="34">
        <f t="shared" si="13"/>
        <v>0.068</v>
      </c>
      <c r="E26" s="34">
        <f t="shared" si="13"/>
        <v>0.033</v>
      </c>
      <c r="F26" s="34">
        <f t="shared" si="13"/>
        <v>0.068</v>
      </c>
      <c r="G26" s="34">
        <f t="shared" si="13"/>
        <v>0.073</v>
      </c>
      <c r="H26" s="34">
        <f t="shared" si="13"/>
        <v>0.025</v>
      </c>
      <c r="I26" s="34">
        <f t="shared" si="13"/>
        <v>0.029</v>
      </c>
      <c r="J26" s="34">
        <f t="shared" si="13"/>
        <v>0.017</v>
      </c>
      <c r="K26" s="35">
        <f t="shared" si="13"/>
        <v>-0.013</v>
      </c>
      <c r="L26" s="47"/>
      <c r="M26" s="48"/>
      <c r="N26" s="48"/>
      <c r="O26" s="48"/>
      <c r="P26" s="48"/>
      <c r="Q26" s="48"/>
      <c r="R26" s="48"/>
      <c r="S26" s="48"/>
      <c r="T26" s="48"/>
      <c r="U26" s="49"/>
    </row>
    <row r="28">
      <c r="A28" s="2" t="s">
        <v>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4"/>
      <c r="V28" s="5"/>
      <c r="W28" s="5"/>
      <c r="X28" s="5"/>
      <c r="Y28" s="5"/>
      <c r="Z28" s="5"/>
      <c r="AA28" s="5"/>
      <c r="AB28" s="5"/>
      <c r="AC28" s="5"/>
      <c r="AD28" s="5"/>
    </row>
    <row r="29">
      <c r="A29" s="6"/>
      <c r="B29" s="7"/>
      <c r="C29" s="8" t="str">
        <f t="shared" ref="C29:K29" si="14">C3</f>
        <v>2015-16</v>
      </c>
      <c r="D29" s="8" t="str">
        <f t="shared" si="14"/>
        <v>2016-17</v>
      </c>
      <c r="E29" s="8" t="str">
        <f t="shared" si="14"/>
        <v>2017-18</v>
      </c>
      <c r="F29" s="8" t="str">
        <f t="shared" si="14"/>
        <v>2018-19</v>
      </c>
      <c r="G29" s="8" t="str">
        <f t="shared" si="14"/>
        <v>2019-20</v>
      </c>
      <c r="H29" s="8" t="str">
        <f t="shared" si="14"/>
        <v>2021-22</v>
      </c>
      <c r="I29" s="8" t="str">
        <f t="shared" si="14"/>
        <v>2022-23</v>
      </c>
      <c r="J29" s="50" t="str">
        <f t="shared" si="14"/>
        <v>2023-24</v>
      </c>
      <c r="K29" s="51" t="str">
        <f t="shared" si="14"/>
        <v>2024-25</v>
      </c>
      <c r="L29" s="11"/>
      <c r="M29" s="12"/>
      <c r="N29" s="12"/>
      <c r="O29" s="12"/>
      <c r="P29" s="12"/>
      <c r="Q29" s="12"/>
      <c r="R29" s="12"/>
      <c r="S29" s="12"/>
      <c r="T29" s="12"/>
      <c r="U29" s="13"/>
    </row>
    <row r="30">
      <c r="A30" s="14" t="s">
        <v>11</v>
      </c>
      <c r="B30" s="15" t="s">
        <v>12</v>
      </c>
      <c r="C30" s="16">
        <f t="shared" ref="C30:K30" si="15">C4</f>
        <v>0.473</v>
      </c>
      <c r="D30" s="16">
        <f t="shared" si="15"/>
        <v>0.446</v>
      </c>
      <c r="E30" s="16">
        <f t="shared" si="15"/>
        <v>0.456</v>
      </c>
      <c r="F30" s="16">
        <f t="shared" si="15"/>
        <v>0.461</v>
      </c>
      <c r="G30" s="16">
        <f t="shared" si="15"/>
        <v>0.404</v>
      </c>
      <c r="H30" s="16">
        <f t="shared" si="15"/>
        <v>0.331</v>
      </c>
      <c r="I30" s="16">
        <f t="shared" si="15"/>
        <v>0.379</v>
      </c>
      <c r="J30" s="16">
        <f t="shared" si="15"/>
        <v>0.318</v>
      </c>
      <c r="K30" s="17">
        <f t="shared" si="15"/>
        <v>0.322</v>
      </c>
      <c r="L30" s="18"/>
      <c r="U30" s="19"/>
    </row>
    <row r="31">
      <c r="A31" s="32"/>
      <c r="B31" s="20" t="s">
        <v>13</v>
      </c>
      <c r="C31" s="21"/>
      <c r="D31" s="22">
        <f t="shared" ref="D31:K31" si="16">D30-C30</f>
        <v>-0.027</v>
      </c>
      <c r="E31" s="22">
        <f t="shared" si="16"/>
        <v>0.01</v>
      </c>
      <c r="F31" s="22">
        <f t="shared" si="16"/>
        <v>0.005</v>
      </c>
      <c r="G31" s="22">
        <f t="shared" si="16"/>
        <v>-0.057</v>
      </c>
      <c r="H31" s="22">
        <f t="shared" si="16"/>
        <v>-0.073</v>
      </c>
      <c r="I31" s="22">
        <f t="shared" si="16"/>
        <v>0.048</v>
      </c>
      <c r="J31" s="22">
        <f t="shared" si="16"/>
        <v>-0.061</v>
      </c>
      <c r="K31" s="23">
        <f t="shared" si="16"/>
        <v>0.004</v>
      </c>
      <c r="L31" s="18"/>
      <c r="U31" s="19"/>
    </row>
    <row r="32">
      <c r="A32" s="24" t="s">
        <v>24</v>
      </c>
      <c r="B32" s="25" t="s">
        <v>12</v>
      </c>
      <c r="C32" s="26">
        <v>0.161</v>
      </c>
      <c r="D32" s="26">
        <v>0.053</v>
      </c>
      <c r="E32" s="26">
        <v>0.074</v>
      </c>
      <c r="F32" s="26">
        <v>0.077</v>
      </c>
      <c r="G32" s="26">
        <v>0.07</v>
      </c>
      <c r="H32" s="26">
        <v>0.023</v>
      </c>
      <c r="I32" s="26">
        <v>0.048</v>
      </c>
      <c r="J32" s="26">
        <v>0.061</v>
      </c>
      <c r="K32" s="27">
        <v>0.064</v>
      </c>
      <c r="L32" s="18"/>
      <c r="U32" s="19"/>
    </row>
    <row r="33">
      <c r="A33" s="14"/>
      <c r="B33" s="15" t="s">
        <v>13</v>
      </c>
      <c r="C33" s="28"/>
      <c r="D33" s="30">
        <f t="shared" ref="D33:J33" si="17">if(isnumber(C32)=true,if(isnumber(D32)=true,D32-C32,"N/A"),"N/A")</f>
        <v>-0.108</v>
      </c>
      <c r="E33" s="30">
        <f t="shared" si="17"/>
        <v>0.021</v>
      </c>
      <c r="F33" s="30">
        <f t="shared" si="17"/>
        <v>0.003</v>
      </c>
      <c r="G33" s="30">
        <f t="shared" si="17"/>
        <v>-0.007</v>
      </c>
      <c r="H33" s="30">
        <f t="shared" si="17"/>
        <v>-0.047</v>
      </c>
      <c r="I33" s="30">
        <f t="shared" si="17"/>
        <v>0.025</v>
      </c>
      <c r="J33" s="30">
        <f t="shared" si="17"/>
        <v>0.013</v>
      </c>
      <c r="K33" s="31">
        <f>K32-J32</f>
        <v>0.003</v>
      </c>
      <c r="L33" s="18"/>
      <c r="U33" s="19"/>
    </row>
    <row r="34">
      <c r="A34" s="32"/>
      <c r="B34" s="33" t="s">
        <v>15</v>
      </c>
      <c r="C34" s="29">
        <f t="shared" ref="C34:K34" si="18">if(isnumber(C$30)=true,if(isnumber(C32)=true,C32-C$30,"N/A"),"N/A")</f>
        <v>-0.312</v>
      </c>
      <c r="D34" s="34">
        <f t="shared" si="18"/>
        <v>-0.393</v>
      </c>
      <c r="E34" s="34">
        <f t="shared" si="18"/>
        <v>-0.382</v>
      </c>
      <c r="F34" s="34">
        <f t="shared" si="18"/>
        <v>-0.384</v>
      </c>
      <c r="G34" s="34">
        <f t="shared" si="18"/>
        <v>-0.334</v>
      </c>
      <c r="H34" s="34">
        <f t="shared" si="18"/>
        <v>-0.308</v>
      </c>
      <c r="I34" s="34">
        <f t="shared" si="18"/>
        <v>-0.331</v>
      </c>
      <c r="J34" s="34">
        <f t="shared" si="18"/>
        <v>-0.257</v>
      </c>
      <c r="K34" s="35">
        <f t="shared" si="18"/>
        <v>-0.258</v>
      </c>
      <c r="L34" s="18"/>
      <c r="U34" s="19"/>
    </row>
    <row r="35">
      <c r="A35" s="14" t="s">
        <v>25</v>
      </c>
      <c r="B35" s="25" t="s">
        <v>12</v>
      </c>
      <c r="C35" s="52">
        <v>0.091</v>
      </c>
      <c r="D35" s="52">
        <v>0.077</v>
      </c>
      <c r="E35" s="52">
        <v>0.084</v>
      </c>
      <c r="F35" s="52">
        <v>0.094</v>
      </c>
      <c r="G35" s="52">
        <v>0.108</v>
      </c>
      <c r="H35" s="52">
        <v>0.059</v>
      </c>
      <c r="I35" s="52">
        <v>0.084</v>
      </c>
      <c r="J35" s="52">
        <v>0.074</v>
      </c>
      <c r="K35" s="53">
        <v>0.076</v>
      </c>
      <c r="L35" s="38"/>
      <c r="M35" s="39"/>
      <c r="S35" s="39"/>
      <c r="T35" s="39"/>
      <c r="U35" s="40"/>
      <c r="V35" s="39"/>
      <c r="W35" s="39"/>
      <c r="X35" s="39"/>
      <c r="Y35" s="39"/>
      <c r="Z35" s="39"/>
      <c r="AA35" s="39"/>
      <c r="AB35" s="39"/>
      <c r="AC35" s="39"/>
      <c r="AD35" s="39"/>
    </row>
    <row r="36">
      <c r="A36" s="14"/>
      <c r="B36" s="15" t="s">
        <v>13</v>
      </c>
      <c r="C36" s="28"/>
      <c r="D36" s="30">
        <f t="shared" ref="D36:J36" si="19">if(isnumber(C35)=true,if(isnumber(D35)=true,D35-C35,"N/A"),"N/A")</f>
        <v>-0.014</v>
      </c>
      <c r="E36" s="30">
        <f t="shared" si="19"/>
        <v>0.007</v>
      </c>
      <c r="F36" s="30">
        <f t="shared" si="19"/>
        <v>0.01</v>
      </c>
      <c r="G36" s="30">
        <f t="shared" si="19"/>
        <v>0.014</v>
      </c>
      <c r="H36" s="30">
        <f t="shared" si="19"/>
        <v>-0.049</v>
      </c>
      <c r="I36" s="30">
        <f t="shared" si="19"/>
        <v>0.025</v>
      </c>
      <c r="J36" s="30">
        <f t="shared" si="19"/>
        <v>-0.01</v>
      </c>
      <c r="K36" s="31">
        <f>K35-J35</f>
        <v>0.002</v>
      </c>
      <c r="L36" s="38"/>
      <c r="M36" s="39"/>
      <c r="S36" s="39"/>
      <c r="T36" s="39"/>
      <c r="U36" s="40"/>
      <c r="V36" s="39"/>
      <c r="W36" s="39"/>
      <c r="X36" s="39"/>
      <c r="Y36" s="39"/>
      <c r="Z36" s="39"/>
      <c r="AA36" s="39"/>
      <c r="AB36" s="39"/>
      <c r="AC36" s="39"/>
      <c r="AD36" s="39"/>
    </row>
    <row r="37">
      <c r="A37" s="32"/>
      <c r="B37" s="33" t="s">
        <v>15</v>
      </c>
      <c r="C37" s="29">
        <f t="shared" ref="C37:K37" si="20">if(isnumber(C$30)=true,if(isnumber(C35)=true,C35-C$30,"N/A"),"N/A")</f>
        <v>-0.382</v>
      </c>
      <c r="D37" s="34">
        <f t="shared" si="20"/>
        <v>-0.369</v>
      </c>
      <c r="E37" s="34">
        <f t="shared" si="20"/>
        <v>-0.372</v>
      </c>
      <c r="F37" s="34">
        <f t="shared" si="20"/>
        <v>-0.367</v>
      </c>
      <c r="G37" s="34">
        <f t="shared" si="20"/>
        <v>-0.296</v>
      </c>
      <c r="H37" s="34">
        <f t="shared" si="20"/>
        <v>-0.272</v>
      </c>
      <c r="I37" s="34">
        <f t="shared" si="20"/>
        <v>-0.295</v>
      </c>
      <c r="J37" s="34">
        <f t="shared" si="20"/>
        <v>-0.244</v>
      </c>
      <c r="K37" s="35">
        <f t="shared" si="20"/>
        <v>-0.246</v>
      </c>
      <c r="L37" s="14"/>
      <c r="U37" s="19"/>
    </row>
    <row r="54">
      <c r="A54" s="2" t="s">
        <v>26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4"/>
      <c r="V54" s="5"/>
      <c r="W54" s="5"/>
      <c r="X54" s="5"/>
      <c r="Y54" s="5"/>
      <c r="Z54" s="5"/>
      <c r="AA54" s="5"/>
      <c r="AB54" s="5"/>
      <c r="AC54" s="5"/>
      <c r="AD54" s="5"/>
    </row>
    <row r="55">
      <c r="A55" s="6"/>
      <c r="B55" s="7"/>
      <c r="C55" s="8" t="str">
        <f t="shared" ref="C55:K55" si="21">C29</f>
        <v>2015-16</v>
      </c>
      <c r="D55" s="8" t="str">
        <f t="shared" si="21"/>
        <v>2016-17</v>
      </c>
      <c r="E55" s="8" t="str">
        <f t="shared" si="21"/>
        <v>2017-18</v>
      </c>
      <c r="F55" s="8" t="str">
        <f t="shared" si="21"/>
        <v>2018-19</v>
      </c>
      <c r="G55" s="8" t="str">
        <f t="shared" si="21"/>
        <v>2019-20</v>
      </c>
      <c r="H55" s="8" t="str">
        <f t="shared" si="21"/>
        <v>2021-22</v>
      </c>
      <c r="I55" s="8" t="str">
        <f t="shared" si="21"/>
        <v>2022-23</v>
      </c>
      <c r="J55" s="50" t="str">
        <f t="shared" si="21"/>
        <v>2023-24</v>
      </c>
      <c r="K55" s="51" t="str">
        <f t="shared" si="21"/>
        <v>2024-25</v>
      </c>
      <c r="L55" s="11"/>
      <c r="M55" s="12"/>
      <c r="N55" s="12"/>
      <c r="O55" s="12"/>
      <c r="P55" s="12"/>
      <c r="Q55" s="12"/>
      <c r="R55" s="12"/>
      <c r="S55" s="12"/>
      <c r="T55" s="12"/>
      <c r="U55" s="13"/>
    </row>
    <row r="56">
      <c r="A56" s="14" t="s">
        <v>11</v>
      </c>
      <c r="B56" s="15" t="s">
        <v>12</v>
      </c>
      <c r="C56" s="16">
        <f t="shared" ref="C56:K56" si="22">C30</f>
        <v>0.473</v>
      </c>
      <c r="D56" s="16">
        <f t="shared" si="22"/>
        <v>0.446</v>
      </c>
      <c r="E56" s="16">
        <f t="shared" si="22"/>
        <v>0.456</v>
      </c>
      <c r="F56" s="16">
        <f t="shared" si="22"/>
        <v>0.461</v>
      </c>
      <c r="G56" s="16">
        <f t="shared" si="22"/>
        <v>0.404</v>
      </c>
      <c r="H56" s="16">
        <f t="shared" si="22"/>
        <v>0.331</v>
      </c>
      <c r="I56" s="16">
        <f t="shared" si="22"/>
        <v>0.379</v>
      </c>
      <c r="J56" s="16">
        <f t="shared" si="22"/>
        <v>0.318</v>
      </c>
      <c r="K56" s="17">
        <f t="shared" si="22"/>
        <v>0.322</v>
      </c>
      <c r="L56" s="18"/>
      <c r="U56" s="19"/>
    </row>
    <row r="57">
      <c r="A57" s="32"/>
      <c r="B57" s="20" t="s">
        <v>13</v>
      </c>
      <c r="C57" s="21"/>
      <c r="D57" s="22">
        <f t="shared" ref="D57:K57" si="23">D56-C56</f>
        <v>-0.027</v>
      </c>
      <c r="E57" s="22">
        <f t="shared" si="23"/>
        <v>0.01</v>
      </c>
      <c r="F57" s="22">
        <f t="shared" si="23"/>
        <v>0.005</v>
      </c>
      <c r="G57" s="22">
        <f t="shared" si="23"/>
        <v>-0.057</v>
      </c>
      <c r="H57" s="22">
        <f t="shared" si="23"/>
        <v>-0.073</v>
      </c>
      <c r="I57" s="22">
        <f t="shared" si="23"/>
        <v>0.048</v>
      </c>
      <c r="J57" s="22">
        <f t="shared" si="23"/>
        <v>-0.061</v>
      </c>
      <c r="K57" s="23">
        <f t="shared" si="23"/>
        <v>0.004</v>
      </c>
      <c r="L57" s="18"/>
      <c r="U57" s="19"/>
    </row>
    <row r="58">
      <c r="A58" s="24" t="s">
        <v>27</v>
      </c>
      <c r="B58" s="25" t="s">
        <v>12</v>
      </c>
      <c r="C58" s="26">
        <v>0.431</v>
      </c>
      <c r="D58" s="26">
        <v>0.425</v>
      </c>
      <c r="E58" s="26">
        <v>0.418</v>
      </c>
      <c r="F58" s="26">
        <v>0.414</v>
      </c>
      <c r="G58" s="26">
        <v>0.369</v>
      </c>
      <c r="H58" s="26">
        <v>0.308</v>
      </c>
      <c r="I58" s="26">
        <v>0.348</v>
      </c>
      <c r="J58" s="26">
        <v>0.301</v>
      </c>
      <c r="K58" s="27">
        <v>0.294</v>
      </c>
      <c r="L58" s="18"/>
      <c r="U58" s="19"/>
    </row>
    <row r="59">
      <c r="A59" s="14"/>
      <c r="B59" s="15" t="s">
        <v>13</v>
      </c>
      <c r="C59" s="28"/>
      <c r="D59" s="30">
        <f t="shared" ref="D59:J59" si="24">if(isnumber(C58)=true,if(isnumber(D58)=true,D58-C58,"N/A"),"N/A")</f>
        <v>-0.006</v>
      </c>
      <c r="E59" s="30">
        <f t="shared" si="24"/>
        <v>-0.007</v>
      </c>
      <c r="F59" s="30">
        <f t="shared" si="24"/>
        <v>-0.004</v>
      </c>
      <c r="G59" s="30">
        <f t="shared" si="24"/>
        <v>-0.045</v>
      </c>
      <c r="H59" s="30">
        <f t="shared" si="24"/>
        <v>-0.061</v>
      </c>
      <c r="I59" s="30">
        <f t="shared" si="24"/>
        <v>0.04</v>
      </c>
      <c r="J59" s="30">
        <f t="shared" si="24"/>
        <v>-0.047</v>
      </c>
      <c r="K59" s="31">
        <f>K58-J58</f>
        <v>-0.007</v>
      </c>
      <c r="L59" s="18"/>
      <c r="U59" s="19"/>
    </row>
    <row r="60">
      <c r="A60" s="32"/>
      <c r="B60" s="33" t="s">
        <v>15</v>
      </c>
      <c r="C60" s="29">
        <f t="shared" ref="C60:K60" si="25">if(isnumber(C$56)=true,if(isnumber(C58)=true,C58-C$56,"N/A"),"N/A")</f>
        <v>-0.042</v>
      </c>
      <c r="D60" s="34">
        <f t="shared" si="25"/>
        <v>-0.021</v>
      </c>
      <c r="E60" s="34">
        <f t="shared" si="25"/>
        <v>-0.038</v>
      </c>
      <c r="F60" s="34">
        <f t="shared" si="25"/>
        <v>-0.047</v>
      </c>
      <c r="G60" s="34">
        <f t="shared" si="25"/>
        <v>-0.035</v>
      </c>
      <c r="H60" s="34">
        <f t="shared" si="25"/>
        <v>-0.023</v>
      </c>
      <c r="I60" s="34">
        <f t="shared" si="25"/>
        <v>-0.031</v>
      </c>
      <c r="J60" s="34">
        <f t="shared" si="25"/>
        <v>-0.017</v>
      </c>
      <c r="K60" s="35">
        <f t="shared" si="25"/>
        <v>-0.028</v>
      </c>
      <c r="L60" s="18"/>
      <c r="U60" s="19"/>
    </row>
    <row r="61">
      <c r="A61" s="14" t="s">
        <v>28</v>
      </c>
      <c r="B61" s="25" t="s">
        <v>12</v>
      </c>
      <c r="C61" s="16">
        <v>0.512</v>
      </c>
      <c r="D61" s="16">
        <v>0.467</v>
      </c>
      <c r="E61" s="16">
        <v>0.494</v>
      </c>
      <c r="F61" s="16">
        <v>0.505</v>
      </c>
      <c r="G61" s="16">
        <v>0.437</v>
      </c>
      <c r="H61" s="16">
        <v>0.354</v>
      </c>
      <c r="I61" s="16">
        <v>0.413</v>
      </c>
      <c r="J61" s="16">
        <v>0.335</v>
      </c>
      <c r="K61" s="17">
        <v>0.352</v>
      </c>
      <c r="L61" s="18"/>
      <c r="U61" s="19"/>
    </row>
    <row r="62">
      <c r="A62" s="14"/>
      <c r="B62" s="15" t="s">
        <v>13</v>
      </c>
      <c r="C62" s="28"/>
      <c r="D62" s="30">
        <f t="shared" ref="D62:J62" si="26">if(isnumber(C61)=true,if(isnumber(D61)=true,D61-C61,"N/A"),"N/A")</f>
        <v>-0.045</v>
      </c>
      <c r="E62" s="30">
        <f t="shared" si="26"/>
        <v>0.027</v>
      </c>
      <c r="F62" s="30">
        <f t="shared" si="26"/>
        <v>0.011</v>
      </c>
      <c r="G62" s="30">
        <f t="shared" si="26"/>
        <v>-0.068</v>
      </c>
      <c r="H62" s="30">
        <f t="shared" si="26"/>
        <v>-0.083</v>
      </c>
      <c r="I62" s="30">
        <f t="shared" si="26"/>
        <v>0.059</v>
      </c>
      <c r="J62" s="30">
        <f t="shared" si="26"/>
        <v>-0.078</v>
      </c>
      <c r="K62" s="31">
        <f>K61-J61</f>
        <v>0.017</v>
      </c>
      <c r="L62" s="18"/>
      <c r="U62" s="19"/>
    </row>
    <row r="63">
      <c r="A63" s="32"/>
      <c r="B63" s="33" t="s">
        <v>15</v>
      </c>
      <c r="C63" s="29">
        <f t="shared" ref="C63:K63" si="27">if(isnumber(C$56)=true,if(isnumber(C61)=true,C61-C$56,"N/A"),"N/A")</f>
        <v>0.039</v>
      </c>
      <c r="D63" s="34">
        <f t="shared" si="27"/>
        <v>0.021</v>
      </c>
      <c r="E63" s="34">
        <f t="shared" si="27"/>
        <v>0.038</v>
      </c>
      <c r="F63" s="34">
        <f t="shared" si="27"/>
        <v>0.044</v>
      </c>
      <c r="G63" s="34">
        <f t="shared" si="27"/>
        <v>0.033</v>
      </c>
      <c r="H63" s="34">
        <f t="shared" si="27"/>
        <v>0.023</v>
      </c>
      <c r="I63" s="34">
        <f t="shared" si="27"/>
        <v>0.034</v>
      </c>
      <c r="J63" s="34">
        <f t="shared" si="27"/>
        <v>0.017</v>
      </c>
      <c r="K63" s="35">
        <f t="shared" si="27"/>
        <v>0.03</v>
      </c>
      <c r="L63" s="18"/>
      <c r="U63" s="19"/>
    </row>
    <row r="64">
      <c r="A64" s="14" t="s">
        <v>29</v>
      </c>
      <c r="B64" s="25" t="s">
        <v>12</v>
      </c>
      <c r="C64" s="54"/>
      <c r="D64" s="54"/>
      <c r="E64" s="54"/>
      <c r="F64" s="54"/>
      <c r="G64" s="54"/>
      <c r="H64" s="54"/>
      <c r="I64" s="16">
        <v>0.308</v>
      </c>
      <c r="J64" s="16">
        <v>0.353</v>
      </c>
      <c r="K64" s="17">
        <v>0.1</v>
      </c>
      <c r="L64" s="18"/>
      <c r="U64" s="19"/>
    </row>
    <row r="65">
      <c r="A65" s="14"/>
      <c r="B65" s="15" t="s">
        <v>13</v>
      </c>
      <c r="C65" s="41" t="s">
        <v>30</v>
      </c>
      <c r="D65" s="42"/>
      <c r="E65" s="42"/>
      <c r="F65" s="42"/>
      <c r="G65" s="42"/>
      <c r="H65" s="42"/>
      <c r="I65" s="30"/>
      <c r="J65" s="30">
        <f>if(isnumber(I64)=true,if(isnumber(J64)=true,J64-I64,"N/A"),"N/A")</f>
        <v>0.045</v>
      </c>
      <c r="K65" s="31">
        <f>K64-J64</f>
        <v>-0.253</v>
      </c>
      <c r="L65" s="18"/>
      <c r="U65" s="19"/>
    </row>
    <row r="66">
      <c r="A66" s="32"/>
      <c r="B66" s="33" t="s">
        <v>15</v>
      </c>
      <c r="C66" s="55"/>
      <c r="D66" s="55"/>
      <c r="E66" s="55"/>
      <c r="F66" s="55"/>
      <c r="G66" s="55"/>
      <c r="H66" s="55"/>
      <c r="I66" s="34">
        <f t="shared" ref="I66:K66" si="28">if(isnumber(I$56)=true,if(isnumber(I64)=true,I64-I$56,"N/A"),"N/A")</f>
        <v>-0.071</v>
      </c>
      <c r="J66" s="34">
        <f t="shared" si="28"/>
        <v>0.035</v>
      </c>
      <c r="K66" s="35">
        <f t="shared" si="28"/>
        <v>-0.222</v>
      </c>
      <c r="L66" s="18"/>
      <c r="U66" s="19"/>
    </row>
  </sheetData>
  <mergeCells count="6">
    <mergeCell ref="A1:U1"/>
    <mergeCell ref="A2:U2"/>
    <mergeCell ref="C19:K19"/>
    <mergeCell ref="A28:U28"/>
    <mergeCell ref="A54:U54"/>
    <mergeCell ref="C65:H65"/>
  </mergeCells>
  <conditionalFormatting sqref="C5:K5 C7:K8 C10:K11 C13:K14 C16:K17 C19:K20 C22:K23 C25:K26 C31:K31 C33:K34 C36:K37 C57:K57 C59:K60 C62:K63 I65:K66 C66:H66">
    <cfRule type="cellIs" dxfId="0" priority="1" operator="greaterThan">
      <formula>0</formula>
    </cfRule>
  </conditionalFormatting>
  <conditionalFormatting sqref="C5:K5 C7:K8 C10:K11 C13:K14 C16:K17 C19:K20 C22:K23 C25:K26 C31:K31 C33:K34 C36:K37 C57:K57 C59:K60 C62:K63 I65:K66 C66:H66">
    <cfRule type="cellIs" dxfId="1" priority="2" operator="lessThan">
      <formula>0</formula>
    </cfRule>
  </conditionalFormatting>
  <printOptions horizontalCentered="1" verticalCentered="1"/>
  <pageMargins bottom="0.25" footer="0.0" header="0.0" left="0.5" right="0.5" top="0.25"/>
  <pageSetup fitToHeight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2" width="21.38"/>
    <col customWidth="1" min="11" max="11" width="9.5"/>
  </cols>
  <sheetData>
    <row r="1" ht="37.5" customHeight="1">
      <c r="A1" s="1" t="s">
        <v>31</v>
      </c>
      <c r="U1" s="1"/>
      <c r="V1" s="1"/>
      <c r="W1" s="1"/>
      <c r="X1" s="1"/>
      <c r="Y1" s="1"/>
      <c r="Z1" s="1"/>
      <c r="AA1" s="1"/>
      <c r="AB1" s="1"/>
      <c r="AC1" s="1"/>
    </row>
    <row r="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  <c r="U2" s="5"/>
      <c r="V2" s="5"/>
      <c r="W2" s="5"/>
      <c r="X2" s="5"/>
      <c r="Y2" s="5"/>
      <c r="Z2" s="5"/>
      <c r="AA2" s="5"/>
      <c r="AB2" s="5"/>
      <c r="AC2" s="5"/>
    </row>
    <row r="3">
      <c r="A3" s="6"/>
      <c r="B3" s="7"/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9" t="s">
        <v>9</v>
      </c>
      <c r="J3" s="10" t="s">
        <v>10</v>
      </c>
      <c r="K3" s="11"/>
      <c r="L3" s="12"/>
      <c r="M3" s="12"/>
      <c r="N3" s="12"/>
      <c r="O3" s="12"/>
      <c r="P3" s="12"/>
      <c r="Q3" s="12"/>
      <c r="R3" s="12"/>
      <c r="S3" s="12"/>
      <c r="T3" s="13"/>
    </row>
    <row r="4">
      <c r="A4" s="14" t="s">
        <v>32</v>
      </c>
      <c r="B4" s="15" t="s">
        <v>12</v>
      </c>
      <c r="C4" s="16">
        <v>0.486</v>
      </c>
      <c r="D4" s="16">
        <v>0.517</v>
      </c>
      <c r="E4" s="16">
        <v>0.544</v>
      </c>
      <c r="F4" s="16">
        <v>0.499</v>
      </c>
      <c r="G4" s="16">
        <v>0.418</v>
      </c>
      <c r="H4" s="16">
        <v>0.459</v>
      </c>
      <c r="I4" s="16">
        <v>0.443</v>
      </c>
      <c r="J4" s="17">
        <v>0.467</v>
      </c>
      <c r="K4" s="18"/>
      <c r="T4" s="19"/>
    </row>
    <row r="5">
      <c r="A5" s="14"/>
      <c r="B5" s="20" t="s">
        <v>13</v>
      </c>
      <c r="C5" s="21"/>
      <c r="D5" s="22">
        <f t="shared" ref="D5:J5" si="1">D4-C4</f>
        <v>0.031</v>
      </c>
      <c r="E5" s="22">
        <f t="shared" si="1"/>
        <v>0.027</v>
      </c>
      <c r="F5" s="22">
        <f t="shared" si="1"/>
        <v>-0.045</v>
      </c>
      <c r="G5" s="22">
        <f t="shared" si="1"/>
        <v>-0.081</v>
      </c>
      <c r="H5" s="22">
        <f t="shared" si="1"/>
        <v>0.041</v>
      </c>
      <c r="I5" s="22">
        <f t="shared" si="1"/>
        <v>-0.016</v>
      </c>
      <c r="J5" s="23">
        <f t="shared" si="1"/>
        <v>0.024</v>
      </c>
      <c r="K5" s="18"/>
      <c r="T5" s="19"/>
    </row>
    <row r="6">
      <c r="A6" s="24" t="s">
        <v>14</v>
      </c>
      <c r="B6" s="25" t="s">
        <v>12</v>
      </c>
      <c r="C6" s="26">
        <v>0.766</v>
      </c>
      <c r="D6" s="26">
        <v>0.776</v>
      </c>
      <c r="E6" s="26">
        <v>0.771</v>
      </c>
      <c r="F6" s="26">
        <v>0.783</v>
      </c>
      <c r="G6" s="26">
        <v>0.707</v>
      </c>
      <c r="H6" s="26">
        <v>0.787</v>
      </c>
      <c r="I6" s="26">
        <v>0.732</v>
      </c>
      <c r="J6" s="27">
        <v>0.744</v>
      </c>
      <c r="T6" s="19"/>
    </row>
    <row r="7">
      <c r="A7" s="14"/>
      <c r="B7" s="15" t="s">
        <v>13</v>
      </c>
      <c r="C7" s="28"/>
      <c r="D7" s="30">
        <f t="shared" ref="D7:I7" si="2">if(isnumber(C6)=true,if(isnumber(D6)=true,D6-C6,"N/A"),"N/A")</f>
        <v>0.01</v>
      </c>
      <c r="E7" s="30">
        <f t="shared" si="2"/>
        <v>-0.005</v>
      </c>
      <c r="F7" s="30">
        <f t="shared" si="2"/>
        <v>0.012</v>
      </c>
      <c r="G7" s="30">
        <f t="shared" si="2"/>
        <v>-0.076</v>
      </c>
      <c r="H7" s="30">
        <f t="shared" si="2"/>
        <v>0.08</v>
      </c>
      <c r="I7" s="30">
        <f t="shared" si="2"/>
        <v>-0.055</v>
      </c>
      <c r="J7" s="31">
        <f>J6-I6</f>
        <v>0.012</v>
      </c>
      <c r="T7" s="19"/>
    </row>
    <row r="8">
      <c r="A8" s="32"/>
      <c r="B8" s="33" t="s">
        <v>15</v>
      </c>
      <c r="C8" s="29">
        <f t="shared" ref="C8:J8" si="3">if(isnumber(C$4)=true,if(isnumber(C6)=true,C6-C$4,"N/A"),"N/A")</f>
        <v>0.28</v>
      </c>
      <c r="D8" s="34">
        <f t="shared" si="3"/>
        <v>0.259</v>
      </c>
      <c r="E8" s="34">
        <f t="shared" si="3"/>
        <v>0.227</v>
      </c>
      <c r="F8" s="34">
        <f t="shared" si="3"/>
        <v>0.284</v>
      </c>
      <c r="G8" s="34">
        <f t="shared" si="3"/>
        <v>0.289</v>
      </c>
      <c r="H8" s="34">
        <f t="shared" si="3"/>
        <v>0.328</v>
      </c>
      <c r="I8" s="34">
        <f t="shared" si="3"/>
        <v>0.289</v>
      </c>
      <c r="J8" s="35">
        <f t="shared" si="3"/>
        <v>0.277</v>
      </c>
      <c r="T8" s="19"/>
    </row>
    <row r="9">
      <c r="A9" s="24" t="s">
        <v>16</v>
      </c>
      <c r="B9" s="36" t="s">
        <v>12</v>
      </c>
      <c r="C9" s="26">
        <v>0.271</v>
      </c>
      <c r="D9" s="26">
        <v>0.264</v>
      </c>
      <c r="E9" s="26">
        <v>0.235</v>
      </c>
      <c r="F9" s="26">
        <v>0.306</v>
      </c>
      <c r="G9" s="26">
        <v>0.224</v>
      </c>
      <c r="H9" s="26">
        <v>0.225</v>
      </c>
      <c r="I9" s="26">
        <v>0.151</v>
      </c>
      <c r="J9" s="27">
        <v>0.217</v>
      </c>
      <c r="K9" s="18"/>
      <c r="T9" s="19"/>
    </row>
    <row r="10">
      <c r="A10" s="14"/>
      <c r="B10" s="15" t="s">
        <v>13</v>
      </c>
      <c r="C10" s="28"/>
      <c r="D10" s="30">
        <f t="shared" ref="D10:I10" si="4">if(isnumber(C9)=true,if(isnumber(D9)=true,D9-C9,"N/A"),"N/A")</f>
        <v>-0.007</v>
      </c>
      <c r="E10" s="30">
        <f t="shared" si="4"/>
        <v>-0.029</v>
      </c>
      <c r="F10" s="30">
        <f t="shared" si="4"/>
        <v>0.071</v>
      </c>
      <c r="G10" s="30">
        <f t="shared" si="4"/>
        <v>-0.082</v>
      </c>
      <c r="H10" s="30">
        <f t="shared" si="4"/>
        <v>0.001</v>
      </c>
      <c r="I10" s="30">
        <f t="shared" si="4"/>
        <v>-0.074</v>
      </c>
      <c r="J10" s="31">
        <f>J9-I9</f>
        <v>0.066</v>
      </c>
      <c r="K10" s="18"/>
      <c r="T10" s="19"/>
    </row>
    <row r="11">
      <c r="A11" s="32"/>
      <c r="B11" s="33" t="s">
        <v>15</v>
      </c>
      <c r="C11" s="29">
        <f t="shared" ref="C11:J11" si="5">if(isnumber(C$4)=true,if(isnumber(C9)=true,C9-C$4,"N/A"),"N/A")</f>
        <v>-0.215</v>
      </c>
      <c r="D11" s="34">
        <f t="shared" si="5"/>
        <v>-0.253</v>
      </c>
      <c r="E11" s="34">
        <f t="shared" si="5"/>
        <v>-0.309</v>
      </c>
      <c r="F11" s="34">
        <f t="shared" si="5"/>
        <v>-0.193</v>
      </c>
      <c r="G11" s="34">
        <f t="shared" si="5"/>
        <v>-0.194</v>
      </c>
      <c r="H11" s="34">
        <f t="shared" si="5"/>
        <v>-0.234</v>
      </c>
      <c r="I11" s="34">
        <f t="shared" si="5"/>
        <v>-0.292</v>
      </c>
      <c r="J11" s="35">
        <f t="shared" si="5"/>
        <v>-0.25</v>
      </c>
      <c r="K11" s="18"/>
      <c r="T11" s="19"/>
    </row>
    <row r="12">
      <c r="A12" s="24" t="s">
        <v>17</v>
      </c>
      <c r="B12" s="36" t="s">
        <v>12</v>
      </c>
      <c r="C12" s="26">
        <v>0.178</v>
      </c>
      <c r="D12" s="26">
        <v>0.213</v>
      </c>
      <c r="E12" s="26">
        <v>0.236</v>
      </c>
      <c r="F12" s="26">
        <v>0.203</v>
      </c>
      <c r="G12" s="26">
        <v>0.142</v>
      </c>
      <c r="H12" s="26">
        <v>0.159</v>
      </c>
      <c r="I12" s="26">
        <v>0.138</v>
      </c>
      <c r="J12" s="27">
        <v>0.148</v>
      </c>
      <c r="K12" s="18"/>
      <c r="T12" s="19"/>
    </row>
    <row r="13">
      <c r="A13" s="14"/>
      <c r="B13" s="15" t="s">
        <v>13</v>
      </c>
      <c r="C13" s="28"/>
      <c r="D13" s="30">
        <f t="shared" ref="D13:I13" si="6">if(isnumber(C12)=true,if(isnumber(D12)=true,D12-C12,"N/A"),"N/A")</f>
        <v>0.035</v>
      </c>
      <c r="E13" s="30">
        <f t="shared" si="6"/>
        <v>0.023</v>
      </c>
      <c r="F13" s="30">
        <f t="shared" si="6"/>
        <v>-0.033</v>
      </c>
      <c r="G13" s="30">
        <f t="shared" si="6"/>
        <v>-0.061</v>
      </c>
      <c r="H13" s="30">
        <f t="shared" si="6"/>
        <v>0.017</v>
      </c>
      <c r="I13" s="30">
        <f t="shared" si="6"/>
        <v>-0.021</v>
      </c>
      <c r="J13" s="31">
        <f>J12-I12</f>
        <v>0.01</v>
      </c>
      <c r="K13" s="18"/>
      <c r="T13" s="19"/>
    </row>
    <row r="14">
      <c r="A14" s="32"/>
      <c r="B14" s="33" t="s">
        <v>15</v>
      </c>
      <c r="C14" s="29">
        <f t="shared" ref="C14:J14" si="7">if(isnumber(C$4)=true,if(isnumber(C12)=true,C12-C$4,"N/A"),"N/A")</f>
        <v>-0.308</v>
      </c>
      <c r="D14" s="34">
        <f t="shared" si="7"/>
        <v>-0.304</v>
      </c>
      <c r="E14" s="34">
        <f t="shared" si="7"/>
        <v>-0.308</v>
      </c>
      <c r="F14" s="34">
        <f t="shared" si="7"/>
        <v>-0.296</v>
      </c>
      <c r="G14" s="34">
        <f t="shared" si="7"/>
        <v>-0.276</v>
      </c>
      <c r="H14" s="34">
        <f t="shared" si="7"/>
        <v>-0.3</v>
      </c>
      <c r="I14" s="34">
        <f t="shared" si="7"/>
        <v>-0.305</v>
      </c>
      <c r="J14" s="35">
        <f t="shared" si="7"/>
        <v>-0.319</v>
      </c>
      <c r="K14" s="18"/>
      <c r="T14" s="19"/>
    </row>
    <row r="15">
      <c r="A15" s="24" t="s">
        <v>18</v>
      </c>
      <c r="B15" s="36" t="s">
        <v>12</v>
      </c>
      <c r="C15" s="26">
        <v>0.601</v>
      </c>
      <c r="D15" s="26">
        <v>0.532</v>
      </c>
      <c r="E15" s="26">
        <v>0.61</v>
      </c>
      <c r="F15" s="26">
        <v>0.589</v>
      </c>
      <c r="G15" s="26">
        <v>0.467</v>
      </c>
      <c r="H15" s="26">
        <v>0.5</v>
      </c>
      <c r="I15" s="26">
        <v>0.566</v>
      </c>
      <c r="J15" s="27">
        <v>0.506</v>
      </c>
      <c r="K15" s="18"/>
      <c r="T15" s="19"/>
    </row>
    <row r="16">
      <c r="A16" s="14"/>
      <c r="B16" s="15" t="s">
        <v>13</v>
      </c>
      <c r="C16" s="28"/>
      <c r="D16" s="30">
        <f t="shared" ref="D16:I16" si="8">if(isnumber(C15)=true,if(isnumber(D15)=true,D15-C15,"N/A"),"N/A")</f>
        <v>-0.069</v>
      </c>
      <c r="E16" s="30">
        <f t="shared" si="8"/>
        <v>0.078</v>
      </c>
      <c r="F16" s="30">
        <f t="shared" si="8"/>
        <v>-0.021</v>
      </c>
      <c r="G16" s="30">
        <f t="shared" si="8"/>
        <v>-0.122</v>
      </c>
      <c r="H16" s="30">
        <f t="shared" si="8"/>
        <v>0.033</v>
      </c>
      <c r="I16" s="30">
        <f t="shared" si="8"/>
        <v>0.066</v>
      </c>
      <c r="J16" s="31">
        <f>J15-I15</f>
        <v>-0.06</v>
      </c>
      <c r="K16" s="18"/>
      <c r="T16" s="19"/>
    </row>
    <row r="17">
      <c r="A17" s="32"/>
      <c r="B17" s="33" t="s">
        <v>15</v>
      </c>
      <c r="C17" s="29">
        <f t="shared" ref="C17:J17" si="9">if(isnumber(C$4)=true,if(isnumber(C15)=true,C15-C$4,"N/A"),"N/A")</f>
        <v>0.115</v>
      </c>
      <c r="D17" s="34">
        <f t="shared" si="9"/>
        <v>0.015</v>
      </c>
      <c r="E17" s="34">
        <f t="shared" si="9"/>
        <v>0.066</v>
      </c>
      <c r="F17" s="34">
        <f t="shared" si="9"/>
        <v>0.09</v>
      </c>
      <c r="G17" s="34">
        <f t="shared" si="9"/>
        <v>0.049</v>
      </c>
      <c r="H17" s="34">
        <f t="shared" si="9"/>
        <v>0.041</v>
      </c>
      <c r="I17" s="34">
        <f t="shared" si="9"/>
        <v>0.123</v>
      </c>
      <c r="J17" s="35">
        <f t="shared" si="9"/>
        <v>0.039</v>
      </c>
      <c r="K17" s="18"/>
      <c r="T17" s="19"/>
    </row>
    <row r="18">
      <c r="A18" s="24" t="s">
        <v>19</v>
      </c>
      <c r="B18" s="36" t="s">
        <v>12</v>
      </c>
      <c r="C18" s="37">
        <v>0.0</v>
      </c>
      <c r="D18" s="37"/>
      <c r="E18" s="37"/>
      <c r="F18" s="37">
        <v>0.0</v>
      </c>
      <c r="G18" s="37">
        <v>0.0</v>
      </c>
      <c r="H18" s="37">
        <v>0.0</v>
      </c>
      <c r="I18" s="37">
        <v>0.0</v>
      </c>
      <c r="J18" s="37">
        <v>0.0</v>
      </c>
      <c r="K18" s="38"/>
      <c r="L18" s="39"/>
      <c r="Q18" s="39"/>
      <c r="R18" s="39"/>
      <c r="S18" s="39"/>
      <c r="T18" s="40"/>
      <c r="U18" s="39"/>
      <c r="V18" s="39"/>
      <c r="W18" s="39"/>
      <c r="X18" s="39"/>
      <c r="Y18" s="39"/>
      <c r="Z18" s="39"/>
      <c r="AA18" s="39"/>
      <c r="AB18" s="39"/>
      <c r="AC18" s="39"/>
    </row>
    <row r="19">
      <c r="A19" s="14"/>
      <c r="B19" s="15" t="s">
        <v>13</v>
      </c>
      <c r="C19" s="41" t="s">
        <v>20</v>
      </c>
      <c r="D19" s="42"/>
      <c r="E19" s="42"/>
      <c r="F19" s="42"/>
      <c r="G19" s="42"/>
      <c r="H19" s="42"/>
      <c r="I19" s="42"/>
      <c r="J19" s="43"/>
      <c r="K19" s="38"/>
      <c r="L19" s="39"/>
      <c r="Q19" s="39"/>
      <c r="R19" s="39"/>
      <c r="S19" s="39"/>
      <c r="T19" s="40"/>
      <c r="U19" s="39"/>
      <c r="V19" s="39"/>
      <c r="W19" s="39"/>
      <c r="X19" s="39"/>
      <c r="Y19" s="39"/>
      <c r="Z19" s="39"/>
      <c r="AA19" s="39"/>
      <c r="AB19" s="39"/>
      <c r="AC19" s="39"/>
    </row>
    <row r="20">
      <c r="A20" s="32"/>
      <c r="B20" s="33" t="s">
        <v>15</v>
      </c>
      <c r="C20" s="44"/>
      <c r="D20" s="44"/>
      <c r="E20" s="44"/>
      <c r="F20" s="44"/>
      <c r="G20" s="44"/>
      <c r="H20" s="44"/>
      <c r="I20" s="44"/>
      <c r="J20" s="44"/>
      <c r="K20" s="14"/>
      <c r="T20" s="19"/>
    </row>
    <row r="21">
      <c r="A21" s="24" t="s">
        <v>21</v>
      </c>
      <c r="B21" s="36" t="s">
        <v>12</v>
      </c>
      <c r="C21" s="26">
        <v>0.375</v>
      </c>
      <c r="D21" s="45">
        <v>0.2</v>
      </c>
      <c r="E21" s="26">
        <v>0.071</v>
      </c>
      <c r="F21" s="45">
        <v>0.267</v>
      </c>
      <c r="G21" s="45">
        <v>0.188</v>
      </c>
      <c r="H21" s="45">
        <v>0.353</v>
      </c>
      <c r="I21" s="26">
        <v>0.143</v>
      </c>
      <c r="J21" s="27">
        <v>0.357</v>
      </c>
      <c r="K21" s="14"/>
      <c r="T21" s="19"/>
    </row>
    <row r="22">
      <c r="A22" s="14"/>
      <c r="B22" s="15" t="s">
        <v>13</v>
      </c>
      <c r="C22" s="28"/>
      <c r="D22" s="30">
        <f t="shared" ref="D22:I22" si="10">if(isnumber(C21)=true,if(isnumber(D21)=true,D21-C21,"N/A"),"N/A")</f>
        <v>-0.175</v>
      </c>
      <c r="E22" s="30">
        <f t="shared" si="10"/>
        <v>-0.129</v>
      </c>
      <c r="F22" s="30">
        <f t="shared" si="10"/>
        <v>0.196</v>
      </c>
      <c r="G22" s="30">
        <f t="shared" si="10"/>
        <v>-0.079</v>
      </c>
      <c r="H22" s="30">
        <f t="shared" si="10"/>
        <v>0.165</v>
      </c>
      <c r="I22" s="30">
        <f t="shared" si="10"/>
        <v>-0.21</v>
      </c>
      <c r="J22" s="31">
        <f>J21-I21</f>
        <v>0.214</v>
      </c>
      <c r="K22" s="14"/>
      <c r="T22" s="19"/>
    </row>
    <row r="23">
      <c r="A23" s="32"/>
      <c r="B23" s="33" t="s">
        <v>15</v>
      </c>
      <c r="C23" s="29">
        <f t="shared" ref="C23:J23" si="11">if(isnumber(C$4)=true,if(isnumber(C21)=true,C21-C$4,"N/A"),"N/A")</f>
        <v>-0.111</v>
      </c>
      <c r="D23" s="34">
        <f t="shared" si="11"/>
        <v>-0.317</v>
      </c>
      <c r="E23" s="34">
        <f t="shared" si="11"/>
        <v>-0.473</v>
      </c>
      <c r="F23" s="34">
        <f t="shared" si="11"/>
        <v>-0.232</v>
      </c>
      <c r="G23" s="34">
        <f t="shared" si="11"/>
        <v>-0.23</v>
      </c>
      <c r="H23" s="34">
        <f t="shared" si="11"/>
        <v>-0.106</v>
      </c>
      <c r="I23" s="34">
        <f t="shared" si="11"/>
        <v>-0.3</v>
      </c>
      <c r="J23" s="35">
        <f t="shared" si="11"/>
        <v>-0.11</v>
      </c>
      <c r="K23" s="46"/>
      <c r="T23" s="19"/>
    </row>
    <row r="24">
      <c r="A24" s="24" t="s">
        <v>22</v>
      </c>
      <c r="B24" s="36" t="s">
        <v>12</v>
      </c>
      <c r="C24" s="26">
        <v>0.525</v>
      </c>
      <c r="D24" s="26">
        <v>0.581</v>
      </c>
      <c r="E24" s="26">
        <v>0.616</v>
      </c>
      <c r="F24" s="26">
        <v>0.542</v>
      </c>
      <c r="G24" s="26">
        <v>0.44</v>
      </c>
      <c r="H24" s="26">
        <v>0.48</v>
      </c>
      <c r="I24" s="26">
        <v>0.46</v>
      </c>
      <c r="J24" s="27">
        <v>0.517</v>
      </c>
      <c r="K24" s="46"/>
      <c r="T24" s="19"/>
    </row>
    <row r="25">
      <c r="A25" s="14"/>
      <c r="B25" s="15" t="s">
        <v>13</v>
      </c>
      <c r="C25" s="28"/>
      <c r="D25" s="30">
        <f t="shared" ref="D25:I25" si="12">if(isnumber(C24)=true,if(isnumber(D24)=true,D24-C24,"N/A"),"N/A")</f>
        <v>0.056</v>
      </c>
      <c r="E25" s="30">
        <f t="shared" si="12"/>
        <v>0.035</v>
      </c>
      <c r="F25" s="30">
        <f t="shared" si="12"/>
        <v>-0.074</v>
      </c>
      <c r="G25" s="30">
        <f t="shared" si="12"/>
        <v>-0.102</v>
      </c>
      <c r="H25" s="30">
        <f t="shared" si="12"/>
        <v>0.04</v>
      </c>
      <c r="I25" s="30">
        <f t="shared" si="12"/>
        <v>-0.02</v>
      </c>
      <c r="J25" s="31">
        <f>J24-I24</f>
        <v>0.057</v>
      </c>
      <c r="K25" s="18"/>
      <c r="T25" s="19"/>
    </row>
    <row r="26">
      <c r="A26" s="32"/>
      <c r="B26" s="33" t="s">
        <v>15</v>
      </c>
      <c r="C26" s="29">
        <f t="shared" ref="C26:J26" si="13">if(isnumber(C$4)=true,if(isnumber(C24)=true,C24-C$4,"N/A"),"N/A")</f>
        <v>0.039</v>
      </c>
      <c r="D26" s="34">
        <f t="shared" si="13"/>
        <v>0.064</v>
      </c>
      <c r="E26" s="34">
        <f t="shared" si="13"/>
        <v>0.072</v>
      </c>
      <c r="F26" s="34">
        <f t="shared" si="13"/>
        <v>0.043</v>
      </c>
      <c r="G26" s="34">
        <f t="shared" si="13"/>
        <v>0.022</v>
      </c>
      <c r="H26" s="34">
        <f t="shared" si="13"/>
        <v>0.021</v>
      </c>
      <c r="I26" s="34">
        <f t="shared" si="13"/>
        <v>0.017</v>
      </c>
      <c r="J26" s="35">
        <f t="shared" si="13"/>
        <v>0.05</v>
      </c>
      <c r="K26" s="47"/>
      <c r="L26" s="48"/>
      <c r="M26" s="48"/>
      <c r="N26" s="48"/>
      <c r="O26" s="48"/>
      <c r="P26" s="48"/>
      <c r="Q26" s="48"/>
      <c r="R26" s="48"/>
      <c r="S26" s="48"/>
      <c r="T26" s="49"/>
    </row>
    <row r="28">
      <c r="A28" s="2" t="s">
        <v>23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"/>
      <c r="U28" s="5"/>
      <c r="V28" s="5"/>
      <c r="W28" s="5"/>
      <c r="X28" s="5"/>
      <c r="Y28" s="5"/>
      <c r="Z28" s="5"/>
      <c r="AA28" s="5"/>
      <c r="AB28" s="5"/>
      <c r="AC28" s="5"/>
    </row>
    <row r="29">
      <c r="A29" s="6"/>
      <c r="B29" s="7"/>
      <c r="C29" s="8" t="str">
        <f t="shared" ref="C29:J29" si="14">C3</f>
        <v>2016-17</v>
      </c>
      <c r="D29" s="8" t="str">
        <f t="shared" si="14"/>
        <v>2017-18</v>
      </c>
      <c r="E29" s="8" t="str">
        <f t="shared" si="14"/>
        <v>2018-19</v>
      </c>
      <c r="F29" s="8" t="str">
        <f t="shared" si="14"/>
        <v>2019-20</v>
      </c>
      <c r="G29" s="8" t="str">
        <f t="shared" si="14"/>
        <v>2021-22</v>
      </c>
      <c r="H29" s="8" t="str">
        <f t="shared" si="14"/>
        <v>2022-23</v>
      </c>
      <c r="I29" s="50" t="str">
        <f t="shared" si="14"/>
        <v>2023-24</v>
      </c>
      <c r="J29" s="51" t="str">
        <f t="shared" si="14"/>
        <v>2024-25</v>
      </c>
      <c r="K29" s="11"/>
      <c r="L29" s="12"/>
      <c r="M29" s="12"/>
      <c r="N29" s="12"/>
      <c r="O29" s="12"/>
      <c r="P29" s="12"/>
      <c r="Q29" s="12"/>
      <c r="R29" s="12"/>
      <c r="S29" s="12"/>
      <c r="T29" s="13"/>
    </row>
    <row r="30">
      <c r="A30" s="14" t="s">
        <v>32</v>
      </c>
      <c r="B30" s="15" t="s">
        <v>12</v>
      </c>
      <c r="C30" s="16">
        <f t="shared" ref="C30:J30" si="15">C4</f>
        <v>0.486</v>
      </c>
      <c r="D30" s="16">
        <f t="shared" si="15"/>
        <v>0.517</v>
      </c>
      <c r="E30" s="16">
        <f t="shared" si="15"/>
        <v>0.544</v>
      </c>
      <c r="F30" s="16">
        <f t="shared" si="15"/>
        <v>0.499</v>
      </c>
      <c r="G30" s="16">
        <f t="shared" si="15"/>
        <v>0.418</v>
      </c>
      <c r="H30" s="16">
        <f t="shared" si="15"/>
        <v>0.459</v>
      </c>
      <c r="I30" s="16">
        <f t="shared" si="15"/>
        <v>0.443</v>
      </c>
      <c r="J30" s="17">
        <f t="shared" si="15"/>
        <v>0.467</v>
      </c>
      <c r="K30" s="18"/>
      <c r="T30" s="19"/>
    </row>
    <row r="31">
      <c r="A31" s="32"/>
      <c r="B31" s="20" t="s">
        <v>13</v>
      </c>
      <c r="C31" s="21"/>
      <c r="D31" s="22">
        <f t="shared" ref="D31:J31" si="16">D30-C30</f>
        <v>0.031</v>
      </c>
      <c r="E31" s="22">
        <f t="shared" si="16"/>
        <v>0.027</v>
      </c>
      <c r="F31" s="22">
        <f t="shared" si="16"/>
        <v>-0.045</v>
      </c>
      <c r="G31" s="22">
        <f t="shared" si="16"/>
        <v>-0.081</v>
      </c>
      <c r="H31" s="22">
        <f t="shared" si="16"/>
        <v>0.041</v>
      </c>
      <c r="I31" s="22">
        <f t="shared" si="16"/>
        <v>-0.016</v>
      </c>
      <c r="J31" s="23">
        <f t="shared" si="16"/>
        <v>0.024</v>
      </c>
      <c r="K31" s="18"/>
      <c r="T31" s="19"/>
    </row>
    <row r="32">
      <c r="A32" s="24" t="s">
        <v>24</v>
      </c>
      <c r="B32" s="25" t="s">
        <v>12</v>
      </c>
      <c r="C32" s="26">
        <v>0.047</v>
      </c>
      <c r="D32" s="26">
        <v>0.06</v>
      </c>
      <c r="E32" s="26">
        <v>0.121</v>
      </c>
      <c r="F32" s="26">
        <v>0.134</v>
      </c>
      <c r="G32" s="26">
        <v>0.054</v>
      </c>
      <c r="H32" s="26">
        <v>0.103</v>
      </c>
      <c r="I32" s="26">
        <v>0.092</v>
      </c>
      <c r="J32" s="27">
        <v>0.082</v>
      </c>
      <c r="K32" s="18"/>
      <c r="T32" s="19"/>
    </row>
    <row r="33">
      <c r="A33" s="14"/>
      <c r="B33" s="15" t="s">
        <v>13</v>
      </c>
      <c r="C33" s="28"/>
      <c r="D33" s="30">
        <f t="shared" ref="D33:I33" si="17">if(isnumber(C32)=true,if(isnumber(D32)=true,D32-C32,"N/A"),"N/A")</f>
        <v>0.013</v>
      </c>
      <c r="E33" s="30">
        <f t="shared" si="17"/>
        <v>0.061</v>
      </c>
      <c r="F33" s="30">
        <f t="shared" si="17"/>
        <v>0.013</v>
      </c>
      <c r="G33" s="30">
        <f t="shared" si="17"/>
        <v>-0.08</v>
      </c>
      <c r="H33" s="30">
        <f t="shared" si="17"/>
        <v>0.049</v>
      </c>
      <c r="I33" s="30">
        <f t="shared" si="17"/>
        <v>-0.011</v>
      </c>
      <c r="J33" s="31">
        <f>J32-I32</f>
        <v>-0.01</v>
      </c>
      <c r="K33" s="18"/>
      <c r="T33" s="19"/>
    </row>
    <row r="34">
      <c r="A34" s="32"/>
      <c r="B34" s="33" t="s">
        <v>15</v>
      </c>
      <c r="C34" s="29">
        <f t="shared" ref="C34:J34" si="18">if(isnumber(C$30)=true,if(isnumber(C32)=true,C32-C$30,"N/A"),"N/A")</f>
        <v>-0.439</v>
      </c>
      <c r="D34" s="34">
        <f t="shared" si="18"/>
        <v>-0.457</v>
      </c>
      <c r="E34" s="34">
        <f t="shared" si="18"/>
        <v>-0.423</v>
      </c>
      <c r="F34" s="34">
        <f t="shared" si="18"/>
        <v>-0.365</v>
      </c>
      <c r="G34" s="34">
        <f t="shared" si="18"/>
        <v>-0.364</v>
      </c>
      <c r="H34" s="34">
        <f t="shared" si="18"/>
        <v>-0.356</v>
      </c>
      <c r="I34" s="34">
        <f t="shared" si="18"/>
        <v>-0.351</v>
      </c>
      <c r="J34" s="35">
        <f t="shared" si="18"/>
        <v>-0.385</v>
      </c>
      <c r="K34" s="18"/>
      <c r="T34" s="19"/>
    </row>
    <row r="35">
      <c r="A35" s="14" t="s">
        <v>25</v>
      </c>
      <c r="B35" s="25" t="s">
        <v>12</v>
      </c>
      <c r="C35" s="52">
        <v>0.057</v>
      </c>
      <c r="D35" s="52">
        <v>0.083</v>
      </c>
      <c r="E35" s="52">
        <v>0.149</v>
      </c>
      <c r="F35" s="52">
        <v>0.129</v>
      </c>
      <c r="G35" s="52">
        <v>0.09</v>
      </c>
      <c r="H35" s="52">
        <v>0.106</v>
      </c>
      <c r="I35" s="52">
        <v>0.077</v>
      </c>
      <c r="J35" s="53">
        <v>0.115</v>
      </c>
      <c r="K35" s="38"/>
      <c r="L35" s="39"/>
      <c r="Q35" s="39"/>
      <c r="R35" s="39"/>
      <c r="S35" s="39"/>
      <c r="T35" s="40"/>
      <c r="U35" s="39"/>
      <c r="V35" s="39"/>
      <c r="W35" s="39"/>
      <c r="X35" s="39"/>
      <c r="Y35" s="39"/>
      <c r="Z35" s="39"/>
      <c r="AA35" s="39"/>
      <c r="AB35" s="39"/>
      <c r="AC35" s="39"/>
    </row>
    <row r="36">
      <c r="A36" s="14"/>
      <c r="B36" s="15" t="s">
        <v>13</v>
      </c>
      <c r="C36" s="28"/>
      <c r="D36" s="30">
        <f t="shared" ref="D36:I36" si="19">if(isnumber(C35)=true,if(isnumber(D35)=true,D35-C35,"N/A"),"N/A")</f>
        <v>0.026</v>
      </c>
      <c r="E36" s="30">
        <f t="shared" si="19"/>
        <v>0.066</v>
      </c>
      <c r="F36" s="30">
        <f t="shared" si="19"/>
        <v>-0.02</v>
      </c>
      <c r="G36" s="30">
        <f t="shared" si="19"/>
        <v>-0.039</v>
      </c>
      <c r="H36" s="30">
        <f t="shared" si="19"/>
        <v>0.016</v>
      </c>
      <c r="I36" s="30">
        <f t="shared" si="19"/>
        <v>-0.029</v>
      </c>
      <c r="J36" s="31">
        <f>J35-I35</f>
        <v>0.038</v>
      </c>
      <c r="K36" s="38"/>
      <c r="L36" s="39"/>
      <c r="Q36" s="39"/>
      <c r="R36" s="39"/>
      <c r="S36" s="39"/>
      <c r="T36" s="40"/>
      <c r="U36" s="39"/>
      <c r="V36" s="39"/>
      <c r="W36" s="39"/>
      <c r="X36" s="39"/>
      <c r="Y36" s="39"/>
      <c r="Z36" s="39"/>
      <c r="AA36" s="39"/>
      <c r="AB36" s="39"/>
      <c r="AC36" s="39"/>
    </row>
    <row r="37">
      <c r="A37" s="32"/>
      <c r="B37" s="33" t="s">
        <v>15</v>
      </c>
      <c r="C37" s="29">
        <f t="shared" ref="C37:J37" si="20">if(isnumber(C$30)=true,if(isnumber(C35)=true,C35-C$30,"N/A"),"N/A")</f>
        <v>-0.429</v>
      </c>
      <c r="D37" s="34">
        <f t="shared" si="20"/>
        <v>-0.434</v>
      </c>
      <c r="E37" s="34">
        <f t="shared" si="20"/>
        <v>-0.395</v>
      </c>
      <c r="F37" s="34">
        <f t="shared" si="20"/>
        <v>-0.37</v>
      </c>
      <c r="G37" s="34">
        <f t="shared" si="20"/>
        <v>-0.328</v>
      </c>
      <c r="H37" s="34">
        <f t="shared" si="20"/>
        <v>-0.353</v>
      </c>
      <c r="I37" s="34">
        <f t="shared" si="20"/>
        <v>-0.366</v>
      </c>
      <c r="J37" s="35">
        <f t="shared" si="20"/>
        <v>-0.352</v>
      </c>
      <c r="K37" s="14"/>
      <c r="T37" s="19"/>
    </row>
    <row r="54">
      <c r="A54" s="2" t="s">
        <v>26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4"/>
      <c r="U54" s="5"/>
      <c r="V54" s="5"/>
      <c r="W54" s="5"/>
      <c r="X54" s="5"/>
      <c r="Y54" s="5"/>
      <c r="Z54" s="5"/>
      <c r="AA54" s="5"/>
      <c r="AB54" s="5"/>
      <c r="AC54" s="5"/>
    </row>
    <row r="55">
      <c r="A55" s="6"/>
      <c r="B55" s="7"/>
      <c r="C55" s="8" t="str">
        <f t="shared" ref="C55:J55" si="21">C29</f>
        <v>2016-17</v>
      </c>
      <c r="D55" s="8" t="str">
        <f t="shared" si="21"/>
        <v>2017-18</v>
      </c>
      <c r="E55" s="8" t="str">
        <f t="shared" si="21"/>
        <v>2018-19</v>
      </c>
      <c r="F55" s="8" t="str">
        <f t="shared" si="21"/>
        <v>2019-20</v>
      </c>
      <c r="G55" s="8" t="str">
        <f t="shared" si="21"/>
        <v>2021-22</v>
      </c>
      <c r="H55" s="8" t="str">
        <f t="shared" si="21"/>
        <v>2022-23</v>
      </c>
      <c r="I55" s="50" t="str">
        <f t="shared" si="21"/>
        <v>2023-24</v>
      </c>
      <c r="J55" s="51" t="str">
        <f t="shared" si="21"/>
        <v>2024-25</v>
      </c>
      <c r="K55" s="11"/>
      <c r="L55" s="12"/>
      <c r="M55" s="12"/>
      <c r="N55" s="12"/>
      <c r="O55" s="12"/>
      <c r="P55" s="12"/>
      <c r="Q55" s="12"/>
      <c r="R55" s="12"/>
      <c r="S55" s="12"/>
      <c r="T55" s="13"/>
    </row>
    <row r="56">
      <c r="A56" s="14" t="s">
        <v>33</v>
      </c>
      <c r="B56" s="15" t="s">
        <v>12</v>
      </c>
      <c r="C56" s="16">
        <f t="shared" ref="C56:J56" si="22">C30</f>
        <v>0.486</v>
      </c>
      <c r="D56" s="16">
        <f t="shared" si="22"/>
        <v>0.517</v>
      </c>
      <c r="E56" s="16">
        <f t="shared" si="22"/>
        <v>0.544</v>
      </c>
      <c r="F56" s="16">
        <f t="shared" si="22"/>
        <v>0.499</v>
      </c>
      <c r="G56" s="16">
        <f t="shared" si="22"/>
        <v>0.418</v>
      </c>
      <c r="H56" s="16">
        <f t="shared" si="22"/>
        <v>0.459</v>
      </c>
      <c r="I56" s="16">
        <f t="shared" si="22"/>
        <v>0.443</v>
      </c>
      <c r="J56" s="17">
        <f t="shared" si="22"/>
        <v>0.467</v>
      </c>
      <c r="K56" s="18"/>
      <c r="T56" s="19"/>
    </row>
    <row r="57">
      <c r="A57" s="32"/>
      <c r="B57" s="20" t="s">
        <v>13</v>
      </c>
      <c r="C57" s="21"/>
      <c r="D57" s="22">
        <f t="shared" ref="D57:J57" si="23">D56-C56</f>
        <v>0.031</v>
      </c>
      <c r="E57" s="22">
        <f t="shared" si="23"/>
        <v>0.027</v>
      </c>
      <c r="F57" s="22">
        <f t="shared" si="23"/>
        <v>-0.045</v>
      </c>
      <c r="G57" s="22">
        <f t="shared" si="23"/>
        <v>-0.081</v>
      </c>
      <c r="H57" s="22">
        <f t="shared" si="23"/>
        <v>0.041</v>
      </c>
      <c r="I57" s="22">
        <f t="shared" si="23"/>
        <v>-0.016</v>
      </c>
      <c r="J57" s="23">
        <f t="shared" si="23"/>
        <v>0.024</v>
      </c>
      <c r="K57" s="18"/>
      <c r="T57" s="19"/>
    </row>
    <row r="58">
      <c r="A58" s="24" t="s">
        <v>27</v>
      </c>
      <c r="B58" s="25" t="s">
        <v>12</v>
      </c>
      <c r="C58" s="26">
        <v>0.455</v>
      </c>
      <c r="D58" s="26">
        <v>0.492</v>
      </c>
      <c r="E58" s="26">
        <v>0.528</v>
      </c>
      <c r="F58" s="26">
        <v>0.495</v>
      </c>
      <c r="G58" s="26">
        <v>0.376</v>
      </c>
      <c r="H58" s="26">
        <v>0.442</v>
      </c>
      <c r="I58" s="26">
        <v>0.403</v>
      </c>
      <c r="J58" s="27">
        <v>0.443</v>
      </c>
      <c r="K58" s="18"/>
      <c r="T58" s="19"/>
    </row>
    <row r="59">
      <c r="A59" s="14"/>
      <c r="B59" s="15" t="s">
        <v>13</v>
      </c>
      <c r="C59" s="28"/>
      <c r="D59" s="30">
        <f t="shared" ref="D59:I59" si="24">if(isnumber(C58)=true,if(isnumber(D58)=true,D58-C58,"N/A"),"N/A")</f>
        <v>0.037</v>
      </c>
      <c r="E59" s="30">
        <f t="shared" si="24"/>
        <v>0.036</v>
      </c>
      <c r="F59" s="30">
        <f t="shared" si="24"/>
        <v>-0.033</v>
      </c>
      <c r="G59" s="30">
        <f t="shared" si="24"/>
        <v>-0.119</v>
      </c>
      <c r="H59" s="30">
        <f t="shared" si="24"/>
        <v>0.066</v>
      </c>
      <c r="I59" s="30">
        <f t="shared" si="24"/>
        <v>-0.039</v>
      </c>
      <c r="J59" s="31">
        <f>J58-I58</f>
        <v>0.04</v>
      </c>
      <c r="K59" s="18"/>
      <c r="T59" s="19"/>
    </row>
    <row r="60">
      <c r="A60" s="32"/>
      <c r="B60" s="33" t="s">
        <v>15</v>
      </c>
      <c r="C60" s="29">
        <f t="shared" ref="C60:J60" si="25">if(isnumber(C$56)=true,if(isnumber(C58)=true,C58-C$56,"N/A"),"N/A")</f>
        <v>-0.031</v>
      </c>
      <c r="D60" s="34">
        <f t="shared" si="25"/>
        <v>-0.025</v>
      </c>
      <c r="E60" s="34">
        <f t="shared" si="25"/>
        <v>-0.016</v>
      </c>
      <c r="F60" s="34">
        <f t="shared" si="25"/>
        <v>-0.004</v>
      </c>
      <c r="G60" s="34">
        <f t="shared" si="25"/>
        <v>-0.042</v>
      </c>
      <c r="H60" s="34">
        <f t="shared" si="25"/>
        <v>-0.017</v>
      </c>
      <c r="I60" s="34">
        <f t="shared" si="25"/>
        <v>-0.04</v>
      </c>
      <c r="J60" s="35">
        <f t="shared" si="25"/>
        <v>-0.024</v>
      </c>
      <c r="K60" s="18"/>
      <c r="T60" s="19"/>
    </row>
    <row r="61">
      <c r="A61" s="14" t="s">
        <v>28</v>
      </c>
      <c r="B61" s="25" t="s">
        <v>12</v>
      </c>
      <c r="C61" s="16">
        <v>0.517</v>
      </c>
      <c r="D61" s="16">
        <v>0.54</v>
      </c>
      <c r="E61" s="16">
        <v>0.559</v>
      </c>
      <c r="F61" s="16">
        <v>0.504</v>
      </c>
      <c r="G61" s="16">
        <v>0.46</v>
      </c>
      <c r="H61" s="16">
        <v>0.474</v>
      </c>
      <c r="I61" s="16">
        <v>0.484</v>
      </c>
      <c r="J61" s="17">
        <v>0.485</v>
      </c>
      <c r="K61" s="18"/>
      <c r="T61" s="19"/>
    </row>
    <row r="62">
      <c r="A62" s="14"/>
      <c r="B62" s="15" t="s">
        <v>13</v>
      </c>
      <c r="C62" s="28"/>
      <c r="D62" s="30">
        <f t="shared" ref="D62:I62" si="26">if(isnumber(C61)=true,if(isnumber(D61)=true,D61-C61,"N/A"),"N/A")</f>
        <v>0.023</v>
      </c>
      <c r="E62" s="30">
        <f t="shared" si="26"/>
        <v>0.019</v>
      </c>
      <c r="F62" s="30">
        <f t="shared" si="26"/>
        <v>-0.055</v>
      </c>
      <c r="G62" s="30">
        <f t="shared" si="26"/>
        <v>-0.044</v>
      </c>
      <c r="H62" s="30">
        <f t="shared" si="26"/>
        <v>0.014</v>
      </c>
      <c r="I62" s="30">
        <f t="shared" si="26"/>
        <v>0.01</v>
      </c>
      <c r="J62" s="31">
        <f>J61-I61</f>
        <v>0.001</v>
      </c>
      <c r="K62" s="18"/>
      <c r="T62" s="19"/>
    </row>
    <row r="63">
      <c r="A63" s="32"/>
      <c r="B63" s="33" t="s">
        <v>15</v>
      </c>
      <c r="C63" s="29">
        <f t="shared" ref="C63:J63" si="27">if(isnumber(C$56)=true,if(isnumber(C61)=true,C61-C$56,"N/A"),"N/A")</f>
        <v>0.031</v>
      </c>
      <c r="D63" s="34">
        <f t="shared" si="27"/>
        <v>0.023</v>
      </c>
      <c r="E63" s="34">
        <f t="shared" si="27"/>
        <v>0.015</v>
      </c>
      <c r="F63" s="34">
        <f t="shared" si="27"/>
        <v>0.005</v>
      </c>
      <c r="G63" s="34">
        <f t="shared" si="27"/>
        <v>0.042</v>
      </c>
      <c r="H63" s="34">
        <f t="shared" si="27"/>
        <v>0.015</v>
      </c>
      <c r="I63" s="34">
        <f t="shared" si="27"/>
        <v>0.041</v>
      </c>
      <c r="J63" s="35">
        <f t="shared" si="27"/>
        <v>0.018</v>
      </c>
      <c r="K63" s="18"/>
      <c r="T63" s="19"/>
    </row>
    <row r="64">
      <c r="A64" s="14" t="s">
        <v>29</v>
      </c>
      <c r="B64" s="25" t="s">
        <v>12</v>
      </c>
      <c r="C64" s="54"/>
      <c r="D64" s="54"/>
      <c r="E64" s="54"/>
      <c r="F64" s="54"/>
      <c r="G64" s="16">
        <v>0.455</v>
      </c>
      <c r="H64" s="16">
        <v>0.5</v>
      </c>
      <c r="I64" s="16">
        <v>0.333</v>
      </c>
      <c r="J64" s="17">
        <v>0.667</v>
      </c>
      <c r="K64" s="18"/>
      <c r="T64" s="19"/>
    </row>
    <row r="65">
      <c r="A65" s="14"/>
      <c r="B65" s="15" t="s">
        <v>13</v>
      </c>
      <c r="C65" s="41" t="s">
        <v>30</v>
      </c>
      <c r="D65" s="42"/>
      <c r="E65" s="42"/>
      <c r="F65" s="42"/>
      <c r="G65" s="30"/>
      <c r="H65" s="30">
        <f t="shared" ref="H65:I65" si="28">if(isnumber(G64)=true,if(isnumber(H64)=true,H64-G64,"N/A"),"N/A")</f>
        <v>0.045</v>
      </c>
      <c r="I65" s="30">
        <f t="shared" si="28"/>
        <v>-0.167</v>
      </c>
      <c r="J65" s="31">
        <f>J64-I64</f>
        <v>0.334</v>
      </c>
      <c r="K65" s="18"/>
      <c r="T65" s="19"/>
    </row>
    <row r="66">
      <c r="A66" s="32"/>
      <c r="B66" s="33" t="s">
        <v>15</v>
      </c>
      <c r="C66" s="55"/>
      <c r="D66" s="55"/>
      <c r="E66" s="55"/>
      <c r="F66" s="55"/>
      <c r="G66" s="34">
        <f t="shared" ref="G66:J66" si="29">if(isnumber(G$56)=true,if(isnumber(G64)=true,G64-G$56,"N/A"),"N/A")</f>
        <v>0.037</v>
      </c>
      <c r="H66" s="34">
        <f t="shared" si="29"/>
        <v>0.041</v>
      </c>
      <c r="I66" s="34">
        <f t="shared" si="29"/>
        <v>-0.11</v>
      </c>
      <c r="J66" s="35">
        <f t="shared" si="29"/>
        <v>0.2</v>
      </c>
      <c r="K66" s="18"/>
      <c r="T66" s="19"/>
    </row>
  </sheetData>
  <mergeCells count="6">
    <mergeCell ref="A1:T1"/>
    <mergeCell ref="A2:T2"/>
    <mergeCell ref="C19:J19"/>
    <mergeCell ref="A28:T28"/>
    <mergeCell ref="A54:T54"/>
    <mergeCell ref="C65:F65"/>
  </mergeCells>
  <conditionalFormatting sqref="C5:J5 C7:J8 C10:J11 C13:J14 C16:J17 C19:J20 C22:J23 C25:J26 C31:J31 C33:J34 C36:J37 C57:J57 C59:J60 C62:J63 G65:J66 C66:F66">
    <cfRule type="cellIs" dxfId="0" priority="1" operator="greaterThan">
      <formula>0</formula>
    </cfRule>
  </conditionalFormatting>
  <conditionalFormatting sqref="C5:J5 C7:J8 C10:J11 C13:J14 C16:J17 C19:J20 C22:J23 C25:J26 C31:J31 C33:J34 C36:J37 C57:J57 C59:J60 C62:J63 G65:J66 C66:F66">
    <cfRule type="cellIs" dxfId="1" priority="2" operator="lessThan">
      <formula>0</formula>
    </cfRule>
  </conditionalFormatting>
  <printOptions horizontalCentered="1" verticalCentered="1"/>
  <pageMargins bottom="0.25" footer="0.0" header="0.0" left="0.5" right="0.5" top="0.25"/>
  <pageSetup fitToHeight="0" cellComments="atEnd" orientation="landscape" pageOrder="overThenDown"/>
  <drawing r:id="rId1"/>
</worksheet>
</file>