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drawingml.chart+xml" PartName="/xl/charts/chart7.xml"/>
  <Override ContentType="application/vnd.openxmlformats-officedocument.drawingml.chart+xml" PartName="/xl/charts/chart27.xml"/>
  <Override ContentType="application/vnd.openxmlformats-officedocument.drawingml.chart+xml" PartName="/xl/charts/chart14.xml"/>
  <Override ContentType="application/vnd.openxmlformats-officedocument.drawingml.chart+xml" PartName="/xl/charts/chart30.xml"/>
  <Override ContentType="application/vnd.openxmlformats-officedocument.drawingml.chart+xml" PartName="/xl/charts/chart18.xml"/>
  <Override ContentType="application/vnd.openxmlformats-officedocument.drawingml.chart+xml" PartName="/xl/charts/chart13.xml"/>
  <Override ContentType="application/vnd.openxmlformats-officedocument.drawingml.chart+xml" PartName="/xl/charts/chart31.xml"/>
  <Override ContentType="application/vnd.openxmlformats-officedocument.drawingml.chart+xml" PartName="/xl/charts/chart26.xml"/>
  <Override ContentType="application/vnd.openxmlformats-officedocument.drawingml.chart+xml" PartName="/xl/charts/chart2.xml"/>
  <Override ContentType="application/vnd.openxmlformats-officedocument.drawingml.chart+xml" PartName="/xl/charts/chart22.xml"/>
  <Override ContentType="application/vnd.openxmlformats-officedocument.drawingml.chart+xml" PartName="/xl/charts/chart8.xml"/>
  <Override ContentType="application/vnd.openxmlformats-officedocument.drawingml.chart+xml" PartName="/xl/charts/chart17.xml"/>
  <Override ContentType="application/vnd.openxmlformats-officedocument.drawingml.chart+xml" PartName="/xl/charts/chart25.xml"/>
  <Override ContentType="application/vnd.openxmlformats-officedocument.drawingml.chart+xml" PartName="/xl/charts/chart12.xml"/>
  <Override ContentType="application/vnd.openxmlformats-officedocument.drawingml.chart+xml" PartName="/xl/charts/chart21.xml"/>
  <Override ContentType="application/vnd.openxmlformats-officedocument.drawingml.chart+xml" PartName="/xl/charts/chart3.xml"/>
  <Override ContentType="application/vnd.openxmlformats-officedocument.drawingml.chart+xml" PartName="/xl/charts/chart16.xml"/>
  <Override ContentType="application/vnd.openxmlformats-officedocument.drawingml.chart+xml" PartName="/xl/charts/chart11.xml"/>
  <Override ContentType="application/vnd.openxmlformats-officedocument.drawingml.chart+xml" PartName="/xl/charts/chart29.xml"/>
  <Override ContentType="application/vnd.openxmlformats-officedocument.drawingml.chart+xml" PartName="/xl/charts/chart4.xml"/>
  <Override ContentType="application/vnd.openxmlformats-officedocument.drawingml.chart+xml" PartName="/xl/charts/chart20.xml"/>
  <Override ContentType="application/vnd.openxmlformats-officedocument.drawingml.chart+xml" PartName="/xl/charts/chart24.xml"/>
  <Override ContentType="application/vnd.openxmlformats-officedocument.drawingml.chart+xml" PartName="/xl/charts/chart1.xml"/>
  <Override ContentType="application/vnd.openxmlformats-officedocument.drawingml.chart+xml" PartName="/xl/charts/chart28.xml"/>
  <Override ContentType="application/vnd.openxmlformats-officedocument.drawingml.chart+xml" PartName="/xl/charts/chart10.xml"/>
  <Override ContentType="application/vnd.openxmlformats-officedocument.drawingml.chart+xml" PartName="/xl/charts/chart6.xml"/>
  <Override ContentType="application/vnd.openxmlformats-officedocument.drawingml.chart+xml" PartName="/xl/charts/chart15.xml"/>
  <Override ContentType="application/vnd.openxmlformats-officedocument.drawingml.chart+xml" PartName="/xl/charts/chart9.xml"/>
  <Override ContentType="application/vnd.openxmlformats-officedocument.drawingml.chart+xml" PartName="/xl/charts/chart19.xml"/>
  <Override ContentType="application/vnd.openxmlformats-officedocument.drawingml.chart+xml" PartName="/xl/charts/chart5.xml"/>
  <Override ContentType="application/vnd.openxmlformats-officedocument.drawingml.chart+xml" PartName="/xl/charts/chart23.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h Summary" sheetId="1" r:id="rId5"/>
    <sheet state="visible" name="2425 Math Proficiency by Demogr" sheetId="2" r:id="rId6"/>
    <sheet state="visible" name="Math Proficiency by Grade" sheetId="3" r:id="rId7"/>
    <sheet state="visible" name="Math Proficiency by Race" sheetId="4" r:id="rId8"/>
    <sheet state="visible" name="Math Proficiency by Student Gro" sheetId="5" r:id="rId9"/>
    <sheet state="visible" name="Math Proficiency by Gender" sheetId="6" r:id="rId10"/>
  </sheets>
  <definedNames/>
  <calcPr/>
</workbook>
</file>

<file path=xl/sharedStrings.xml><?xml version="1.0" encoding="utf-8"?>
<sst xmlns="http://schemas.openxmlformats.org/spreadsheetml/2006/main" count="868" uniqueCount="73">
  <si>
    <t>Assessment Results for the 2023-2024 School Year - Math, all districts - from Excel file "S:\Instruction\Data\Data requests\Kristie\State Comparisons\Math.xlsx"</t>
  </si>
  <si>
    <t>Percent Proficient</t>
  </si>
  <si>
    <t>Total Population (All Students)</t>
  </si>
  <si>
    <t>All Grades</t>
  </si>
  <si>
    <t>2018-19</t>
  </si>
  <si>
    <t>2021-22</t>
  </si>
  <si>
    <t>2022-23</t>
  </si>
  <si>
    <t>2023-24</t>
  </si>
  <si>
    <t>2024-25</t>
  </si>
  <si>
    <t>Beaverton SD 48J</t>
  </si>
  <si>
    <t>Hillsboro SD 1J</t>
  </si>
  <si>
    <t>Portland SD 1J</t>
  </si>
  <si>
    <t>Salem-Keizer SD 24J</t>
  </si>
  <si>
    <t>State</t>
  </si>
  <si>
    <t>American Indian/Alaskan Native</t>
  </si>
  <si>
    <t>Female</t>
  </si>
  <si>
    <t>English Learners</t>
  </si>
  <si>
    <t>Grade 3</t>
  </si>
  <si>
    <t>&lt; 5.0%</t>
  </si>
  <si>
    <t>Asian</t>
  </si>
  <si>
    <t>Male</t>
  </si>
  <si>
    <t>Students with Disabilities (SWD)</t>
  </si>
  <si>
    <t>Grade 4</t>
  </si>
  <si>
    <t>Black/African American</t>
  </si>
  <si>
    <t>Non-Binary</t>
  </si>
  <si>
    <t>Students Experiencing Poverty</t>
  </si>
  <si>
    <t>Grade 5</t>
  </si>
  <si>
    <t>*</t>
  </si>
  <si>
    <t>Hispanic/Latino</t>
  </si>
  <si>
    <t>Homeless</t>
  </si>
  <si>
    <t>Grade 6</t>
  </si>
  <si>
    <t>Multi-Racial</t>
  </si>
  <si>
    <t>Migrant Education</t>
  </si>
  <si>
    <t>Grade 7</t>
  </si>
  <si>
    <t>Pacific Islander</t>
  </si>
  <si>
    <t>Grade 8</t>
  </si>
  <si>
    <t>White</t>
  </si>
  <si>
    <t>Grade HS (11)</t>
  </si>
  <si>
    <t>Number Tested Proficient</t>
  </si>
  <si>
    <t>Grade 3, Grade 4, Grade 5</t>
  </si>
  <si>
    <t>Number Tested</t>
  </si>
  <si>
    <t>Grade 6, Grade 7, Grade 8</t>
  </si>
  <si>
    <t>2024-25 OSAS Math Proficiency</t>
  </si>
  <si>
    <t>2024-25 OSAS Math Proficiency All Students by Grade Level</t>
  </si>
  <si>
    <t>Beaverton SD</t>
  </si>
  <si>
    <t>Hillsboro SD</t>
  </si>
  <si>
    <t>Portland SD</t>
  </si>
  <si>
    <t>Salem Keizer SD</t>
  </si>
  <si>
    <t>Grade 11</t>
  </si>
  <si>
    <t>2024-25 OSAS Math Proficiency All Students by Race/Ethnicity</t>
  </si>
  <si>
    <t>Hispanic/Latinx</t>
  </si>
  <si>
    <t>2024-25 OSAS Math Proficiency All Students by Student Group</t>
  </si>
  <si>
    <t>Students with Disabilities</t>
  </si>
  <si>
    <t>Homeless Students</t>
  </si>
  <si>
    <t>Migrant Education Students</t>
  </si>
  <si>
    <t>OSAS Math Proficiency</t>
  </si>
  <si>
    <t>*Prior to 2024-25, ODE counted students taking extended assessments as not proficient in these assessment reports. However, ODE received approval from the U.S. Department of Education to count as proficient those students who met the alternate standard on Extended Assessments.</t>
  </si>
  <si>
    <t>Change from Previous Year</t>
  </si>
  <si>
    <t>Gap from Beaverton</t>
  </si>
  <si>
    <t>High School (Grade 11)</t>
  </si>
  <si>
    <t>Elementary School (Grades 3, 4, 5)</t>
  </si>
  <si>
    <t>Middle School (Grades 6, 7, 8)</t>
  </si>
  <si>
    <t>Hispanic/Latino Students</t>
  </si>
  <si>
    <t>American Indian/Alaskan Native Students</t>
  </si>
  <si>
    <t>Multi-Racial Students</t>
  </si>
  <si>
    <t>Asian Students</t>
  </si>
  <si>
    <t>Pacific Islander Students</t>
  </si>
  <si>
    <t>Black/African American Students</t>
  </si>
  <si>
    <t>White Students</t>
  </si>
  <si>
    <t>Students Experiencing Homelessness</t>
  </si>
  <si>
    <t>Female Students</t>
  </si>
  <si>
    <t>Male Students</t>
  </si>
  <si>
    <t>Students Identifying Gender as X</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</si>
</sst>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
    <numFmt numFmtId="165" formatCode="[Color10]▲0.0%; [Red]▼0.0%"/>
  </numFmts>
  <fonts count="15">
    <font>
      <sz val="10.0"/>
      <color rgb="FF000000"/>
      <name val="Arial"/>
      <scheme val="minor"/>
    </font>
    <font>
      <color theme="1"/>
      <name val="Arial"/>
      <scheme val="minor"/>
    </font>
    <font>
      <b/>
      <sz val="16.0"/>
      <color rgb="FF000000"/>
      <name val="Calibri"/>
    </font>
    <font>
      <sz val="11.0"/>
      <color rgb="FF000000"/>
      <name val="Calibri"/>
    </font>
    <font>
      <b/>
      <sz val="20.0"/>
      <color theme="1"/>
      <name val="Arial"/>
      <scheme val="minor"/>
    </font>
    <font>
      <b/>
      <sz val="12.0"/>
      <color theme="1"/>
      <name val="Arial"/>
      <scheme val="minor"/>
    </font>
    <font/>
    <font>
      <b/>
      <color theme="1"/>
      <name val="Arial"/>
      <scheme val="minor"/>
    </font>
    <font>
      <color theme="1"/>
      <name val="Arial"/>
    </font>
    <font>
      <b/>
      <sz val="10.0"/>
      <color theme="1"/>
      <name val="Arial"/>
      <scheme val="minor"/>
    </font>
    <font>
      <sz val="10.0"/>
      <color theme="1"/>
      <name val="Arial"/>
      <scheme val="minor"/>
    </font>
    <font>
      <sz val="10.0"/>
      <color theme="1"/>
      <name val="Arial"/>
    </font>
    <font>
      <b/>
      <sz val="10.0"/>
      <color theme="1"/>
      <name val="Arial"/>
    </font>
    <font>
      <sz val="10.0"/>
      <color rgb="FFC53929"/>
      <name val="Arial"/>
    </font>
    <font>
      <sz val="10.0"/>
      <color rgb="FF0B8043"/>
      <name val="Arial"/>
    </font>
  </fonts>
  <fills count="2">
    <fill>
      <patternFill patternType="none"/>
    </fill>
    <fill>
      <patternFill patternType="lightGray"/>
    </fill>
  </fills>
  <borders count="29">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border>
    <border>
      <left style="dotted">
        <color rgb="FF000000"/>
      </left>
      <right style="dotted">
        <color rgb="FF000000"/>
      </right>
    </border>
    <border>
      <left style="dotted">
        <color rgb="FF000000"/>
      </left>
      <right style="medium">
        <color rgb="FF000000"/>
      </right>
    </border>
    <border>
      <left style="medium">
        <color rgb="FF000000"/>
      </left>
      <right style="dotted">
        <color rgb="FF000000"/>
      </right>
      <top style="medium">
        <color rgb="FF000000"/>
      </top>
      <bottom style="dotted">
        <color rgb="FF000000"/>
      </bottom>
    </border>
    <border>
      <right style="dotted">
        <color rgb="FF000000"/>
      </right>
      <top style="medium">
        <color rgb="FF000000"/>
      </top>
      <bottom style="dotted">
        <color rgb="FF000000"/>
      </bottom>
    </border>
    <border>
      <left style="dotted">
        <color rgb="FF000000"/>
      </left>
      <right style="dotted">
        <color rgb="FF000000"/>
      </right>
      <top style="medium">
        <color rgb="FF000000"/>
      </top>
      <bottom style="dotted">
        <color rgb="FF000000"/>
      </bottom>
    </border>
    <border>
      <left style="dotted">
        <color rgb="FF000000"/>
      </left>
      <right style="medium">
        <color rgb="FF000000"/>
      </right>
      <top style="medium">
        <color rgb="FF000000"/>
      </top>
      <bottom style="dotted">
        <color rgb="FF000000"/>
      </bottom>
    </border>
    <border>
      <left style="medium">
        <color rgb="FF000000"/>
      </left>
      <right style="dotted">
        <color rgb="FF000000"/>
      </right>
      <top style="dotted">
        <color rgb="FF000000"/>
      </top>
      <bottom style="dotted">
        <color rgb="FF000000"/>
      </bottom>
    </border>
    <border>
      <right style="dotted">
        <color rgb="FF000000"/>
      </right>
      <top style="dotted">
        <color rgb="FF000000"/>
      </top>
      <bottom style="dotted">
        <color rgb="FF000000"/>
      </bottom>
    </border>
    <border>
      <left style="dotted">
        <color rgb="FF000000"/>
      </left>
      <right style="dotted">
        <color rgb="FF000000"/>
      </right>
      <top style="dotted">
        <color rgb="FF000000"/>
      </top>
      <bottom style="dotted">
        <color rgb="FF000000"/>
      </bottom>
    </border>
    <border>
      <left style="dotted">
        <color rgb="FF000000"/>
      </left>
      <right style="medium">
        <color rgb="FF000000"/>
      </right>
      <top style="dotted">
        <color rgb="FF000000"/>
      </top>
      <bottom style="dotted">
        <color rgb="FF000000"/>
      </bottom>
    </border>
    <border>
      <left style="medium">
        <color rgb="FF000000"/>
      </left>
      <right style="dotted">
        <color rgb="FF000000"/>
      </right>
      <top style="dotted">
        <color rgb="FF000000"/>
      </top>
      <bottom style="medium">
        <color rgb="FF000000"/>
      </bottom>
    </border>
    <border>
      <right style="dotted">
        <color rgb="FF000000"/>
      </right>
      <top style="dotted">
        <color rgb="FF000000"/>
      </top>
      <bottom style="medium">
        <color rgb="FF000000"/>
      </bottom>
    </border>
    <border>
      <left style="dotted">
        <color rgb="FF000000"/>
      </left>
      <right style="dotted">
        <color rgb="FF000000"/>
      </right>
      <top style="dotted">
        <color rgb="FF000000"/>
      </top>
      <bottom style="medium">
        <color rgb="FF000000"/>
      </bottom>
    </border>
    <border>
      <left style="dotted">
        <color rgb="FF000000"/>
      </left>
      <right style="medium">
        <color rgb="FF000000"/>
      </right>
      <top style="dotted">
        <color rgb="FF000000"/>
      </top>
      <bottom style="medium">
        <color rgb="FF000000"/>
      </bottom>
    </border>
    <border>
      <left style="medium">
        <color rgb="FF000000"/>
      </left>
      <right style="dotted">
        <color rgb="FF000000"/>
      </right>
      <top style="medium">
        <color rgb="FF000000"/>
      </top>
      <bottom style="medium">
        <color rgb="FF000000"/>
      </bottom>
    </border>
    <border>
      <right style="dotted">
        <color rgb="FF000000"/>
      </right>
      <top style="medium">
        <color rgb="FF000000"/>
      </top>
      <bottom style="medium">
        <color rgb="FF000000"/>
      </bottom>
    </border>
    <border>
      <left style="dotted">
        <color rgb="FF000000"/>
      </left>
      <right style="dotted">
        <color rgb="FF000000"/>
      </right>
      <top style="medium">
        <color rgb="FF000000"/>
      </top>
      <bottom style="medium">
        <color rgb="FF000000"/>
      </bottom>
    </border>
    <border>
      <left style="dotted">
        <color rgb="FF000000"/>
      </left>
      <right style="medium">
        <color rgb="FF000000"/>
      </right>
      <top style="medium">
        <color rgb="FF000000"/>
      </top>
      <bottom style="medium">
        <color rgb="FF000000"/>
      </bottom>
    </border>
    <border>
      <left style="medium">
        <color rgb="FF000000"/>
      </left>
      <bottom style="dotted">
        <color rgb="FF000000"/>
      </bottom>
    </border>
    <border>
      <left style="dotted">
        <color rgb="FF000000"/>
      </left>
      <right style="dotted">
        <color rgb="FF000000"/>
      </right>
      <bottom style="dotted">
        <color rgb="FF000000"/>
      </bottom>
    </border>
    <border>
      <left style="dotted">
        <color rgb="FF000000"/>
      </left>
      <bottom style="dotted">
        <color rgb="FF000000"/>
      </bottom>
    </border>
    <border>
      <left style="dotted">
        <color rgb="FF000000"/>
      </left>
      <right style="medium">
        <color rgb="FF000000"/>
      </right>
      <bottom style="dotted">
        <color rgb="FF000000"/>
      </bottom>
    </border>
    <border>
      <left style="medium">
        <color rgb="FF000000"/>
      </left>
      <top style="dotted">
        <color rgb="FF000000"/>
      </top>
      <bottom style="medium">
        <color rgb="FF000000"/>
      </bottom>
    </border>
    <border>
      <left style="medium">
        <color rgb="FF000000"/>
      </left>
      <top style="dotted">
        <color rgb="FF000000"/>
      </top>
    </border>
  </borders>
  <cellStyleXfs count="1">
    <xf borderId="0" fillId="0" fontId="0" numFmtId="0" applyAlignment="1" applyFont="1"/>
  </cellStyleXfs>
  <cellXfs count="80">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horizontal="left" readingOrder="0" shrinkToFit="0" vertical="bottom" wrapText="0"/>
    </xf>
    <xf borderId="0" fillId="0" fontId="3" numFmtId="0" xfId="0" applyAlignment="1" applyFont="1">
      <alignment shrinkToFit="0" vertical="bottom" wrapText="0"/>
    </xf>
    <xf borderId="0" fillId="0" fontId="3" numFmtId="0" xfId="0" applyAlignment="1" applyFont="1">
      <alignment horizontal="left" readingOrder="0" shrinkToFit="0" vertical="bottom" wrapText="0"/>
    </xf>
    <xf borderId="0" fillId="0" fontId="3" numFmtId="0" xfId="0" applyAlignment="1" applyFont="1">
      <alignment horizontal="left" shrinkToFit="0" vertical="bottom" wrapText="0"/>
    </xf>
    <xf borderId="0" fillId="0" fontId="3" numFmtId="0" xfId="0" applyAlignment="1" applyFont="1">
      <alignment horizontal="center" readingOrder="0" shrinkToFit="0" vertical="bottom" wrapText="0"/>
    </xf>
    <xf borderId="0" fillId="0" fontId="3" numFmtId="10" xfId="0" applyAlignment="1" applyFont="1" applyNumberFormat="1">
      <alignment horizontal="center" readingOrder="0" shrinkToFit="0" vertical="bottom" wrapText="0"/>
    </xf>
    <xf borderId="0" fillId="0" fontId="3" numFmtId="0" xfId="0" applyAlignment="1" applyFont="1">
      <alignment readingOrder="0" shrinkToFit="0" vertical="bottom" wrapText="0"/>
    </xf>
    <xf borderId="0" fillId="0" fontId="4" numFmtId="0" xfId="0" applyAlignment="1" applyFont="1">
      <alignment horizontal="center" readingOrder="0" vertical="top"/>
    </xf>
    <xf borderId="0" fillId="0" fontId="5" numFmtId="0" xfId="0" applyAlignment="1" applyFont="1">
      <alignment horizontal="center" readingOrder="0"/>
    </xf>
    <xf borderId="1" fillId="0" fontId="5" numFmtId="0" xfId="0" applyAlignment="1" applyBorder="1" applyFont="1">
      <alignment horizontal="center" readingOrder="0"/>
    </xf>
    <xf borderId="2" fillId="0" fontId="6" numFmtId="0" xfId="0" applyBorder="1" applyFont="1"/>
    <xf borderId="3" fillId="0" fontId="6" numFmtId="0" xfId="0" applyBorder="1" applyFont="1"/>
    <xf borderId="0" fillId="0" fontId="7" numFmtId="0" xfId="0" applyFont="1"/>
    <xf borderId="4" fillId="0" fontId="7" numFmtId="0" xfId="0" applyBorder="1" applyFont="1"/>
    <xf borderId="0" fillId="0" fontId="7" numFmtId="0" xfId="0" applyAlignment="1" applyFont="1">
      <alignment horizontal="center" readingOrder="0"/>
    </xf>
    <xf borderId="5" fillId="0" fontId="7" numFmtId="0" xfId="0" applyAlignment="1" applyBorder="1" applyFont="1">
      <alignment horizontal="center" readingOrder="0"/>
    </xf>
    <xf borderId="6" fillId="0" fontId="7" numFmtId="0" xfId="0" applyAlignment="1" applyBorder="1" applyFont="1">
      <alignment horizontal="center" readingOrder="0"/>
    </xf>
    <xf borderId="4" fillId="0" fontId="1" numFmtId="0" xfId="0" applyBorder="1" applyFont="1"/>
    <xf borderId="0" fillId="0" fontId="7" numFmtId="0" xfId="0" applyAlignment="1" applyFont="1">
      <alignment readingOrder="0"/>
    </xf>
    <xf borderId="7" fillId="0" fontId="7" numFmtId="0" xfId="0" applyAlignment="1" applyBorder="1" applyFont="1">
      <alignment readingOrder="0"/>
    </xf>
    <xf borderId="8" fillId="0" fontId="1" numFmtId="164" xfId="0" applyAlignment="1" applyBorder="1" applyFont="1" applyNumberFormat="1">
      <alignment horizontal="center"/>
    </xf>
    <xf borderId="9" fillId="0" fontId="1" numFmtId="164" xfId="0" applyAlignment="1" applyBorder="1" applyFont="1" applyNumberFormat="1">
      <alignment horizontal="center"/>
    </xf>
    <xf borderId="10" fillId="0" fontId="1" numFmtId="164" xfId="0" applyAlignment="1" applyBorder="1" applyFont="1" applyNumberFormat="1">
      <alignment horizontal="center"/>
    </xf>
    <xf borderId="11" fillId="0" fontId="7" numFmtId="0" xfId="0" applyAlignment="1" applyBorder="1" applyFont="1">
      <alignment readingOrder="0"/>
    </xf>
    <xf borderId="12" fillId="0" fontId="1" numFmtId="164" xfId="0" applyAlignment="1" applyBorder="1" applyFont="1" applyNumberFormat="1">
      <alignment horizontal="center"/>
    </xf>
    <xf borderId="13" fillId="0" fontId="1" numFmtId="164" xfId="0" applyAlignment="1" applyBorder="1" applyFont="1" applyNumberFormat="1">
      <alignment horizontal="center"/>
    </xf>
    <xf borderId="14" fillId="0" fontId="1" numFmtId="164" xfId="0" applyAlignment="1" applyBorder="1" applyFont="1" applyNumberFormat="1">
      <alignment horizontal="center"/>
    </xf>
    <xf borderId="15" fillId="0" fontId="7" numFmtId="0" xfId="0" applyAlignment="1" applyBorder="1" applyFont="1">
      <alignment readingOrder="0"/>
    </xf>
    <xf borderId="16" fillId="0" fontId="1" numFmtId="164" xfId="0" applyAlignment="1" applyBorder="1" applyFont="1" applyNumberFormat="1">
      <alignment horizontal="center"/>
    </xf>
    <xf borderId="17" fillId="0" fontId="1" numFmtId="164" xfId="0" applyAlignment="1" applyBorder="1" applyFont="1" applyNumberFormat="1">
      <alignment horizontal="center"/>
    </xf>
    <xf borderId="18" fillId="0" fontId="1" numFmtId="164" xfId="0" applyAlignment="1" applyBorder="1" applyFont="1" applyNumberFormat="1">
      <alignment horizontal="center"/>
    </xf>
    <xf borderId="19" fillId="0" fontId="7" numFmtId="0" xfId="0" applyAlignment="1" applyBorder="1" applyFont="1">
      <alignment readingOrder="0"/>
    </xf>
    <xf borderId="20" fillId="0" fontId="1" numFmtId="164" xfId="0" applyAlignment="1" applyBorder="1" applyFont="1" applyNumberFormat="1">
      <alignment horizontal="center"/>
    </xf>
    <xf borderId="21" fillId="0" fontId="1" numFmtId="164" xfId="0" applyAlignment="1" applyBorder="1" applyFont="1" applyNumberFormat="1">
      <alignment horizontal="center"/>
    </xf>
    <xf borderId="22" fillId="0" fontId="1" numFmtId="164" xfId="0" applyAlignment="1" applyBorder="1" applyFont="1" applyNumberFormat="1">
      <alignment horizontal="center"/>
    </xf>
    <xf borderId="0" fillId="0" fontId="8" numFmtId="0" xfId="0" applyAlignment="1" applyFont="1">
      <alignment vertical="bottom"/>
    </xf>
    <xf borderId="23" fillId="0" fontId="7" numFmtId="0" xfId="0" applyBorder="1" applyFont="1"/>
    <xf borderId="24" fillId="0" fontId="7" numFmtId="0" xfId="0" applyAlignment="1" applyBorder="1" applyFont="1">
      <alignment horizontal="center" readingOrder="0"/>
    </xf>
    <xf borderId="25" fillId="0" fontId="7" numFmtId="0" xfId="0" applyAlignment="1" applyBorder="1" applyFont="1">
      <alignment horizontal="center" readingOrder="0"/>
    </xf>
    <xf borderId="26" fillId="0" fontId="7" numFmtId="0" xfId="0" applyAlignment="1" applyBorder="1" applyFont="1">
      <alignment horizontal="center" readingOrder="0"/>
    </xf>
    <xf borderId="0" fillId="0" fontId="9" numFmtId="0" xfId="0" applyAlignment="1" applyFont="1">
      <alignment readingOrder="0"/>
    </xf>
    <xf borderId="7" fillId="0" fontId="9" numFmtId="0" xfId="0" applyAlignment="1" applyBorder="1" applyFont="1">
      <alignment readingOrder="0"/>
    </xf>
    <xf borderId="9" fillId="0" fontId="10" numFmtId="164" xfId="0" applyAlignment="1" applyBorder="1" applyFont="1" applyNumberFormat="1">
      <alignment horizontal="center" readingOrder="0"/>
    </xf>
    <xf borderId="10" fillId="0" fontId="10" numFmtId="164" xfId="0" applyAlignment="1" applyBorder="1" applyFont="1" applyNumberFormat="1">
      <alignment horizontal="center" readingOrder="0"/>
    </xf>
    <xf borderId="0" fillId="0" fontId="10" numFmtId="0" xfId="0" applyFont="1"/>
    <xf borderId="4" fillId="0" fontId="10" numFmtId="0" xfId="0" applyBorder="1" applyFont="1"/>
    <xf borderId="0" fillId="0" fontId="10" numFmtId="0" xfId="0" applyAlignment="1" applyFont="1">
      <alignment horizontal="right" readingOrder="0"/>
    </xf>
    <xf borderId="15" fillId="0" fontId="10" numFmtId="0" xfId="0" applyAlignment="1" applyBorder="1" applyFont="1">
      <alignment horizontal="right" readingOrder="0"/>
    </xf>
    <xf borderId="13" fillId="0" fontId="10" numFmtId="165" xfId="0" applyAlignment="1" applyBorder="1" applyFont="1" applyNumberFormat="1">
      <alignment horizontal="center"/>
    </xf>
    <xf borderId="14" fillId="0" fontId="10" numFmtId="165" xfId="0" applyAlignment="1" applyBorder="1" applyFont="1" applyNumberFormat="1">
      <alignment horizontal="center"/>
    </xf>
    <xf borderId="27" fillId="0" fontId="10" numFmtId="0" xfId="0" applyAlignment="1" applyBorder="1" applyFont="1">
      <alignment horizontal="right" readingOrder="0"/>
    </xf>
    <xf borderId="9" fillId="0" fontId="10" numFmtId="164" xfId="0" applyAlignment="1" applyBorder="1" applyFont="1" applyNumberFormat="1">
      <alignment horizontal="center"/>
    </xf>
    <xf borderId="10" fillId="0" fontId="10" numFmtId="164" xfId="0" applyAlignment="1" applyBorder="1" applyFont="1" applyNumberFormat="1">
      <alignment horizontal="center"/>
    </xf>
    <xf borderId="23" fillId="0" fontId="9" numFmtId="0" xfId="0" applyAlignment="1" applyBorder="1" applyFont="1">
      <alignment readingOrder="0"/>
    </xf>
    <xf borderId="28" fillId="0" fontId="10" numFmtId="0" xfId="0" applyAlignment="1" applyBorder="1" applyFont="1">
      <alignment horizontal="right" readingOrder="0"/>
    </xf>
    <xf borderId="11" fillId="0" fontId="10" numFmtId="0" xfId="0" applyAlignment="1" applyBorder="1" applyFont="1">
      <alignment horizontal="right" readingOrder="0"/>
    </xf>
    <xf borderId="17" fillId="0" fontId="10" numFmtId="165" xfId="0" applyAlignment="1" applyBorder="1" applyFont="1" applyNumberFormat="1">
      <alignment horizontal="center"/>
    </xf>
    <xf borderId="18" fillId="0" fontId="10" numFmtId="165" xfId="0" applyAlignment="1" applyBorder="1" applyFont="1" applyNumberFormat="1">
      <alignment horizontal="center"/>
    </xf>
    <xf borderId="0" fillId="0" fontId="11" numFmtId="0" xfId="0" applyAlignment="1" applyFont="1">
      <alignment vertical="bottom"/>
    </xf>
    <xf borderId="7" fillId="0" fontId="12" numFmtId="0" xfId="0" applyAlignment="1" applyBorder="1" applyFont="1">
      <alignment vertical="bottom"/>
    </xf>
    <xf borderId="9" fillId="0" fontId="11" numFmtId="164" xfId="0" applyAlignment="1" applyBorder="1" applyFont="1" applyNumberFormat="1">
      <alignment horizontal="center" vertical="bottom"/>
    </xf>
    <xf borderId="10" fillId="0" fontId="11" numFmtId="164" xfId="0" applyAlignment="1" applyBorder="1" applyFont="1" applyNumberFormat="1">
      <alignment horizontal="center" vertical="bottom"/>
    </xf>
    <xf borderId="0" fillId="0" fontId="11" numFmtId="0" xfId="0" applyAlignment="1" applyFont="1">
      <alignment vertical="bottom"/>
    </xf>
    <xf borderId="4" fillId="0" fontId="11" numFmtId="0" xfId="0" applyAlignment="1" applyBorder="1" applyFont="1">
      <alignment vertical="bottom"/>
    </xf>
    <xf borderId="15" fillId="0" fontId="11" numFmtId="0" xfId="0" applyAlignment="1" applyBorder="1" applyFont="1">
      <alignment horizontal="right" vertical="bottom"/>
    </xf>
    <xf borderId="13" fillId="0" fontId="11" numFmtId="165" xfId="0" applyAlignment="1" applyBorder="1" applyFont="1" applyNumberFormat="1">
      <alignment vertical="bottom"/>
    </xf>
    <xf borderId="13" fillId="0" fontId="13" numFmtId="165" xfId="0" applyAlignment="1" applyBorder="1" applyFont="1" applyNumberFormat="1">
      <alignment horizontal="center" vertical="bottom"/>
    </xf>
    <xf borderId="27" fillId="0" fontId="11" numFmtId="0" xfId="0" applyAlignment="1" applyBorder="1" applyFont="1">
      <alignment horizontal="right" vertical="bottom"/>
    </xf>
    <xf borderId="13" fillId="0" fontId="14" numFmtId="165" xfId="0" applyAlignment="1" applyBorder="1" applyFont="1" applyNumberFormat="1">
      <alignment horizontal="center" vertical="bottom"/>
    </xf>
    <xf borderId="23" fillId="0" fontId="12" numFmtId="0" xfId="0" applyAlignment="1" applyBorder="1" applyFont="1">
      <alignment vertical="bottom"/>
    </xf>
    <xf borderId="28" fillId="0" fontId="11" numFmtId="0" xfId="0" applyAlignment="1" applyBorder="1" applyFont="1">
      <alignment horizontal="right" vertical="bottom"/>
    </xf>
    <xf borderId="11" fillId="0" fontId="11" numFmtId="0" xfId="0" applyAlignment="1" applyBorder="1" applyFont="1">
      <alignment horizontal="right" vertical="bottom"/>
    </xf>
    <xf borderId="17" fillId="0" fontId="13" numFmtId="165" xfId="0" applyAlignment="1" applyBorder="1" applyFont="1" applyNumberFormat="1">
      <alignment horizontal="center" vertical="bottom"/>
    </xf>
    <xf borderId="18" fillId="0" fontId="13" numFmtId="165" xfId="0" applyAlignment="1" applyBorder="1" applyFont="1" applyNumberFormat="1">
      <alignment horizontal="center" vertical="bottom"/>
    </xf>
    <xf borderId="17" fillId="0" fontId="14" numFmtId="165" xfId="0" applyAlignment="1" applyBorder="1" applyFont="1" applyNumberFormat="1">
      <alignment horizontal="center" vertical="bottom"/>
    </xf>
    <xf borderId="18" fillId="0" fontId="14" numFmtId="165" xfId="0" applyAlignment="1" applyBorder="1" applyFont="1" applyNumberFormat="1">
      <alignment horizontal="center" vertical="bottom"/>
    </xf>
    <xf borderId="14" fillId="0" fontId="13" numFmtId="165" xfId="0" applyAlignment="1" applyBorder="1" applyFont="1" applyNumberFormat="1">
      <alignment horizontal="center" vertical="bottom"/>
    </xf>
    <xf borderId="0" fillId="0" fontId="8" numFmtId="0" xfId="0" applyAlignment="1" applyFont="1">
      <alignment horizontal="center" shrinkToFit="0" vertical="top" wrapText="1"/>
    </xf>
  </cellXfs>
  <cellStyles count="1">
    <cellStyle xfId="0" name="Normal" builtinId="0"/>
  </cellStyles>
  <dxfs count="2">
    <dxf>
      <font>
        <color rgb="FF0B8043"/>
      </font>
      <fill>
        <patternFill patternType="none"/>
      </fill>
      <border/>
    </dxf>
    <dxf>
      <font>
        <color rgb="FFC53929"/>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1"/>
          <c:order val="1"/>
          <c:tx>
            <c:strRef>
              <c:f>'2425 Math Proficiency by Demogr'!$D$3</c:f>
            </c:strRef>
          </c:tx>
          <c:spPr>
            <a:solidFill>
              <a:srgbClr val="F1C44B"/>
            </a:solidFill>
            <a:ln cmpd="sng">
              <a:solidFill>
                <a:srgbClr val="FFFFFF">
                  <a:alpha val="100000"/>
                </a:srgbClr>
              </a:solidFill>
              <a:prstDash val="solid"/>
            </a:ln>
          </c:spPr>
          <c:cat>
            <c:strRef>
              <c:f>'2425 Math Proficiency by Demogr'!$B$4:$B$10</c:f>
            </c:strRef>
          </c:cat>
          <c:val>
            <c:numRef>
              <c:f>'2425 Math Proficiency by Demogr'!$D$4:$D$10</c:f>
              <c:numCache/>
            </c:numRef>
          </c:val>
        </c:ser>
        <c:ser>
          <c:idx val="2"/>
          <c:order val="2"/>
          <c:tx>
            <c:strRef>
              <c:f>'2425 Math Proficiency by Demogr'!$E$3</c:f>
            </c:strRef>
          </c:tx>
          <c:spPr>
            <a:solidFill>
              <a:srgbClr val="AB3395"/>
            </a:solidFill>
            <a:ln cmpd="sng">
              <a:solidFill>
                <a:srgbClr val="F3F3F3">
                  <a:alpha val="100000"/>
                </a:srgbClr>
              </a:solidFill>
            </a:ln>
          </c:spPr>
          <c:cat>
            <c:strRef>
              <c:f>'2425 Math Proficiency by Demogr'!$B$4:$B$10</c:f>
            </c:strRef>
          </c:cat>
          <c:val>
            <c:numRef>
              <c:f>'2425 Math Proficiency by Demogr'!$E$4:$E$10</c:f>
              <c:numCache/>
            </c:numRef>
          </c:val>
        </c:ser>
        <c:ser>
          <c:idx val="3"/>
          <c:order val="3"/>
          <c:tx>
            <c:strRef>
              <c:f>'2425 Math Proficiency by Demogr'!$F$3</c:f>
            </c:strRef>
          </c:tx>
          <c:spPr>
            <a:solidFill>
              <a:srgbClr val="5F5CA0"/>
            </a:solidFill>
            <a:ln cmpd="sng">
              <a:solidFill>
                <a:srgbClr val="FFFFFF">
                  <a:alpha val="100000"/>
                </a:srgbClr>
              </a:solidFill>
            </a:ln>
          </c:spPr>
          <c:cat>
            <c:strRef>
              <c:f>'2425 Math Proficiency by Demogr'!$B$4:$B$10</c:f>
            </c:strRef>
          </c:cat>
          <c:val>
            <c:numRef>
              <c:f>'2425 Math Proficiency by Demogr'!$F$4:$F$10</c:f>
              <c:numCache/>
            </c:numRef>
          </c:val>
        </c:ser>
        <c:ser>
          <c:idx val="4"/>
          <c:order val="4"/>
          <c:tx>
            <c:strRef>
              <c:f>'2425 Math Proficiency by Demogr'!$G$3</c:f>
            </c:strRef>
          </c:tx>
          <c:spPr>
            <a:solidFill>
              <a:srgbClr val="4AA1D2"/>
            </a:solidFill>
            <a:ln cmpd="sng">
              <a:solidFill>
                <a:srgbClr val="FFFFFF">
                  <a:alpha val="100000"/>
                </a:srgbClr>
              </a:solidFill>
            </a:ln>
          </c:spPr>
          <c:cat>
            <c:strRef>
              <c:f>'2425 Math Proficiency by Demogr'!$B$4:$B$10</c:f>
            </c:strRef>
          </c:cat>
          <c:val>
            <c:numRef>
              <c:f>'2425 Math Proficiency by Demogr'!$G$4:$G$10</c:f>
              <c:numCache/>
            </c:numRef>
          </c:val>
        </c:ser>
        <c:axId val="1256245556"/>
        <c:axId val="1879077526"/>
      </c:barChart>
      <c:lineChart>
        <c:varyColors val="0"/>
        <c:ser>
          <c:idx val="0"/>
          <c:order val="0"/>
          <c:tx>
            <c:strRef>
              <c:f>'2425 Math Proficiency by Demogr'!$C$3</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'2425 Math Proficiency by Demogr'!$B$4:$B$10</c:f>
            </c:strRef>
          </c:cat>
          <c:val>
            <c:numRef>
              <c:f>'2425 Math Proficiency by Demogr'!$C$4:$C$10</c:f>
              <c:numCache/>
            </c:numRef>
          </c:val>
          <c:smooth val="0"/>
        </c:ser>
        <c:axId val="1256245556"/>
        <c:axId val="1879077526"/>
      </c:lineChart>
      <c:catAx>
        <c:axId val="125624555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879077526"/>
      </c:catAx>
      <c:valAx>
        <c:axId val="1879077526"/>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256245556"/>
      </c:valAx>
    </c:plotArea>
    <c:legend>
      <c:legendPos val="b"/>
      <c:overlay val="0"/>
      <c:txPr>
        <a:bodyPr/>
        <a:lstStyle/>
        <a:p>
          <a:pPr lvl="0">
            <a:defRPr b="0">
              <a:solidFill>
                <a:srgbClr val="1A1A1A"/>
              </a:solidFill>
              <a:latin typeface="+mn-lt"/>
            </a:defRPr>
          </a:pPr>
        </a:p>
      </c:txPr>
    </c:legend>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1"/>
          <c:order val="1"/>
          <c:tx>
            <c:strRef>
              <c:f>'2425 Math Proficiency by Demogr'!$D$39</c:f>
            </c:strRef>
          </c:tx>
          <c:spPr>
            <a:solidFill>
              <a:srgbClr val="F1C44B"/>
            </a:solidFill>
            <a:ln cmpd="sng">
              <a:solidFill>
                <a:srgbClr val="FFFFFF">
                  <a:alpha val="100000"/>
                </a:srgbClr>
              </a:solidFill>
              <a:prstDash val="solid"/>
            </a:ln>
          </c:spPr>
          <c:cat>
            <c:strRef>
              <c:f>'2425 Math Proficiency by Demogr'!$B$40:$B$46</c:f>
            </c:strRef>
          </c:cat>
          <c:val>
            <c:numRef>
              <c:f>'2425 Math Proficiency by Demogr'!$D$40:$D$46</c:f>
              <c:numCache/>
            </c:numRef>
          </c:val>
        </c:ser>
        <c:ser>
          <c:idx val="2"/>
          <c:order val="2"/>
          <c:tx>
            <c:strRef>
              <c:f>'2425 Math Proficiency by Demogr'!$E$39</c:f>
            </c:strRef>
          </c:tx>
          <c:spPr>
            <a:solidFill>
              <a:srgbClr val="AB3395"/>
            </a:solidFill>
            <a:ln cmpd="sng">
              <a:solidFill>
                <a:srgbClr val="F3F3F3">
                  <a:alpha val="100000"/>
                </a:srgbClr>
              </a:solidFill>
            </a:ln>
          </c:spPr>
          <c:cat>
            <c:strRef>
              <c:f>'2425 Math Proficiency by Demogr'!$B$40:$B$46</c:f>
            </c:strRef>
          </c:cat>
          <c:val>
            <c:numRef>
              <c:f>'2425 Math Proficiency by Demogr'!$E$40:$E$46</c:f>
              <c:numCache/>
            </c:numRef>
          </c:val>
        </c:ser>
        <c:ser>
          <c:idx val="3"/>
          <c:order val="3"/>
          <c:tx>
            <c:strRef>
              <c:f>'2425 Math Proficiency by Demogr'!$F$39</c:f>
            </c:strRef>
          </c:tx>
          <c:spPr>
            <a:solidFill>
              <a:srgbClr val="5F5CA0"/>
            </a:solidFill>
            <a:ln cmpd="sng">
              <a:solidFill>
                <a:srgbClr val="FFFFFF">
                  <a:alpha val="100000"/>
                </a:srgbClr>
              </a:solidFill>
            </a:ln>
          </c:spPr>
          <c:cat>
            <c:strRef>
              <c:f>'2425 Math Proficiency by Demogr'!$B$40:$B$46</c:f>
            </c:strRef>
          </c:cat>
          <c:val>
            <c:numRef>
              <c:f>'2425 Math Proficiency by Demogr'!$F$40:$F$46</c:f>
              <c:numCache/>
            </c:numRef>
          </c:val>
        </c:ser>
        <c:ser>
          <c:idx val="4"/>
          <c:order val="4"/>
          <c:tx>
            <c:strRef>
              <c:f>'2425 Math Proficiency by Demogr'!$G$39</c:f>
            </c:strRef>
          </c:tx>
          <c:spPr>
            <a:solidFill>
              <a:srgbClr val="4AA1D2"/>
            </a:solidFill>
            <a:ln cmpd="sng">
              <a:solidFill>
                <a:srgbClr val="FFFFFF">
                  <a:alpha val="100000"/>
                </a:srgbClr>
              </a:solidFill>
            </a:ln>
          </c:spPr>
          <c:cat>
            <c:strRef>
              <c:f>'2425 Math Proficiency by Demogr'!$B$40:$B$46</c:f>
            </c:strRef>
          </c:cat>
          <c:val>
            <c:numRef>
              <c:f>'2425 Math Proficiency by Demogr'!$G$40:$G$46</c:f>
              <c:numCache/>
            </c:numRef>
          </c:val>
        </c:ser>
        <c:axId val="534012586"/>
        <c:axId val="213166377"/>
      </c:barChart>
      <c:lineChart>
        <c:varyColors val="0"/>
        <c:ser>
          <c:idx val="0"/>
          <c:order val="0"/>
          <c:tx>
            <c:strRef>
              <c:f>'2425 Math Proficiency by Demogr'!$C$39</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'2425 Math Proficiency by Demogr'!$B$40:$B$46</c:f>
            </c:strRef>
          </c:cat>
          <c:val>
            <c:numRef>
              <c:f>'2425 Math Proficiency by Demogr'!$C$40:$C$46</c:f>
              <c:numCache/>
            </c:numRef>
          </c:val>
          <c:smooth val="0"/>
        </c:ser>
        <c:axId val="534012586"/>
        <c:axId val="213166377"/>
      </c:lineChart>
      <c:catAx>
        <c:axId val="53401258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213166377"/>
      </c:catAx>
      <c:valAx>
        <c:axId val="213166377"/>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534012586"/>
      </c:valAx>
    </c:plotArea>
    <c:legend>
      <c:legendPos val="b"/>
      <c:overlay val="0"/>
      <c:txPr>
        <a:bodyPr/>
        <a:lstStyle/>
        <a:p>
          <a:pPr lvl="0">
            <a:defRPr b="0">
              <a:solidFill>
                <a:srgbClr val="1A1A1A"/>
              </a:solidFill>
              <a:latin typeface="+mn-lt"/>
            </a:defRPr>
          </a:pPr>
        </a:p>
      </c:txPr>
    </c:legend>
    <c:plotVisOnly val="1"/>
  </c:chart>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1"/>
          <c:order val="1"/>
          <c:tx>
            <c:strRef>
              <c:f>'2425 Math Proficiency by Demogr'!$D$75</c:f>
            </c:strRef>
          </c:tx>
          <c:spPr>
            <a:solidFill>
              <a:srgbClr val="F1C44B"/>
            </a:solidFill>
            <a:ln cmpd="sng">
              <a:solidFill>
                <a:srgbClr val="FFFFFF">
                  <a:alpha val="100000"/>
                </a:srgbClr>
              </a:solidFill>
              <a:prstDash val="solid"/>
            </a:ln>
          </c:spPr>
          <c:cat>
            <c:strRef>
              <c:f>'2425 Math Proficiency by Demogr'!$B$76:$B$80</c:f>
            </c:strRef>
          </c:cat>
          <c:val>
            <c:numRef>
              <c:f>'2425 Math Proficiency by Demogr'!$D$76:$D$80</c:f>
              <c:numCache/>
            </c:numRef>
          </c:val>
        </c:ser>
        <c:ser>
          <c:idx val="2"/>
          <c:order val="2"/>
          <c:tx>
            <c:strRef>
              <c:f>'2425 Math Proficiency by Demogr'!$E$75</c:f>
            </c:strRef>
          </c:tx>
          <c:spPr>
            <a:solidFill>
              <a:srgbClr val="AB3395"/>
            </a:solidFill>
            <a:ln cmpd="sng">
              <a:solidFill>
                <a:srgbClr val="F3F3F3">
                  <a:alpha val="100000"/>
                </a:srgbClr>
              </a:solidFill>
            </a:ln>
          </c:spPr>
          <c:cat>
            <c:strRef>
              <c:f>'2425 Math Proficiency by Demogr'!$B$76:$B$80</c:f>
            </c:strRef>
          </c:cat>
          <c:val>
            <c:numRef>
              <c:f>'2425 Math Proficiency by Demogr'!$E$76:$E$80</c:f>
              <c:numCache/>
            </c:numRef>
          </c:val>
        </c:ser>
        <c:ser>
          <c:idx val="3"/>
          <c:order val="3"/>
          <c:tx>
            <c:strRef>
              <c:f>'2425 Math Proficiency by Demogr'!$F$75</c:f>
            </c:strRef>
          </c:tx>
          <c:spPr>
            <a:solidFill>
              <a:srgbClr val="5F5CA0"/>
            </a:solidFill>
            <a:ln cmpd="sng">
              <a:solidFill>
                <a:srgbClr val="FFFFFF">
                  <a:alpha val="100000"/>
                </a:srgbClr>
              </a:solidFill>
            </a:ln>
          </c:spPr>
          <c:cat>
            <c:strRef>
              <c:f>'2425 Math Proficiency by Demogr'!$B$76:$B$80</c:f>
            </c:strRef>
          </c:cat>
          <c:val>
            <c:numRef>
              <c:f>'2425 Math Proficiency by Demogr'!$F$76:$F$80</c:f>
              <c:numCache/>
            </c:numRef>
          </c:val>
        </c:ser>
        <c:ser>
          <c:idx val="4"/>
          <c:order val="4"/>
          <c:tx>
            <c:strRef>
              <c:f>'2425 Math Proficiency by Demogr'!$G$75</c:f>
            </c:strRef>
          </c:tx>
          <c:spPr>
            <a:solidFill>
              <a:srgbClr val="4AA1D2"/>
            </a:solidFill>
            <a:ln cmpd="sng">
              <a:solidFill>
                <a:srgbClr val="FFFFFF">
                  <a:alpha val="100000"/>
                </a:srgbClr>
              </a:solidFill>
            </a:ln>
          </c:spPr>
          <c:cat>
            <c:strRef>
              <c:f>'2425 Math Proficiency by Demogr'!$B$76:$B$80</c:f>
            </c:strRef>
          </c:cat>
          <c:val>
            <c:numRef>
              <c:f>'2425 Math Proficiency by Demogr'!$G$76:$G$80</c:f>
              <c:numCache/>
            </c:numRef>
          </c:val>
        </c:ser>
        <c:axId val="570172544"/>
        <c:axId val="1716011284"/>
      </c:barChart>
      <c:lineChart>
        <c:varyColors val="0"/>
        <c:ser>
          <c:idx val="0"/>
          <c:order val="0"/>
          <c:tx>
            <c:strRef>
              <c:f>'2425 Math Proficiency by Demogr'!$C$75</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'2425 Math Proficiency by Demogr'!$B$76:$B$80</c:f>
            </c:strRef>
          </c:cat>
          <c:val>
            <c:numRef>
              <c:f>'2425 Math Proficiency by Demogr'!$C$76:$C$80</c:f>
              <c:numCache/>
            </c:numRef>
          </c:val>
          <c:smooth val="0"/>
        </c:ser>
        <c:axId val="570172544"/>
        <c:axId val="1716011284"/>
      </c:lineChart>
      <c:catAx>
        <c:axId val="57017254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716011284"/>
      </c:catAx>
      <c:valAx>
        <c:axId val="1716011284"/>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570172544"/>
      </c:valAx>
    </c:plotArea>
    <c:legend>
      <c:legendPos val="b"/>
      <c:overlay val="0"/>
      <c:txPr>
        <a:bodyPr/>
        <a:lstStyle/>
        <a:p>
          <a:pPr lvl="0">
            <a:defRPr b="0">
              <a:solidFill>
                <a:srgbClr val="1A1A1A"/>
              </a:solidFill>
              <a:latin typeface="+mn-lt"/>
            </a:defRPr>
          </a:pPr>
        </a:p>
      </c:txPr>
    </c:legend>
    <c:plotVisOnly val="1"/>
  </c:chart>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All Students</a:t>
            </a:r>
          </a:p>
        </c:rich>
      </c:tx>
      <c:overlay val="0"/>
    </c:title>
    <c:plotArea>
      <c:layout/>
      <c:barChart>
        <c:barDir val="col"/>
        <c:ser>
          <c:idx val="1"/>
          <c:order val="1"/>
          <c:tx>
            <c:strRef>
              <c:f>'Math Proficiency by Grade'!$B$7</c:f>
            </c:strRef>
          </c:tx>
          <c:spPr>
            <a:solidFill>
              <a:srgbClr val="F1C44B"/>
            </a:solidFill>
            <a:ln cmpd="sng">
              <a:solidFill>
                <a:srgbClr val="FFFFFF">
                  <a:alpha val="100000"/>
                </a:srgbClr>
              </a:solidFill>
              <a:prstDash val="solid"/>
            </a:ln>
          </c:spPr>
          <c:cat>
            <c:strRef>
              <c:f>'Math Proficiency by Grade'!$C$4:$G$4</c:f>
            </c:strRef>
          </c:cat>
          <c:val>
            <c:numRef>
              <c:f>'Math Proficiency by Grade'!$C$7:$G$7</c:f>
              <c:numCache/>
            </c:numRef>
          </c:val>
        </c:ser>
        <c:ser>
          <c:idx val="2"/>
          <c:order val="2"/>
          <c:tx>
            <c:strRef>
              <c:f>'Math Proficiency by Grade'!$B$9</c:f>
            </c:strRef>
          </c:tx>
          <c:spPr>
            <a:solidFill>
              <a:srgbClr val="AB3395"/>
            </a:solidFill>
            <a:ln cmpd="sng">
              <a:solidFill>
                <a:srgbClr val="F3F3F3">
                  <a:alpha val="100000"/>
                </a:srgbClr>
              </a:solidFill>
            </a:ln>
          </c:spPr>
          <c:cat>
            <c:strRef>
              <c:f>'Math Proficiency by Grade'!$C$4:$G$4</c:f>
            </c:strRef>
          </c:cat>
          <c:val>
            <c:numRef>
              <c:f>'Math Proficiency by Grade'!$C$9:$G$9</c:f>
              <c:numCache/>
            </c:numRef>
          </c:val>
        </c:ser>
        <c:ser>
          <c:idx val="3"/>
          <c:order val="3"/>
          <c:tx>
            <c:strRef>
              <c:f>'Math Proficiency by Grade'!$B$12</c:f>
            </c:strRef>
          </c:tx>
          <c:spPr>
            <a:solidFill>
              <a:srgbClr val="5F5CA0"/>
            </a:solidFill>
            <a:ln cmpd="sng">
              <a:solidFill>
                <a:srgbClr val="FFFFFF">
                  <a:alpha val="100000"/>
                </a:srgbClr>
              </a:solidFill>
            </a:ln>
          </c:spPr>
          <c:cat>
            <c:strRef>
              <c:f>'Math Proficiency by Grade'!$C$4:$G$4</c:f>
            </c:strRef>
          </c:cat>
          <c:val>
            <c:numRef>
              <c:f>'Math Proficiency by Grade'!$C$12:$G$12</c:f>
              <c:numCache/>
            </c:numRef>
          </c:val>
        </c:ser>
        <c:ser>
          <c:idx val="4"/>
          <c:order val="4"/>
          <c:tx>
            <c:strRef>
              <c:f>'Math Proficiency by Grade'!$B$15</c:f>
            </c:strRef>
          </c:tx>
          <c:spPr>
            <a:solidFill>
              <a:srgbClr val="4AA1D2"/>
            </a:solidFill>
            <a:ln cmpd="sng">
              <a:solidFill>
                <a:srgbClr val="FFFFFF">
                  <a:alpha val="100000"/>
                </a:srgbClr>
              </a:solidFill>
            </a:ln>
          </c:spPr>
          <c:cat>
            <c:strRef>
              <c:f>'Math Proficiency by Grade'!$C$4:$G$4</c:f>
            </c:strRef>
          </c:cat>
          <c:val>
            <c:numRef>
              <c:f>'Math Proficiency by Grade'!$C$15:$G$15</c:f>
              <c:numCache/>
            </c:numRef>
          </c:val>
        </c:ser>
        <c:axId val="1770403396"/>
        <c:axId val="1906162329"/>
      </c:barChart>
      <c:lineChart>
        <c:varyColors val="0"/>
        <c:ser>
          <c:idx val="0"/>
          <c:order val="0"/>
          <c:tx>
            <c:strRef>
              <c:f>'Math Proficiency by Grade'!$B$5</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Grade'!$C$4:$G$4</c:f>
            </c:strRef>
          </c:cat>
          <c:val>
            <c:numRef>
              <c:f>'Math Proficiency by Grade'!$C$5:$G$5</c:f>
              <c:numCache/>
            </c:numRef>
          </c:val>
          <c:smooth val="0"/>
        </c:ser>
        <c:axId val="1770403396"/>
        <c:axId val="1906162329"/>
      </c:lineChart>
      <c:catAx>
        <c:axId val="177040339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906162329"/>
      </c:catAx>
      <c:valAx>
        <c:axId val="1906162329"/>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770403396"/>
      </c:valAx>
    </c:plotArea>
    <c:legend>
      <c:legendPos val="b"/>
      <c:overlay val="0"/>
      <c:txPr>
        <a:bodyPr/>
        <a:lstStyle/>
        <a:p>
          <a:pPr lvl="0">
            <a:defRPr b="0">
              <a:solidFill>
                <a:srgbClr val="1A1A1A"/>
              </a:solidFill>
              <a:latin typeface="+mn-lt"/>
            </a:defRPr>
          </a:pPr>
        </a:p>
      </c:txPr>
    </c:legend>
    <c:plotVisOnly val="1"/>
  </c:chart>
</c:chartSpace>
</file>

<file path=xl/charts/chart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Grade 6</a:t>
            </a:r>
          </a:p>
        </c:rich>
      </c:tx>
      <c:overlay val="0"/>
    </c:title>
    <c:plotArea>
      <c:layout/>
      <c:barChart>
        <c:barDir val="col"/>
        <c:ser>
          <c:idx val="1"/>
          <c:order val="1"/>
          <c:tx>
            <c:strRef>
              <c:f>'Math Proficiency by Grade'!$K$7</c:f>
            </c:strRef>
          </c:tx>
          <c:spPr>
            <a:solidFill>
              <a:srgbClr val="F1C44B"/>
            </a:solidFill>
            <a:ln cmpd="sng">
              <a:solidFill>
                <a:srgbClr val="FFFFFF">
                  <a:alpha val="100000"/>
                </a:srgbClr>
              </a:solidFill>
              <a:prstDash val="solid"/>
            </a:ln>
          </c:spPr>
          <c:cat>
            <c:strRef>
              <c:f>'Math Proficiency by Grade'!$L$4:$P$4</c:f>
            </c:strRef>
          </c:cat>
          <c:val>
            <c:numRef>
              <c:f>'Math Proficiency by Grade'!$L$7:$P$7</c:f>
              <c:numCache/>
            </c:numRef>
          </c:val>
        </c:ser>
        <c:ser>
          <c:idx val="2"/>
          <c:order val="2"/>
          <c:tx>
            <c:strRef>
              <c:f>'Math Proficiency by Grade'!$K$9</c:f>
            </c:strRef>
          </c:tx>
          <c:spPr>
            <a:solidFill>
              <a:srgbClr val="AB3395"/>
            </a:solidFill>
            <a:ln cmpd="sng">
              <a:solidFill>
                <a:srgbClr val="F3F3F3">
                  <a:alpha val="100000"/>
                </a:srgbClr>
              </a:solidFill>
            </a:ln>
          </c:spPr>
          <c:cat>
            <c:strRef>
              <c:f>'Math Proficiency by Grade'!$L$4:$P$4</c:f>
            </c:strRef>
          </c:cat>
          <c:val>
            <c:numRef>
              <c:f>'Math Proficiency by Grade'!$L$9:$P$9</c:f>
              <c:numCache/>
            </c:numRef>
          </c:val>
        </c:ser>
        <c:ser>
          <c:idx val="3"/>
          <c:order val="3"/>
          <c:tx>
            <c:strRef>
              <c:f>'Math Proficiency by Grade'!$K$12</c:f>
            </c:strRef>
          </c:tx>
          <c:spPr>
            <a:solidFill>
              <a:srgbClr val="5F5CA0"/>
            </a:solidFill>
            <a:ln cmpd="sng">
              <a:solidFill>
                <a:srgbClr val="FFFFFF">
                  <a:alpha val="100000"/>
                </a:srgbClr>
              </a:solidFill>
            </a:ln>
          </c:spPr>
          <c:cat>
            <c:strRef>
              <c:f>'Math Proficiency by Grade'!$L$4:$P$4</c:f>
            </c:strRef>
          </c:cat>
          <c:val>
            <c:numRef>
              <c:f>'Math Proficiency by Grade'!$L$12:$P$12</c:f>
              <c:numCache/>
            </c:numRef>
          </c:val>
        </c:ser>
        <c:ser>
          <c:idx val="4"/>
          <c:order val="4"/>
          <c:tx>
            <c:strRef>
              <c:f>'Math Proficiency by Grade'!$K$15</c:f>
            </c:strRef>
          </c:tx>
          <c:spPr>
            <a:solidFill>
              <a:srgbClr val="4AA1D2"/>
            </a:solidFill>
            <a:ln cmpd="sng">
              <a:solidFill>
                <a:srgbClr val="FFFFFF">
                  <a:alpha val="100000"/>
                </a:srgbClr>
              </a:solidFill>
            </a:ln>
          </c:spPr>
          <c:cat>
            <c:strRef>
              <c:f>'Math Proficiency by Grade'!$L$4:$P$4</c:f>
            </c:strRef>
          </c:cat>
          <c:val>
            <c:numRef>
              <c:f>'Math Proficiency by Grade'!$L$15:$P$15</c:f>
              <c:numCache/>
            </c:numRef>
          </c:val>
        </c:ser>
        <c:axId val="1872948450"/>
        <c:axId val="1269368134"/>
      </c:barChart>
      <c:lineChart>
        <c:varyColors val="0"/>
        <c:ser>
          <c:idx val="0"/>
          <c:order val="0"/>
          <c:tx>
            <c:strRef>
              <c:f>'Math Proficiency by Grade'!$K$5</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Grade'!$L$4:$P$4</c:f>
            </c:strRef>
          </c:cat>
          <c:val>
            <c:numRef>
              <c:f>'Math Proficiency by Grade'!$L$5:$P$5</c:f>
              <c:numCache/>
            </c:numRef>
          </c:val>
          <c:smooth val="0"/>
        </c:ser>
        <c:axId val="1872948450"/>
        <c:axId val="1269368134"/>
      </c:lineChart>
      <c:catAx>
        <c:axId val="187294845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269368134"/>
      </c:catAx>
      <c:valAx>
        <c:axId val="1269368134"/>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872948450"/>
      </c:valAx>
    </c:plotArea>
    <c:legend>
      <c:legendPos val="b"/>
      <c:overlay val="0"/>
      <c:txPr>
        <a:bodyPr/>
        <a:lstStyle/>
        <a:p>
          <a:pPr lvl="0">
            <a:defRPr b="0">
              <a:solidFill>
                <a:srgbClr val="1A1A1A"/>
              </a:solidFill>
              <a:latin typeface="+mn-lt"/>
            </a:defRPr>
          </a:pPr>
        </a:p>
      </c:txPr>
    </c:legend>
    <c:plotVisOnly val="1"/>
  </c:chart>
</c:chartSpace>
</file>

<file path=xl/charts/chart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Grade 3</a:t>
            </a:r>
          </a:p>
        </c:rich>
      </c:tx>
      <c:overlay val="0"/>
    </c:title>
    <c:plotArea>
      <c:layout/>
      <c:barChart>
        <c:barDir val="col"/>
        <c:ser>
          <c:idx val="1"/>
          <c:order val="1"/>
          <c:tx>
            <c:strRef>
              <c:f>'Math Proficiency by Grade'!$B$48</c:f>
            </c:strRef>
          </c:tx>
          <c:spPr>
            <a:solidFill>
              <a:srgbClr val="F1C44B"/>
            </a:solidFill>
            <a:ln cmpd="sng">
              <a:solidFill>
                <a:srgbClr val="FFFFFF">
                  <a:alpha val="100000"/>
                </a:srgbClr>
              </a:solidFill>
              <a:prstDash val="solid"/>
            </a:ln>
          </c:spPr>
          <c:cat>
            <c:strRef>
              <c:f>'Math Proficiency by Grade'!$C$45:$G$45</c:f>
            </c:strRef>
          </c:cat>
          <c:val>
            <c:numRef>
              <c:f>'Math Proficiency by Grade'!$C$48:$G$48</c:f>
              <c:numCache/>
            </c:numRef>
          </c:val>
        </c:ser>
        <c:ser>
          <c:idx val="2"/>
          <c:order val="2"/>
          <c:tx>
            <c:strRef>
              <c:f>'Math Proficiency by Grade'!$B$50</c:f>
            </c:strRef>
          </c:tx>
          <c:spPr>
            <a:solidFill>
              <a:srgbClr val="AB3395"/>
            </a:solidFill>
            <a:ln cmpd="sng">
              <a:solidFill>
                <a:srgbClr val="F3F3F3">
                  <a:alpha val="100000"/>
                </a:srgbClr>
              </a:solidFill>
            </a:ln>
          </c:spPr>
          <c:cat>
            <c:strRef>
              <c:f>'Math Proficiency by Grade'!$C$45:$G$45</c:f>
            </c:strRef>
          </c:cat>
          <c:val>
            <c:numRef>
              <c:f>'Math Proficiency by Grade'!$C$50:$G$50</c:f>
              <c:numCache/>
            </c:numRef>
          </c:val>
        </c:ser>
        <c:ser>
          <c:idx val="3"/>
          <c:order val="3"/>
          <c:tx>
            <c:strRef>
              <c:f>'Math Proficiency by Grade'!$B$53</c:f>
            </c:strRef>
          </c:tx>
          <c:spPr>
            <a:solidFill>
              <a:srgbClr val="5F5CA0"/>
            </a:solidFill>
            <a:ln cmpd="sng">
              <a:solidFill>
                <a:srgbClr val="FFFFFF">
                  <a:alpha val="100000"/>
                </a:srgbClr>
              </a:solidFill>
            </a:ln>
          </c:spPr>
          <c:cat>
            <c:strRef>
              <c:f>'Math Proficiency by Grade'!$C$45:$G$45</c:f>
            </c:strRef>
          </c:cat>
          <c:val>
            <c:numRef>
              <c:f>'Math Proficiency by Grade'!$C$53:$G$53</c:f>
              <c:numCache/>
            </c:numRef>
          </c:val>
        </c:ser>
        <c:ser>
          <c:idx val="4"/>
          <c:order val="4"/>
          <c:tx>
            <c:strRef>
              <c:f>'Math Proficiency by Grade'!$B$56</c:f>
            </c:strRef>
          </c:tx>
          <c:spPr>
            <a:solidFill>
              <a:srgbClr val="4AA1D2"/>
            </a:solidFill>
            <a:ln cmpd="sng">
              <a:solidFill>
                <a:srgbClr val="FFFFFF">
                  <a:alpha val="100000"/>
                </a:srgbClr>
              </a:solidFill>
            </a:ln>
          </c:spPr>
          <c:cat>
            <c:strRef>
              <c:f>'Math Proficiency by Grade'!$C$45:$G$45</c:f>
            </c:strRef>
          </c:cat>
          <c:val>
            <c:numRef>
              <c:f>'Math Proficiency by Grade'!$C$56:$G$56</c:f>
              <c:numCache/>
            </c:numRef>
          </c:val>
        </c:ser>
        <c:axId val="1654663729"/>
        <c:axId val="1752098361"/>
      </c:barChart>
      <c:lineChart>
        <c:varyColors val="0"/>
        <c:ser>
          <c:idx val="0"/>
          <c:order val="0"/>
          <c:tx>
            <c:strRef>
              <c:f>'Math Proficiency by Grade'!$B$46</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Grade'!$C$45:$G$45</c:f>
            </c:strRef>
          </c:cat>
          <c:val>
            <c:numRef>
              <c:f>'Math Proficiency by Grade'!$C$46:$G$46</c:f>
              <c:numCache/>
            </c:numRef>
          </c:val>
          <c:smooth val="0"/>
        </c:ser>
        <c:axId val="1654663729"/>
        <c:axId val="1752098361"/>
      </c:lineChart>
      <c:catAx>
        <c:axId val="165466372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752098361"/>
      </c:catAx>
      <c:valAx>
        <c:axId val="1752098361"/>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654663729"/>
      </c:valAx>
    </c:plotArea>
    <c:legend>
      <c:legendPos val="b"/>
      <c:overlay val="0"/>
      <c:txPr>
        <a:bodyPr/>
        <a:lstStyle/>
        <a:p>
          <a:pPr lvl="0">
            <a:defRPr b="0">
              <a:solidFill>
                <a:srgbClr val="1A1A1A"/>
              </a:solidFill>
              <a:latin typeface="+mn-lt"/>
            </a:defRPr>
          </a:pPr>
        </a:p>
      </c:txPr>
    </c:legend>
    <c:plotVisOnly val="1"/>
  </c:chart>
</c:chartSpace>
</file>

<file path=xl/charts/chart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Grade 7</a:t>
            </a:r>
          </a:p>
        </c:rich>
      </c:tx>
      <c:overlay val="0"/>
    </c:title>
    <c:plotArea>
      <c:layout/>
      <c:barChart>
        <c:barDir val="col"/>
        <c:ser>
          <c:idx val="1"/>
          <c:order val="1"/>
          <c:tx>
            <c:strRef>
              <c:f>'Math Proficiency by Grade'!$K$48</c:f>
            </c:strRef>
          </c:tx>
          <c:spPr>
            <a:solidFill>
              <a:srgbClr val="F1C44B"/>
            </a:solidFill>
            <a:ln cmpd="sng">
              <a:solidFill>
                <a:srgbClr val="FFFFFF">
                  <a:alpha val="100000"/>
                </a:srgbClr>
              </a:solidFill>
              <a:prstDash val="solid"/>
            </a:ln>
          </c:spPr>
          <c:cat>
            <c:strRef>
              <c:f>'Math Proficiency by Grade'!$L$45:$P$45</c:f>
            </c:strRef>
          </c:cat>
          <c:val>
            <c:numRef>
              <c:f>'Math Proficiency by Grade'!$L$48:$P$48</c:f>
              <c:numCache/>
            </c:numRef>
          </c:val>
        </c:ser>
        <c:ser>
          <c:idx val="2"/>
          <c:order val="2"/>
          <c:tx>
            <c:strRef>
              <c:f>'Math Proficiency by Grade'!$K$50</c:f>
            </c:strRef>
          </c:tx>
          <c:spPr>
            <a:solidFill>
              <a:srgbClr val="AB3395"/>
            </a:solidFill>
            <a:ln cmpd="sng">
              <a:solidFill>
                <a:srgbClr val="F3F3F3">
                  <a:alpha val="100000"/>
                </a:srgbClr>
              </a:solidFill>
            </a:ln>
          </c:spPr>
          <c:cat>
            <c:strRef>
              <c:f>'Math Proficiency by Grade'!$L$45:$P$45</c:f>
            </c:strRef>
          </c:cat>
          <c:val>
            <c:numRef>
              <c:f>'Math Proficiency by Grade'!$L$50:$P$50</c:f>
              <c:numCache/>
            </c:numRef>
          </c:val>
        </c:ser>
        <c:ser>
          <c:idx val="3"/>
          <c:order val="3"/>
          <c:tx>
            <c:strRef>
              <c:f>'Math Proficiency by Grade'!$K$53</c:f>
            </c:strRef>
          </c:tx>
          <c:spPr>
            <a:solidFill>
              <a:srgbClr val="5F5CA0"/>
            </a:solidFill>
            <a:ln cmpd="sng">
              <a:solidFill>
                <a:srgbClr val="FFFFFF">
                  <a:alpha val="100000"/>
                </a:srgbClr>
              </a:solidFill>
            </a:ln>
          </c:spPr>
          <c:cat>
            <c:strRef>
              <c:f>'Math Proficiency by Grade'!$L$45:$P$45</c:f>
            </c:strRef>
          </c:cat>
          <c:val>
            <c:numRef>
              <c:f>'Math Proficiency by Grade'!$L$53:$P$53</c:f>
              <c:numCache/>
            </c:numRef>
          </c:val>
        </c:ser>
        <c:ser>
          <c:idx val="4"/>
          <c:order val="4"/>
          <c:tx>
            <c:strRef>
              <c:f>'Math Proficiency by Grade'!$K$56</c:f>
            </c:strRef>
          </c:tx>
          <c:spPr>
            <a:solidFill>
              <a:srgbClr val="4AA1D2"/>
            </a:solidFill>
            <a:ln cmpd="sng">
              <a:solidFill>
                <a:srgbClr val="FFFFFF">
                  <a:alpha val="100000"/>
                </a:srgbClr>
              </a:solidFill>
            </a:ln>
          </c:spPr>
          <c:cat>
            <c:strRef>
              <c:f>'Math Proficiency by Grade'!$L$45:$P$45</c:f>
            </c:strRef>
          </c:cat>
          <c:val>
            <c:numRef>
              <c:f>'Math Proficiency by Grade'!$L$56:$P$56</c:f>
              <c:numCache/>
            </c:numRef>
          </c:val>
        </c:ser>
        <c:axId val="1795684161"/>
        <c:axId val="1142855624"/>
      </c:barChart>
      <c:lineChart>
        <c:varyColors val="0"/>
        <c:ser>
          <c:idx val="0"/>
          <c:order val="0"/>
          <c:tx>
            <c:strRef>
              <c:f>'Math Proficiency by Grade'!$K$46</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Grade'!$L$45:$P$45</c:f>
            </c:strRef>
          </c:cat>
          <c:val>
            <c:numRef>
              <c:f>'Math Proficiency by Grade'!$L$46:$P$46</c:f>
              <c:numCache/>
            </c:numRef>
          </c:val>
          <c:smooth val="0"/>
        </c:ser>
        <c:axId val="1795684161"/>
        <c:axId val="1142855624"/>
      </c:lineChart>
      <c:catAx>
        <c:axId val="179568416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142855624"/>
      </c:catAx>
      <c:valAx>
        <c:axId val="1142855624"/>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795684161"/>
      </c:valAx>
    </c:plotArea>
    <c:legend>
      <c:legendPos val="b"/>
      <c:overlay val="0"/>
      <c:txPr>
        <a:bodyPr/>
        <a:lstStyle/>
        <a:p>
          <a:pPr lvl="0">
            <a:defRPr b="0">
              <a:solidFill>
                <a:srgbClr val="1A1A1A"/>
              </a:solidFill>
              <a:latin typeface="+mn-lt"/>
            </a:defRPr>
          </a:pPr>
        </a:p>
      </c:txPr>
    </c:legend>
    <c:plotVisOnly val="1"/>
  </c:chart>
</c:chartSpace>
</file>

<file path=xl/charts/chart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Grade 4</a:t>
            </a:r>
          </a:p>
        </c:rich>
      </c:tx>
      <c:overlay val="0"/>
    </c:title>
    <c:plotArea>
      <c:layout/>
      <c:barChart>
        <c:barDir val="col"/>
        <c:ser>
          <c:idx val="1"/>
          <c:order val="1"/>
          <c:tx>
            <c:strRef>
              <c:f>'Math Proficiency by Grade'!$B$89</c:f>
            </c:strRef>
          </c:tx>
          <c:spPr>
            <a:solidFill>
              <a:srgbClr val="F1C44B"/>
            </a:solidFill>
            <a:ln cmpd="sng">
              <a:solidFill>
                <a:srgbClr val="FFFFFF">
                  <a:alpha val="100000"/>
                </a:srgbClr>
              </a:solidFill>
              <a:prstDash val="solid"/>
            </a:ln>
          </c:spPr>
          <c:cat>
            <c:strRef>
              <c:f>'Math Proficiency by Grade'!$C$86:$G$86</c:f>
            </c:strRef>
          </c:cat>
          <c:val>
            <c:numRef>
              <c:f>'Math Proficiency by Grade'!$C$89:$G$89</c:f>
              <c:numCache/>
            </c:numRef>
          </c:val>
        </c:ser>
        <c:ser>
          <c:idx val="2"/>
          <c:order val="2"/>
          <c:tx>
            <c:strRef>
              <c:f>'Math Proficiency by Grade'!$B$91</c:f>
            </c:strRef>
          </c:tx>
          <c:spPr>
            <a:solidFill>
              <a:srgbClr val="AB3395"/>
            </a:solidFill>
            <a:ln cmpd="sng">
              <a:solidFill>
                <a:srgbClr val="F3F3F3">
                  <a:alpha val="100000"/>
                </a:srgbClr>
              </a:solidFill>
            </a:ln>
          </c:spPr>
          <c:cat>
            <c:strRef>
              <c:f>'Math Proficiency by Grade'!$C$86:$G$86</c:f>
            </c:strRef>
          </c:cat>
          <c:val>
            <c:numRef>
              <c:f>'Math Proficiency by Grade'!$C$91:$G$91</c:f>
              <c:numCache/>
            </c:numRef>
          </c:val>
        </c:ser>
        <c:ser>
          <c:idx val="3"/>
          <c:order val="3"/>
          <c:tx>
            <c:strRef>
              <c:f>'Math Proficiency by Grade'!$B$94</c:f>
            </c:strRef>
          </c:tx>
          <c:spPr>
            <a:solidFill>
              <a:srgbClr val="5F5CA0"/>
            </a:solidFill>
            <a:ln cmpd="sng">
              <a:solidFill>
                <a:srgbClr val="FFFFFF">
                  <a:alpha val="100000"/>
                </a:srgbClr>
              </a:solidFill>
            </a:ln>
          </c:spPr>
          <c:cat>
            <c:strRef>
              <c:f>'Math Proficiency by Grade'!$C$86:$G$86</c:f>
            </c:strRef>
          </c:cat>
          <c:val>
            <c:numRef>
              <c:f>'Math Proficiency by Grade'!$C$94:$G$94</c:f>
              <c:numCache/>
            </c:numRef>
          </c:val>
        </c:ser>
        <c:ser>
          <c:idx val="4"/>
          <c:order val="4"/>
          <c:tx>
            <c:strRef>
              <c:f>'Math Proficiency by Grade'!$B$97</c:f>
            </c:strRef>
          </c:tx>
          <c:spPr>
            <a:solidFill>
              <a:srgbClr val="4AA1D2"/>
            </a:solidFill>
            <a:ln cmpd="sng">
              <a:solidFill>
                <a:srgbClr val="FFFFFF">
                  <a:alpha val="100000"/>
                </a:srgbClr>
              </a:solidFill>
            </a:ln>
          </c:spPr>
          <c:cat>
            <c:strRef>
              <c:f>'Math Proficiency by Grade'!$C$86:$G$86</c:f>
            </c:strRef>
          </c:cat>
          <c:val>
            <c:numRef>
              <c:f>'Math Proficiency by Grade'!$C$97:$G$97</c:f>
              <c:numCache/>
            </c:numRef>
          </c:val>
        </c:ser>
        <c:axId val="1255423230"/>
        <c:axId val="1976297336"/>
      </c:barChart>
      <c:lineChart>
        <c:varyColors val="0"/>
        <c:ser>
          <c:idx val="0"/>
          <c:order val="0"/>
          <c:tx>
            <c:strRef>
              <c:f>'Math Proficiency by Grade'!$B$87</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Grade'!$C$86:$G$86</c:f>
            </c:strRef>
          </c:cat>
          <c:val>
            <c:numRef>
              <c:f>'Math Proficiency by Grade'!$C$87:$G$87</c:f>
              <c:numCache/>
            </c:numRef>
          </c:val>
          <c:smooth val="0"/>
        </c:ser>
        <c:axId val="1255423230"/>
        <c:axId val="1976297336"/>
      </c:lineChart>
      <c:catAx>
        <c:axId val="125542323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976297336"/>
      </c:catAx>
      <c:valAx>
        <c:axId val="1976297336"/>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255423230"/>
      </c:valAx>
    </c:plotArea>
    <c:legend>
      <c:legendPos val="b"/>
      <c:overlay val="0"/>
      <c:txPr>
        <a:bodyPr/>
        <a:lstStyle/>
        <a:p>
          <a:pPr lvl="0">
            <a:defRPr b="0">
              <a:solidFill>
                <a:srgbClr val="1A1A1A"/>
              </a:solidFill>
              <a:latin typeface="+mn-lt"/>
            </a:defRPr>
          </a:pPr>
        </a:p>
      </c:txPr>
    </c:legend>
    <c:plotVisOnly val="1"/>
  </c:chart>
</c:chartSpace>
</file>

<file path=xl/charts/chart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Grade 8</a:t>
            </a:r>
          </a:p>
        </c:rich>
      </c:tx>
      <c:overlay val="0"/>
    </c:title>
    <c:plotArea>
      <c:layout/>
      <c:barChart>
        <c:barDir val="col"/>
        <c:ser>
          <c:idx val="1"/>
          <c:order val="1"/>
          <c:tx>
            <c:strRef>
              <c:f>'Math Proficiency by Grade'!$K$89</c:f>
            </c:strRef>
          </c:tx>
          <c:spPr>
            <a:solidFill>
              <a:srgbClr val="F1C44B"/>
            </a:solidFill>
            <a:ln cmpd="sng">
              <a:solidFill>
                <a:srgbClr val="FFFFFF">
                  <a:alpha val="100000"/>
                </a:srgbClr>
              </a:solidFill>
              <a:prstDash val="solid"/>
            </a:ln>
          </c:spPr>
          <c:cat>
            <c:strRef>
              <c:f>'Math Proficiency by Grade'!$L$86:$P$86</c:f>
            </c:strRef>
          </c:cat>
          <c:val>
            <c:numRef>
              <c:f>'Math Proficiency by Grade'!$L$89:$P$89</c:f>
              <c:numCache/>
            </c:numRef>
          </c:val>
        </c:ser>
        <c:ser>
          <c:idx val="2"/>
          <c:order val="2"/>
          <c:tx>
            <c:strRef>
              <c:f>'Math Proficiency by Grade'!$K$91</c:f>
            </c:strRef>
          </c:tx>
          <c:spPr>
            <a:solidFill>
              <a:srgbClr val="AB3395"/>
            </a:solidFill>
            <a:ln cmpd="sng">
              <a:solidFill>
                <a:srgbClr val="F3F3F3">
                  <a:alpha val="100000"/>
                </a:srgbClr>
              </a:solidFill>
            </a:ln>
          </c:spPr>
          <c:cat>
            <c:strRef>
              <c:f>'Math Proficiency by Grade'!$L$86:$P$86</c:f>
            </c:strRef>
          </c:cat>
          <c:val>
            <c:numRef>
              <c:f>'Math Proficiency by Grade'!$L$91:$P$91</c:f>
              <c:numCache/>
            </c:numRef>
          </c:val>
        </c:ser>
        <c:ser>
          <c:idx val="3"/>
          <c:order val="3"/>
          <c:tx>
            <c:strRef>
              <c:f>'Math Proficiency by Grade'!$K$94</c:f>
            </c:strRef>
          </c:tx>
          <c:spPr>
            <a:solidFill>
              <a:srgbClr val="5F5CA0"/>
            </a:solidFill>
            <a:ln cmpd="sng">
              <a:solidFill>
                <a:srgbClr val="FFFFFF">
                  <a:alpha val="100000"/>
                </a:srgbClr>
              </a:solidFill>
            </a:ln>
          </c:spPr>
          <c:cat>
            <c:strRef>
              <c:f>'Math Proficiency by Grade'!$L$86:$P$86</c:f>
            </c:strRef>
          </c:cat>
          <c:val>
            <c:numRef>
              <c:f>'Math Proficiency by Grade'!$L$94:$P$94</c:f>
              <c:numCache/>
            </c:numRef>
          </c:val>
        </c:ser>
        <c:ser>
          <c:idx val="4"/>
          <c:order val="4"/>
          <c:tx>
            <c:strRef>
              <c:f>'Math Proficiency by Grade'!$K$97</c:f>
            </c:strRef>
          </c:tx>
          <c:spPr>
            <a:solidFill>
              <a:srgbClr val="4AA1D2"/>
            </a:solidFill>
            <a:ln cmpd="sng">
              <a:solidFill>
                <a:srgbClr val="FFFFFF">
                  <a:alpha val="100000"/>
                </a:srgbClr>
              </a:solidFill>
            </a:ln>
          </c:spPr>
          <c:cat>
            <c:strRef>
              <c:f>'Math Proficiency by Grade'!$L$86:$P$86</c:f>
            </c:strRef>
          </c:cat>
          <c:val>
            <c:numRef>
              <c:f>'Math Proficiency by Grade'!$L$97:$P$97</c:f>
              <c:numCache/>
            </c:numRef>
          </c:val>
        </c:ser>
        <c:axId val="1746067567"/>
        <c:axId val="703601070"/>
      </c:barChart>
      <c:lineChart>
        <c:varyColors val="0"/>
        <c:ser>
          <c:idx val="0"/>
          <c:order val="0"/>
          <c:tx>
            <c:strRef>
              <c:f>'Math Proficiency by Grade'!$K$87</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Grade'!$L$86:$P$86</c:f>
            </c:strRef>
          </c:cat>
          <c:val>
            <c:numRef>
              <c:f>'Math Proficiency by Grade'!$L$87:$P$87</c:f>
              <c:numCache/>
            </c:numRef>
          </c:val>
          <c:smooth val="0"/>
        </c:ser>
        <c:axId val="1746067567"/>
        <c:axId val="703601070"/>
      </c:lineChart>
      <c:catAx>
        <c:axId val="174606756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703601070"/>
      </c:catAx>
      <c:valAx>
        <c:axId val="703601070"/>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746067567"/>
      </c:valAx>
    </c:plotArea>
    <c:legend>
      <c:legendPos val="b"/>
      <c:overlay val="0"/>
      <c:txPr>
        <a:bodyPr/>
        <a:lstStyle/>
        <a:p>
          <a:pPr lvl="0">
            <a:defRPr b="0">
              <a:solidFill>
                <a:srgbClr val="1A1A1A"/>
              </a:solidFill>
              <a:latin typeface="+mn-lt"/>
            </a:defRPr>
          </a:pPr>
        </a:p>
      </c:txPr>
    </c:legend>
    <c:plotVisOnly val="1"/>
  </c:chart>
</c:chartSpace>
</file>

<file path=xl/charts/chart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Grade 5</a:t>
            </a:r>
          </a:p>
        </c:rich>
      </c:tx>
      <c:layout>
        <c:manualLayout>
          <c:xMode val="edge"/>
          <c:yMode val="edge"/>
          <c:x val="0.029456906729634007"/>
          <c:y val="0.04807321772639692"/>
        </c:manualLayout>
      </c:layout>
      <c:overlay val="0"/>
    </c:title>
    <c:plotArea>
      <c:layout/>
      <c:barChart>
        <c:barDir val="col"/>
        <c:ser>
          <c:idx val="1"/>
          <c:order val="1"/>
          <c:tx>
            <c:strRef>
              <c:f>'Math Proficiency by Grade'!$B$130</c:f>
            </c:strRef>
          </c:tx>
          <c:spPr>
            <a:solidFill>
              <a:srgbClr val="F1C44B"/>
            </a:solidFill>
            <a:ln cmpd="sng">
              <a:solidFill>
                <a:srgbClr val="FFFFFF">
                  <a:alpha val="100000"/>
                </a:srgbClr>
              </a:solidFill>
              <a:prstDash val="solid"/>
            </a:ln>
          </c:spPr>
          <c:cat>
            <c:strRef>
              <c:f>'Math Proficiency by Grade'!$C$127:$G$127</c:f>
            </c:strRef>
          </c:cat>
          <c:val>
            <c:numRef>
              <c:f>'Math Proficiency by Grade'!$C$130:$G$130</c:f>
              <c:numCache/>
            </c:numRef>
          </c:val>
        </c:ser>
        <c:ser>
          <c:idx val="2"/>
          <c:order val="2"/>
          <c:tx>
            <c:strRef>
              <c:f>'Math Proficiency by Grade'!$B$132</c:f>
            </c:strRef>
          </c:tx>
          <c:spPr>
            <a:solidFill>
              <a:srgbClr val="AB3395"/>
            </a:solidFill>
            <a:ln cmpd="sng">
              <a:solidFill>
                <a:srgbClr val="F3F3F3">
                  <a:alpha val="100000"/>
                </a:srgbClr>
              </a:solidFill>
            </a:ln>
          </c:spPr>
          <c:cat>
            <c:strRef>
              <c:f>'Math Proficiency by Grade'!$C$127:$G$127</c:f>
            </c:strRef>
          </c:cat>
          <c:val>
            <c:numRef>
              <c:f>'Math Proficiency by Grade'!$C$132:$G$132</c:f>
              <c:numCache/>
            </c:numRef>
          </c:val>
        </c:ser>
        <c:ser>
          <c:idx val="3"/>
          <c:order val="3"/>
          <c:tx>
            <c:strRef>
              <c:f>'Math Proficiency by Grade'!$B$135</c:f>
            </c:strRef>
          </c:tx>
          <c:spPr>
            <a:solidFill>
              <a:srgbClr val="5F5CA0"/>
            </a:solidFill>
            <a:ln cmpd="sng">
              <a:solidFill>
                <a:srgbClr val="FFFFFF">
                  <a:alpha val="100000"/>
                </a:srgbClr>
              </a:solidFill>
            </a:ln>
          </c:spPr>
          <c:cat>
            <c:strRef>
              <c:f>'Math Proficiency by Grade'!$C$127:$G$127</c:f>
            </c:strRef>
          </c:cat>
          <c:val>
            <c:numRef>
              <c:f>'Math Proficiency by Grade'!$C$135:$G$135</c:f>
              <c:numCache/>
            </c:numRef>
          </c:val>
        </c:ser>
        <c:ser>
          <c:idx val="4"/>
          <c:order val="4"/>
          <c:tx>
            <c:strRef>
              <c:f>'Math Proficiency by Grade'!$B$138</c:f>
            </c:strRef>
          </c:tx>
          <c:spPr>
            <a:solidFill>
              <a:srgbClr val="4AA1D2"/>
            </a:solidFill>
            <a:ln cmpd="sng">
              <a:solidFill>
                <a:srgbClr val="FFFFFF">
                  <a:alpha val="100000"/>
                </a:srgbClr>
              </a:solidFill>
            </a:ln>
          </c:spPr>
          <c:cat>
            <c:strRef>
              <c:f>'Math Proficiency by Grade'!$C$127:$G$127</c:f>
            </c:strRef>
          </c:cat>
          <c:val>
            <c:numRef>
              <c:f>'Math Proficiency by Grade'!$C$138:$G$138</c:f>
              <c:numCache/>
            </c:numRef>
          </c:val>
        </c:ser>
        <c:axId val="795024560"/>
        <c:axId val="1646851201"/>
      </c:barChart>
      <c:lineChart>
        <c:varyColors val="0"/>
        <c:ser>
          <c:idx val="0"/>
          <c:order val="0"/>
          <c:tx>
            <c:strRef>
              <c:f>'Math Proficiency by Grade'!$B$128</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Grade'!$C$127:$G$127</c:f>
            </c:strRef>
          </c:cat>
          <c:val>
            <c:numRef>
              <c:f>'Math Proficiency by Grade'!$C$128:$G$128</c:f>
              <c:numCache/>
            </c:numRef>
          </c:val>
          <c:smooth val="0"/>
        </c:ser>
        <c:axId val="795024560"/>
        <c:axId val="1646851201"/>
      </c:lineChart>
      <c:catAx>
        <c:axId val="79502456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646851201"/>
      </c:catAx>
      <c:valAx>
        <c:axId val="1646851201"/>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795024560"/>
      </c:valAx>
    </c:plotArea>
    <c:legend>
      <c:legendPos val="b"/>
      <c:overlay val="0"/>
      <c:txPr>
        <a:bodyPr/>
        <a:lstStyle/>
        <a:p>
          <a:pPr lvl="0">
            <a:defRPr b="0">
              <a:solidFill>
                <a:srgbClr val="1A1A1A"/>
              </a:solidFill>
              <a:latin typeface="+mn-lt"/>
            </a:defRPr>
          </a:pPr>
        </a:p>
      </c:txPr>
    </c:legend>
    <c:plotVisOnly val="1"/>
  </c:chart>
</c:chartSpace>
</file>

<file path=xl/charts/chart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High School (Grade 11)</a:t>
            </a:r>
          </a:p>
        </c:rich>
      </c:tx>
      <c:layout>
        <c:manualLayout>
          <c:xMode val="edge"/>
          <c:yMode val="edge"/>
          <c:x val="0.030637544273907913"/>
          <c:y val="0.04807321772639692"/>
        </c:manualLayout>
      </c:layout>
      <c:overlay val="0"/>
    </c:title>
    <c:plotArea>
      <c:layout/>
      <c:barChart>
        <c:barDir val="col"/>
        <c:ser>
          <c:idx val="1"/>
          <c:order val="1"/>
          <c:tx>
            <c:strRef>
              <c:f>'Math Proficiency by Grade'!$K$130</c:f>
            </c:strRef>
          </c:tx>
          <c:spPr>
            <a:solidFill>
              <a:srgbClr val="F1C44B"/>
            </a:solidFill>
            <a:ln cmpd="sng">
              <a:solidFill>
                <a:srgbClr val="FFFFFF">
                  <a:alpha val="100000"/>
                </a:srgbClr>
              </a:solidFill>
              <a:prstDash val="solid"/>
            </a:ln>
          </c:spPr>
          <c:cat>
            <c:strRef>
              <c:f>'Math Proficiency by Grade'!$L$127:$P$127</c:f>
            </c:strRef>
          </c:cat>
          <c:val>
            <c:numRef>
              <c:f>'Math Proficiency by Grade'!$L$130:$P$130</c:f>
              <c:numCache/>
            </c:numRef>
          </c:val>
        </c:ser>
        <c:ser>
          <c:idx val="2"/>
          <c:order val="2"/>
          <c:tx>
            <c:strRef>
              <c:f>'Math Proficiency by Grade'!$K$132</c:f>
            </c:strRef>
          </c:tx>
          <c:spPr>
            <a:solidFill>
              <a:srgbClr val="AB3395"/>
            </a:solidFill>
            <a:ln cmpd="sng">
              <a:solidFill>
                <a:srgbClr val="F3F3F3">
                  <a:alpha val="100000"/>
                </a:srgbClr>
              </a:solidFill>
            </a:ln>
          </c:spPr>
          <c:cat>
            <c:strRef>
              <c:f>'Math Proficiency by Grade'!$L$127:$P$127</c:f>
            </c:strRef>
          </c:cat>
          <c:val>
            <c:numRef>
              <c:f>'Math Proficiency by Grade'!$L$132:$P$132</c:f>
              <c:numCache/>
            </c:numRef>
          </c:val>
        </c:ser>
        <c:ser>
          <c:idx val="3"/>
          <c:order val="3"/>
          <c:tx>
            <c:strRef>
              <c:f>'Math Proficiency by Grade'!$K$135</c:f>
            </c:strRef>
          </c:tx>
          <c:spPr>
            <a:solidFill>
              <a:srgbClr val="5F5CA0"/>
            </a:solidFill>
            <a:ln cmpd="sng">
              <a:solidFill>
                <a:srgbClr val="FFFFFF">
                  <a:alpha val="100000"/>
                </a:srgbClr>
              </a:solidFill>
            </a:ln>
          </c:spPr>
          <c:cat>
            <c:strRef>
              <c:f>'Math Proficiency by Grade'!$L$127:$P$127</c:f>
            </c:strRef>
          </c:cat>
          <c:val>
            <c:numRef>
              <c:f>'Math Proficiency by Grade'!$L$135:$P$135</c:f>
              <c:numCache/>
            </c:numRef>
          </c:val>
        </c:ser>
        <c:ser>
          <c:idx val="4"/>
          <c:order val="4"/>
          <c:tx>
            <c:strRef>
              <c:f>'Math Proficiency by Grade'!$K$138</c:f>
            </c:strRef>
          </c:tx>
          <c:spPr>
            <a:solidFill>
              <a:srgbClr val="4AA1D2"/>
            </a:solidFill>
            <a:ln cmpd="sng">
              <a:solidFill>
                <a:srgbClr val="FFFFFF">
                  <a:alpha val="100000"/>
                </a:srgbClr>
              </a:solidFill>
            </a:ln>
          </c:spPr>
          <c:cat>
            <c:strRef>
              <c:f>'Math Proficiency by Grade'!$L$127:$P$127</c:f>
            </c:strRef>
          </c:cat>
          <c:val>
            <c:numRef>
              <c:f>'Math Proficiency by Grade'!$L$138:$P$138</c:f>
              <c:numCache/>
            </c:numRef>
          </c:val>
        </c:ser>
        <c:axId val="564112438"/>
        <c:axId val="1533744681"/>
      </c:barChart>
      <c:lineChart>
        <c:varyColors val="0"/>
        <c:ser>
          <c:idx val="0"/>
          <c:order val="0"/>
          <c:tx>
            <c:strRef>
              <c:f>'Math Proficiency by Grade'!$K$128</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Grade'!$L$127:$P$127</c:f>
            </c:strRef>
          </c:cat>
          <c:val>
            <c:numRef>
              <c:f>'Math Proficiency by Grade'!$L$128:$P$128</c:f>
              <c:numCache/>
            </c:numRef>
          </c:val>
          <c:smooth val="0"/>
        </c:ser>
        <c:axId val="564112438"/>
        <c:axId val="1533744681"/>
      </c:lineChart>
      <c:catAx>
        <c:axId val="56411243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533744681"/>
      </c:catAx>
      <c:valAx>
        <c:axId val="1533744681"/>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564112438"/>
      </c:valAx>
    </c:plotArea>
    <c:legend>
      <c:legendPos val="b"/>
      <c:overlay val="0"/>
      <c:txPr>
        <a:bodyPr/>
        <a:lstStyle/>
        <a:p>
          <a:pPr lvl="0">
            <a:defRPr b="0">
              <a:solidFill>
                <a:srgbClr val="1A1A1A"/>
              </a:solidFill>
              <a:latin typeface="+mn-lt"/>
            </a:defRPr>
          </a:pPr>
        </a:p>
      </c:txPr>
    </c:legend>
    <c:plotVisOnly val="1"/>
  </c:chart>
</c:chartSpace>
</file>

<file path=xl/charts/chart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Elementary (grades 3, 4, 5)</a:t>
            </a:r>
          </a:p>
        </c:rich>
      </c:tx>
      <c:overlay val="0"/>
    </c:title>
    <c:plotArea>
      <c:layout/>
      <c:barChart>
        <c:barDir val="col"/>
        <c:ser>
          <c:idx val="1"/>
          <c:order val="1"/>
          <c:tx>
            <c:strRef>
              <c:f>'Math Proficiency by Grade'!$B$171</c:f>
            </c:strRef>
          </c:tx>
          <c:spPr>
            <a:solidFill>
              <a:srgbClr val="F1C44B"/>
            </a:solidFill>
            <a:ln cmpd="sng">
              <a:solidFill>
                <a:srgbClr val="FFFFFF">
                  <a:alpha val="100000"/>
                </a:srgbClr>
              </a:solidFill>
              <a:prstDash val="solid"/>
            </a:ln>
          </c:spPr>
          <c:cat>
            <c:strRef>
              <c:f>'Math Proficiency by Grade'!$C$168:$G$168</c:f>
            </c:strRef>
          </c:cat>
          <c:val>
            <c:numRef>
              <c:f>'Math Proficiency by Grade'!$C$171:$G$171</c:f>
              <c:numCache/>
            </c:numRef>
          </c:val>
        </c:ser>
        <c:ser>
          <c:idx val="2"/>
          <c:order val="2"/>
          <c:tx>
            <c:strRef>
              <c:f>'Math Proficiency by Grade'!$B$173</c:f>
            </c:strRef>
          </c:tx>
          <c:spPr>
            <a:solidFill>
              <a:srgbClr val="AB3395"/>
            </a:solidFill>
            <a:ln cmpd="sng">
              <a:solidFill>
                <a:srgbClr val="F3F3F3">
                  <a:alpha val="100000"/>
                </a:srgbClr>
              </a:solidFill>
            </a:ln>
          </c:spPr>
          <c:cat>
            <c:strRef>
              <c:f>'Math Proficiency by Grade'!$C$168:$G$168</c:f>
            </c:strRef>
          </c:cat>
          <c:val>
            <c:numRef>
              <c:f>'Math Proficiency by Grade'!$C$173:$G$173</c:f>
              <c:numCache/>
            </c:numRef>
          </c:val>
        </c:ser>
        <c:ser>
          <c:idx val="3"/>
          <c:order val="3"/>
          <c:tx>
            <c:strRef>
              <c:f>'Math Proficiency by Grade'!$B$176</c:f>
            </c:strRef>
          </c:tx>
          <c:spPr>
            <a:solidFill>
              <a:srgbClr val="5F5CA0"/>
            </a:solidFill>
            <a:ln cmpd="sng">
              <a:solidFill>
                <a:srgbClr val="FFFFFF">
                  <a:alpha val="100000"/>
                </a:srgbClr>
              </a:solidFill>
            </a:ln>
          </c:spPr>
          <c:cat>
            <c:strRef>
              <c:f>'Math Proficiency by Grade'!$C$168:$G$168</c:f>
            </c:strRef>
          </c:cat>
          <c:val>
            <c:numRef>
              <c:f>'Math Proficiency by Grade'!$C$176:$G$176</c:f>
              <c:numCache/>
            </c:numRef>
          </c:val>
        </c:ser>
        <c:ser>
          <c:idx val="4"/>
          <c:order val="4"/>
          <c:tx>
            <c:strRef>
              <c:f>'Math Proficiency by Grade'!$B$179</c:f>
            </c:strRef>
          </c:tx>
          <c:spPr>
            <a:solidFill>
              <a:srgbClr val="4AA1D2"/>
            </a:solidFill>
            <a:ln cmpd="sng">
              <a:solidFill>
                <a:srgbClr val="FFFFFF">
                  <a:alpha val="100000"/>
                </a:srgbClr>
              </a:solidFill>
            </a:ln>
          </c:spPr>
          <c:cat>
            <c:strRef>
              <c:f>'Math Proficiency by Grade'!$C$168:$G$168</c:f>
            </c:strRef>
          </c:cat>
          <c:val>
            <c:numRef>
              <c:f>'Math Proficiency by Grade'!$C$179:$G$179</c:f>
              <c:numCache/>
            </c:numRef>
          </c:val>
        </c:ser>
        <c:axId val="749213458"/>
        <c:axId val="1909494876"/>
      </c:barChart>
      <c:lineChart>
        <c:varyColors val="0"/>
        <c:ser>
          <c:idx val="0"/>
          <c:order val="0"/>
          <c:tx>
            <c:strRef>
              <c:f>'Math Proficiency by Grade'!$B$169</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Grade'!$C$168:$G$168</c:f>
            </c:strRef>
          </c:cat>
          <c:val>
            <c:numRef>
              <c:f>'Math Proficiency by Grade'!$C$169:$G$169</c:f>
              <c:numCache/>
            </c:numRef>
          </c:val>
          <c:smooth val="0"/>
        </c:ser>
        <c:axId val="749213458"/>
        <c:axId val="1909494876"/>
      </c:lineChart>
      <c:catAx>
        <c:axId val="74921345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909494876"/>
      </c:catAx>
      <c:valAx>
        <c:axId val="1909494876"/>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749213458"/>
      </c:valAx>
    </c:plotArea>
    <c:legend>
      <c:legendPos val="b"/>
      <c:overlay val="0"/>
      <c:txPr>
        <a:bodyPr/>
        <a:lstStyle/>
        <a:p>
          <a:pPr lvl="0">
            <a:defRPr b="0">
              <a:solidFill>
                <a:srgbClr val="1A1A1A"/>
              </a:solidFill>
              <a:latin typeface="+mn-lt"/>
            </a:defRPr>
          </a:pPr>
        </a:p>
      </c:txPr>
    </c:legend>
    <c:plotVisOnly val="1"/>
  </c:chart>
</c:chartSpace>
</file>

<file path=xl/charts/chart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Middle (grades 6, 7, 8)</a:t>
            </a:r>
          </a:p>
        </c:rich>
      </c:tx>
      <c:overlay val="0"/>
    </c:title>
    <c:plotArea>
      <c:layout/>
      <c:barChart>
        <c:barDir val="col"/>
        <c:ser>
          <c:idx val="1"/>
          <c:order val="1"/>
          <c:tx>
            <c:strRef>
              <c:f>'Math Proficiency by Grade'!$K$171</c:f>
            </c:strRef>
          </c:tx>
          <c:spPr>
            <a:solidFill>
              <a:srgbClr val="F1C44B"/>
            </a:solidFill>
            <a:ln cmpd="sng">
              <a:solidFill>
                <a:srgbClr val="FFFFFF">
                  <a:alpha val="100000"/>
                </a:srgbClr>
              </a:solidFill>
              <a:prstDash val="solid"/>
            </a:ln>
          </c:spPr>
          <c:cat>
            <c:strRef>
              <c:f>'Math Proficiency by Grade'!$L$168:$P$168</c:f>
            </c:strRef>
          </c:cat>
          <c:val>
            <c:numRef>
              <c:f>'Math Proficiency by Grade'!$L$171:$P$171</c:f>
              <c:numCache/>
            </c:numRef>
          </c:val>
        </c:ser>
        <c:ser>
          <c:idx val="2"/>
          <c:order val="2"/>
          <c:tx>
            <c:strRef>
              <c:f>'Math Proficiency by Grade'!$K$173</c:f>
            </c:strRef>
          </c:tx>
          <c:spPr>
            <a:solidFill>
              <a:srgbClr val="AB3395"/>
            </a:solidFill>
            <a:ln cmpd="sng">
              <a:solidFill>
                <a:srgbClr val="F3F3F3">
                  <a:alpha val="100000"/>
                </a:srgbClr>
              </a:solidFill>
            </a:ln>
          </c:spPr>
          <c:cat>
            <c:strRef>
              <c:f>'Math Proficiency by Grade'!$L$168:$P$168</c:f>
            </c:strRef>
          </c:cat>
          <c:val>
            <c:numRef>
              <c:f>'Math Proficiency by Grade'!$L$173:$P$173</c:f>
              <c:numCache/>
            </c:numRef>
          </c:val>
        </c:ser>
        <c:ser>
          <c:idx val="3"/>
          <c:order val="3"/>
          <c:tx>
            <c:strRef>
              <c:f>'Math Proficiency by Grade'!$K$176</c:f>
            </c:strRef>
          </c:tx>
          <c:spPr>
            <a:solidFill>
              <a:srgbClr val="5F5CA0"/>
            </a:solidFill>
            <a:ln cmpd="sng">
              <a:solidFill>
                <a:srgbClr val="FFFFFF">
                  <a:alpha val="100000"/>
                </a:srgbClr>
              </a:solidFill>
            </a:ln>
          </c:spPr>
          <c:cat>
            <c:strRef>
              <c:f>'Math Proficiency by Grade'!$L$168:$P$168</c:f>
            </c:strRef>
          </c:cat>
          <c:val>
            <c:numRef>
              <c:f>'Math Proficiency by Grade'!$L$176:$P$176</c:f>
              <c:numCache/>
            </c:numRef>
          </c:val>
        </c:ser>
        <c:ser>
          <c:idx val="4"/>
          <c:order val="4"/>
          <c:tx>
            <c:strRef>
              <c:f>'Math Proficiency by Grade'!$K$179</c:f>
            </c:strRef>
          </c:tx>
          <c:spPr>
            <a:solidFill>
              <a:srgbClr val="4AA1D2"/>
            </a:solidFill>
            <a:ln cmpd="sng">
              <a:solidFill>
                <a:srgbClr val="FFFFFF">
                  <a:alpha val="100000"/>
                </a:srgbClr>
              </a:solidFill>
            </a:ln>
          </c:spPr>
          <c:cat>
            <c:strRef>
              <c:f>'Math Proficiency by Grade'!$L$168:$P$168</c:f>
            </c:strRef>
          </c:cat>
          <c:val>
            <c:numRef>
              <c:f>'Math Proficiency by Grade'!$L$179:$P$179</c:f>
              <c:numCache/>
            </c:numRef>
          </c:val>
        </c:ser>
        <c:axId val="716869340"/>
        <c:axId val="978867549"/>
      </c:barChart>
      <c:lineChart>
        <c:varyColors val="0"/>
        <c:ser>
          <c:idx val="0"/>
          <c:order val="0"/>
          <c:tx>
            <c:strRef>
              <c:f>'Math Proficiency by Grade'!$K$169</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Grade'!$L$168:$P$168</c:f>
            </c:strRef>
          </c:cat>
          <c:val>
            <c:numRef>
              <c:f>'Math Proficiency by Grade'!$L$169:$P$169</c:f>
              <c:numCache/>
            </c:numRef>
          </c:val>
          <c:smooth val="0"/>
        </c:ser>
        <c:axId val="716869340"/>
        <c:axId val="978867549"/>
      </c:lineChart>
      <c:catAx>
        <c:axId val="71686934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978867549"/>
      </c:catAx>
      <c:valAx>
        <c:axId val="978867549"/>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716869340"/>
      </c:valAx>
    </c:plotArea>
    <c:legend>
      <c:legendPos val="b"/>
      <c:overlay val="0"/>
      <c:txPr>
        <a:bodyPr/>
        <a:lstStyle/>
        <a:p>
          <a:pPr lvl="0">
            <a:defRPr b="0">
              <a:solidFill>
                <a:srgbClr val="1A1A1A"/>
              </a:solidFill>
              <a:latin typeface="+mn-lt"/>
            </a:defRPr>
          </a:pPr>
        </a:p>
      </c:txPr>
    </c:legend>
    <c:plotVisOnly val="1"/>
  </c:chart>
</c:chartSpace>
</file>

<file path=xl/charts/chart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All Students</a:t>
            </a:r>
          </a:p>
        </c:rich>
      </c:tx>
      <c:overlay val="0"/>
    </c:title>
    <c:plotArea>
      <c:layout/>
      <c:barChart>
        <c:barDir val="col"/>
        <c:ser>
          <c:idx val="1"/>
          <c:order val="1"/>
          <c:tx>
            <c:strRef>
              <c:f>'Math Proficiency by Race'!$B$7</c:f>
            </c:strRef>
          </c:tx>
          <c:spPr>
            <a:solidFill>
              <a:srgbClr val="F1C44B"/>
            </a:solidFill>
            <a:ln cmpd="sng">
              <a:solidFill>
                <a:srgbClr val="FFFFFF">
                  <a:alpha val="100000"/>
                </a:srgbClr>
              </a:solidFill>
              <a:prstDash val="solid"/>
            </a:ln>
          </c:spPr>
          <c:cat>
            <c:strRef>
              <c:f>'Math Proficiency by Race'!$C$4:$G$4</c:f>
            </c:strRef>
          </c:cat>
          <c:val>
            <c:numRef>
              <c:f>'Math Proficiency by Race'!$C$7:$G$7</c:f>
              <c:numCache/>
            </c:numRef>
          </c:val>
        </c:ser>
        <c:ser>
          <c:idx val="2"/>
          <c:order val="2"/>
          <c:tx>
            <c:strRef>
              <c:f>'Math Proficiency by Race'!$B$9</c:f>
            </c:strRef>
          </c:tx>
          <c:spPr>
            <a:solidFill>
              <a:srgbClr val="AB3395"/>
            </a:solidFill>
            <a:ln cmpd="sng">
              <a:solidFill>
                <a:srgbClr val="F3F3F3">
                  <a:alpha val="100000"/>
                </a:srgbClr>
              </a:solidFill>
            </a:ln>
          </c:spPr>
          <c:cat>
            <c:strRef>
              <c:f>'Math Proficiency by Race'!$C$4:$G$4</c:f>
            </c:strRef>
          </c:cat>
          <c:val>
            <c:numRef>
              <c:f>'Math Proficiency by Race'!$C$9:$G$9</c:f>
              <c:numCache/>
            </c:numRef>
          </c:val>
        </c:ser>
        <c:ser>
          <c:idx val="3"/>
          <c:order val="3"/>
          <c:tx>
            <c:strRef>
              <c:f>'Math Proficiency by Race'!$B$12</c:f>
            </c:strRef>
          </c:tx>
          <c:spPr>
            <a:solidFill>
              <a:srgbClr val="5F5CA0"/>
            </a:solidFill>
            <a:ln cmpd="sng">
              <a:solidFill>
                <a:srgbClr val="FFFFFF">
                  <a:alpha val="100000"/>
                </a:srgbClr>
              </a:solidFill>
            </a:ln>
          </c:spPr>
          <c:cat>
            <c:strRef>
              <c:f>'Math Proficiency by Race'!$C$4:$G$4</c:f>
            </c:strRef>
          </c:cat>
          <c:val>
            <c:numRef>
              <c:f>'Math Proficiency by Race'!$C$12:$G$12</c:f>
              <c:numCache/>
            </c:numRef>
          </c:val>
        </c:ser>
        <c:ser>
          <c:idx val="4"/>
          <c:order val="4"/>
          <c:tx>
            <c:strRef>
              <c:f>'Math Proficiency by Race'!$B$15</c:f>
            </c:strRef>
          </c:tx>
          <c:spPr>
            <a:solidFill>
              <a:srgbClr val="4AA1D2"/>
            </a:solidFill>
            <a:ln cmpd="sng">
              <a:solidFill>
                <a:srgbClr val="FFFFFF">
                  <a:alpha val="100000"/>
                </a:srgbClr>
              </a:solidFill>
            </a:ln>
          </c:spPr>
          <c:cat>
            <c:strRef>
              <c:f>'Math Proficiency by Race'!$C$4:$G$4</c:f>
            </c:strRef>
          </c:cat>
          <c:val>
            <c:numRef>
              <c:f>'Math Proficiency by Race'!$C$15:$G$15</c:f>
              <c:numCache/>
            </c:numRef>
          </c:val>
        </c:ser>
        <c:axId val="421446687"/>
        <c:axId val="1222596475"/>
      </c:barChart>
      <c:lineChart>
        <c:varyColors val="0"/>
        <c:ser>
          <c:idx val="0"/>
          <c:order val="0"/>
          <c:tx>
            <c:strRef>
              <c:f>'Math Proficiency by Race'!$B$5</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Race'!$C$4:$G$4</c:f>
            </c:strRef>
          </c:cat>
          <c:val>
            <c:numRef>
              <c:f>'Math Proficiency by Race'!$C$5:$G$5</c:f>
              <c:numCache/>
            </c:numRef>
          </c:val>
          <c:smooth val="0"/>
        </c:ser>
        <c:axId val="421446687"/>
        <c:axId val="1222596475"/>
      </c:lineChart>
      <c:catAx>
        <c:axId val="42144668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222596475"/>
      </c:catAx>
      <c:valAx>
        <c:axId val="1222596475"/>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421446687"/>
      </c:valAx>
    </c:plotArea>
    <c:legend>
      <c:legendPos val="b"/>
      <c:overlay val="0"/>
      <c:txPr>
        <a:bodyPr/>
        <a:lstStyle/>
        <a:p>
          <a:pPr lvl="0">
            <a:defRPr b="0">
              <a:solidFill>
                <a:srgbClr val="1A1A1A"/>
              </a:solidFill>
              <a:latin typeface="+mn-lt"/>
            </a:defRPr>
          </a:pPr>
        </a:p>
      </c:txPr>
    </c:legend>
    <c:plotVisOnly val="1"/>
  </c:chart>
</c:chartSpace>
</file>

<file path=xl/charts/chart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Hispanic/Latino Students</a:t>
            </a:r>
          </a:p>
        </c:rich>
      </c:tx>
      <c:overlay val="0"/>
    </c:title>
    <c:plotArea>
      <c:layout/>
      <c:barChart>
        <c:barDir val="col"/>
        <c:ser>
          <c:idx val="1"/>
          <c:order val="1"/>
          <c:tx>
            <c:strRef>
              <c:f>'Math Proficiency by Race'!$K$7</c:f>
            </c:strRef>
          </c:tx>
          <c:spPr>
            <a:solidFill>
              <a:srgbClr val="F1C44B"/>
            </a:solidFill>
            <a:ln cmpd="sng">
              <a:solidFill>
                <a:srgbClr val="FFFFFF">
                  <a:alpha val="100000"/>
                </a:srgbClr>
              </a:solidFill>
              <a:prstDash val="solid"/>
            </a:ln>
          </c:spPr>
          <c:cat>
            <c:strRef>
              <c:f>'Math Proficiency by Race'!$L$4:$P$4</c:f>
            </c:strRef>
          </c:cat>
          <c:val>
            <c:numRef>
              <c:f>'Math Proficiency by Race'!$L$7:$P$7</c:f>
              <c:numCache/>
            </c:numRef>
          </c:val>
        </c:ser>
        <c:ser>
          <c:idx val="2"/>
          <c:order val="2"/>
          <c:tx>
            <c:strRef>
              <c:f>'Math Proficiency by Race'!$K$9</c:f>
            </c:strRef>
          </c:tx>
          <c:spPr>
            <a:solidFill>
              <a:srgbClr val="AB3395"/>
            </a:solidFill>
            <a:ln cmpd="sng">
              <a:solidFill>
                <a:srgbClr val="F3F3F3">
                  <a:alpha val="100000"/>
                </a:srgbClr>
              </a:solidFill>
            </a:ln>
          </c:spPr>
          <c:cat>
            <c:strRef>
              <c:f>'Math Proficiency by Race'!$L$4:$P$4</c:f>
            </c:strRef>
          </c:cat>
          <c:val>
            <c:numRef>
              <c:f>'Math Proficiency by Race'!$L$9:$P$9</c:f>
              <c:numCache/>
            </c:numRef>
          </c:val>
        </c:ser>
        <c:ser>
          <c:idx val="3"/>
          <c:order val="3"/>
          <c:tx>
            <c:strRef>
              <c:f>'Math Proficiency by Race'!$K$12</c:f>
            </c:strRef>
          </c:tx>
          <c:spPr>
            <a:solidFill>
              <a:srgbClr val="5F5CA0"/>
            </a:solidFill>
            <a:ln cmpd="sng">
              <a:solidFill>
                <a:srgbClr val="FFFFFF">
                  <a:alpha val="100000"/>
                </a:srgbClr>
              </a:solidFill>
            </a:ln>
          </c:spPr>
          <c:cat>
            <c:strRef>
              <c:f>'Math Proficiency by Race'!$L$4:$P$4</c:f>
            </c:strRef>
          </c:cat>
          <c:val>
            <c:numRef>
              <c:f>'Math Proficiency by Race'!$L$12:$P$12</c:f>
              <c:numCache/>
            </c:numRef>
          </c:val>
        </c:ser>
        <c:ser>
          <c:idx val="4"/>
          <c:order val="4"/>
          <c:tx>
            <c:strRef>
              <c:f>'Math Proficiency by Race'!$K$15</c:f>
            </c:strRef>
          </c:tx>
          <c:spPr>
            <a:solidFill>
              <a:srgbClr val="4AA1D2"/>
            </a:solidFill>
            <a:ln cmpd="sng">
              <a:solidFill>
                <a:srgbClr val="FFFFFF">
                  <a:alpha val="100000"/>
                </a:srgbClr>
              </a:solidFill>
            </a:ln>
          </c:spPr>
          <c:cat>
            <c:strRef>
              <c:f>'Math Proficiency by Race'!$L$4:$P$4</c:f>
            </c:strRef>
          </c:cat>
          <c:val>
            <c:numRef>
              <c:f>'Math Proficiency by Race'!$L$15:$P$15</c:f>
              <c:numCache/>
            </c:numRef>
          </c:val>
        </c:ser>
        <c:axId val="1787041505"/>
        <c:axId val="408717983"/>
      </c:barChart>
      <c:lineChart>
        <c:varyColors val="0"/>
        <c:ser>
          <c:idx val="0"/>
          <c:order val="0"/>
          <c:tx>
            <c:strRef>
              <c:f>'Math Proficiency by Race'!$K$5</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Race'!$L$4:$P$4</c:f>
            </c:strRef>
          </c:cat>
          <c:val>
            <c:numRef>
              <c:f>'Math Proficiency by Race'!$L$5:$P$5</c:f>
              <c:numCache/>
            </c:numRef>
          </c:val>
          <c:smooth val="0"/>
        </c:ser>
        <c:axId val="1787041505"/>
        <c:axId val="408717983"/>
      </c:lineChart>
      <c:catAx>
        <c:axId val="178704150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408717983"/>
      </c:catAx>
      <c:valAx>
        <c:axId val="408717983"/>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787041505"/>
      </c:valAx>
    </c:plotArea>
    <c:legend>
      <c:legendPos val="b"/>
      <c:overlay val="0"/>
      <c:txPr>
        <a:bodyPr/>
        <a:lstStyle/>
        <a:p>
          <a:pPr lvl="0">
            <a:defRPr b="0">
              <a:solidFill>
                <a:srgbClr val="1A1A1A"/>
              </a:solidFill>
              <a:latin typeface="+mn-lt"/>
            </a:defRPr>
          </a:pPr>
        </a:p>
      </c:txPr>
    </c:legend>
    <c:plotVisOnly val="1"/>
  </c:chart>
</c:chartSpace>
</file>

<file path=xl/charts/chart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American Indian/Alaskan Native Students</a:t>
            </a:r>
          </a:p>
        </c:rich>
      </c:tx>
      <c:overlay val="0"/>
    </c:title>
    <c:plotArea>
      <c:layout/>
      <c:barChart>
        <c:barDir val="col"/>
        <c:ser>
          <c:idx val="1"/>
          <c:order val="1"/>
          <c:tx>
            <c:strRef>
              <c:f>'Math Proficiency by Race'!$B$48</c:f>
            </c:strRef>
          </c:tx>
          <c:spPr>
            <a:solidFill>
              <a:srgbClr val="F1C44B"/>
            </a:solidFill>
            <a:ln cmpd="sng">
              <a:solidFill>
                <a:srgbClr val="FFFFFF">
                  <a:alpha val="100000"/>
                </a:srgbClr>
              </a:solidFill>
              <a:prstDash val="solid"/>
            </a:ln>
          </c:spPr>
          <c:cat>
            <c:strRef>
              <c:f>'Math Proficiency by Race'!$C$45:$G$45</c:f>
            </c:strRef>
          </c:cat>
          <c:val>
            <c:numRef>
              <c:f>'Math Proficiency by Race'!$C$48:$G$48</c:f>
              <c:numCache/>
            </c:numRef>
          </c:val>
        </c:ser>
        <c:ser>
          <c:idx val="2"/>
          <c:order val="2"/>
          <c:tx>
            <c:strRef>
              <c:f>'Math Proficiency by Race'!$B$50</c:f>
            </c:strRef>
          </c:tx>
          <c:spPr>
            <a:solidFill>
              <a:srgbClr val="AB3395"/>
            </a:solidFill>
            <a:ln cmpd="sng">
              <a:solidFill>
                <a:srgbClr val="F3F3F3">
                  <a:alpha val="100000"/>
                </a:srgbClr>
              </a:solidFill>
            </a:ln>
          </c:spPr>
          <c:cat>
            <c:strRef>
              <c:f>'Math Proficiency by Race'!$C$45:$G$45</c:f>
            </c:strRef>
          </c:cat>
          <c:val>
            <c:numRef>
              <c:f>'Math Proficiency by Race'!$C$50:$G$50</c:f>
              <c:numCache/>
            </c:numRef>
          </c:val>
        </c:ser>
        <c:ser>
          <c:idx val="3"/>
          <c:order val="3"/>
          <c:tx>
            <c:strRef>
              <c:f>'Math Proficiency by Race'!$B$53</c:f>
            </c:strRef>
          </c:tx>
          <c:spPr>
            <a:solidFill>
              <a:srgbClr val="5F5CA0"/>
            </a:solidFill>
            <a:ln cmpd="sng">
              <a:solidFill>
                <a:srgbClr val="FFFFFF">
                  <a:alpha val="100000"/>
                </a:srgbClr>
              </a:solidFill>
            </a:ln>
          </c:spPr>
          <c:cat>
            <c:strRef>
              <c:f>'Math Proficiency by Race'!$C$45:$G$45</c:f>
            </c:strRef>
          </c:cat>
          <c:val>
            <c:numRef>
              <c:f>'Math Proficiency by Race'!$C$53:$G$53</c:f>
              <c:numCache/>
            </c:numRef>
          </c:val>
        </c:ser>
        <c:ser>
          <c:idx val="4"/>
          <c:order val="4"/>
          <c:tx>
            <c:strRef>
              <c:f>'Math Proficiency by Race'!$B$56</c:f>
            </c:strRef>
          </c:tx>
          <c:spPr>
            <a:solidFill>
              <a:srgbClr val="4AA1D2"/>
            </a:solidFill>
            <a:ln cmpd="sng">
              <a:solidFill>
                <a:srgbClr val="FFFFFF">
                  <a:alpha val="100000"/>
                </a:srgbClr>
              </a:solidFill>
            </a:ln>
          </c:spPr>
          <c:cat>
            <c:strRef>
              <c:f>'Math Proficiency by Race'!$C$45:$G$45</c:f>
            </c:strRef>
          </c:cat>
          <c:val>
            <c:numRef>
              <c:f>'Math Proficiency by Race'!$C$56:$G$56</c:f>
              <c:numCache/>
            </c:numRef>
          </c:val>
        </c:ser>
        <c:axId val="400354372"/>
        <c:axId val="791797709"/>
      </c:barChart>
      <c:lineChart>
        <c:varyColors val="0"/>
        <c:ser>
          <c:idx val="0"/>
          <c:order val="0"/>
          <c:tx>
            <c:strRef>
              <c:f>'Math Proficiency by Race'!$B$46</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Race'!$C$45:$G$45</c:f>
            </c:strRef>
          </c:cat>
          <c:val>
            <c:numRef>
              <c:f>'Math Proficiency by Race'!$C$46:$G$46</c:f>
              <c:numCache/>
            </c:numRef>
          </c:val>
          <c:smooth val="0"/>
        </c:ser>
        <c:axId val="400354372"/>
        <c:axId val="791797709"/>
      </c:lineChart>
      <c:catAx>
        <c:axId val="40035437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791797709"/>
      </c:catAx>
      <c:valAx>
        <c:axId val="791797709"/>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400354372"/>
      </c:valAx>
    </c:plotArea>
    <c:legend>
      <c:legendPos val="b"/>
      <c:overlay val="0"/>
      <c:txPr>
        <a:bodyPr/>
        <a:lstStyle/>
        <a:p>
          <a:pPr lvl="0">
            <a:defRPr b="0">
              <a:solidFill>
                <a:srgbClr val="1A1A1A"/>
              </a:solidFill>
              <a:latin typeface="+mn-lt"/>
            </a:defRPr>
          </a:pPr>
        </a:p>
      </c:txPr>
    </c:legend>
    <c:plotVisOnly val="1"/>
  </c:chart>
</c:chartSpace>
</file>

<file path=xl/charts/chart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Multi-Racial Students</a:t>
            </a:r>
          </a:p>
        </c:rich>
      </c:tx>
      <c:overlay val="0"/>
    </c:title>
    <c:plotArea>
      <c:layout/>
      <c:barChart>
        <c:barDir val="col"/>
        <c:ser>
          <c:idx val="1"/>
          <c:order val="1"/>
          <c:tx>
            <c:strRef>
              <c:f>'Math Proficiency by Race'!$K$48</c:f>
            </c:strRef>
          </c:tx>
          <c:spPr>
            <a:solidFill>
              <a:srgbClr val="F1C44B"/>
            </a:solidFill>
            <a:ln cmpd="sng">
              <a:solidFill>
                <a:srgbClr val="FFFFFF">
                  <a:alpha val="100000"/>
                </a:srgbClr>
              </a:solidFill>
              <a:prstDash val="solid"/>
            </a:ln>
          </c:spPr>
          <c:cat>
            <c:strRef>
              <c:f>'Math Proficiency by Race'!$L$45:$P$45</c:f>
            </c:strRef>
          </c:cat>
          <c:val>
            <c:numRef>
              <c:f>'Math Proficiency by Race'!$L$48:$P$48</c:f>
              <c:numCache/>
            </c:numRef>
          </c:val>
        </c:ser>
        <c:ser>
          <c:idx val="2"/>
          <c:order val="2"/>
          <c:tx>
            <c:strRef>
              <c:f>'Math Proficiency by Race'!$K$50</c:f>
            </c:strRef>
          </c:tx>
          <c:spPr>
            <a:solidFill>
              <a:srgbClr val="AB3395"/>
            </a:solidFill>
            <a:ln cmpd="sng">
              <a:solidFill>
                <a:srgbClr val="F3F3F3">
                  <a:alpha val="100000"/>
                </a:srgbClr>
              </a:solidFill>
            </a:ln>
          </c:spPr>
          <c:cat>
            <c:strRef>
              <c:f>'Math Proficiency by Race'!$L$45:$P$45</c:f>
            </c:strRef>
          </c:cat>
          <c:val>
            <c:numRef>
              <c:f>'Math Proficiency by Race'!$L$50:$P$50</c:f>
              <c:numCache/>
            </c:numRef>
          </c:val>
        </c:ser>
        <c:ser>
          <c:idx val="3"/>
          <c:order val="3"/>
          <c:tx>
            <c:strRef>
              <c:f>'Math Proficiency by Race'!$K$53</c:f>
            </c:strRef>
          </c:tx>
          <c:spPr>
            <a:solidFill>
              <a:srgbClr val="5F5CA0"/>
            </a:solidFill>
            <a:ln cmpd="sng">
              <a:solidFill>
                <a:srgbClr val="FFFFFF">
                  <a:alpha val="100000"/>
                </a:srgbClr>
              </a:solidFill>
            </a:ln>
          </c:spPr>
          <c:cat>
            <c:strRef>
              <c:f>'Math Proficiency by Race'!$L$45:$P$45</c:f>
            </c:strRef>
          </c:cat>
          <c:val>
            <c:numRef>
              <c:f>'Math Proficiency by Race'!$L$53:$P$53</c:f>
              <c:numCache/>
            </c:numRef>
          </c:val>
        </c:ser>
        <c:ser>
          <c:idx val="4"/>
          <c:order val="4"/>
          <c:tx>
            <c:strRef>
              <c:f>'Math Proficiency by Race'!$K$56</c:f>
            </c:strRef>
          </c:tx>
          <c:spPr>
            <a:solidFill>
              <a:srgbClr val="4AA1D2"/>
            </a:solidFill>
            <a:ln cmpd="sng">
              <a:solidFill>
                <a:srgbClr val="FFFFFF">
                  <a:alpha val="100000"/>
                </a:srgbClr>
              </a:solidFill>
            </a:ln>
          </c:spPr>
          <c:cat>
            <c:strRef>
              <c:f>'Math Proficiency by Race'!$L$45:$P$45</c:f>
            </c:strRef>
          </c:cat>
          <c:val>
            <c:numRef>
              <c:f>'Math Proficiency by Race'!$L$56:$P$56</c:f>
              <c:numCache/>
            </c:numRef>
          </c:val>
        </c:ser>
        <c:axId val="529818295"/>
        <c:axId val="869365090"/>
      </c:barChart>
      <c:lineChart>
        <c:varyColors val="0"/>
        <c:ser>
          <c:idx val="0"/>
          <c:order val="0"/>
          <c:tx>
            <c:strRef>
              <c:f>'Math Proficiency by Race'!$K$46</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Race'!$L$45:$P$45</c:f>
            </c:strRef>
          </c:cat>
          <c:val>
            <c:numRef>
              <c:f>'Math Proficiency by Race'!$L$46:$P$46</c:f>
              <c:numCache/>
            </c:numRef>
          </c:val>
          <c:smooth val="0"/>
        </c:ser>
        <c:axId val="529818295"/>
        <c:axId val="869365090"/>
      </c:lineChart>
      <c:catAx>
        <c:axId val="52981829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869365090"/>
      </c:catAx>
      <c:valAx>
        <c:axId val="869365090"/>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529818295"/>
      </c:valAx>
    </c:plotArea>
    <c:legend>
      <c:legendPos val="b"/>
      <c:overlay val="0"/>
      <c:txPr>
        <a:bodyPr/>
        <a:lstStyle/>
        <a:p>
          <a:pPr lvl="0">
            <a:defRPr b="0">
              <a:solidFill>
                <a:srgbClr val="1A1A1A"/>
              </a:solidFill>
              <a:latin typeface="+mn-lt"/>
            </a:defRPr>
          </a:pPr>
        </a:p>
      </c:txPr>
    </c:legend>
    <c:plotVisOnly val="1"/>
  </c:chart>
</c:chartSpace>
</file>

<file path=xl/charts/chart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Asian Students</a:t>
            </a:r>
          </a:p>
        </c:rich>
      </c:tx>
      <c:overlay val="0"/>
    </c:title>
    <c:plotArea>
      <c:layout/>
      <c:barChart>
        <c:barDir val="col"/>
        <c:ser>
          <c:idx val="1"/>
          <c:order val="1"/>
          <c:tx>
            <c:strRef>
              <c:f>'Math Proficiency by Race'!$B$89</c:f>
            </c:strRef>
          </c:tx>
          <c:spPr>
            <a:solidFill>
              <a:srgbClr val="F1C44B"/>
            </a:solidFill>
            <a:ln cmpd="sng">
              <a:solidFill>
                <a:srgbClr val="FFFFFF">
                  <a:alpha val="100000"/>
                </a:srgbClr>
              </a:solidFill>
              <a:prstDash val="solid"/>
            </a:ln>
          </c:spPr>
          <c:cat>
            <c:strRef>
              <c:f>'Math Proficiency by Race'!$C$86:$G$86</c:f>
            </c:strRef>
          </c:cat>
          <c:val>
            <c:numRef>
              <c:f>'Math Proficiency by Race'!$C$89:$G$89</c:f>
              <c:numCache/>
            </c:numRef>
          </c:val>
        </c:ser>
        <c:ser>
          <c:idx val="2"/>
          <c:order val="2"/>
          <c:tx>
            <c:strRef>
              <c:f>'Math Proficiency by Race'!$B$91</c:f>
            </c:strRef>
          </c:tx>
          <c:spPr>
            <a:solidFill>
              <a:srgbClr val="AB3395"/>
            </a:solidFill>
            <a:ln cmpd="sng">
              <a:solidFill>
                <a:srgbClr val="F3F3F3">
                  <a:alpha val="100000"/>
                </a:srgbClr>
              </a:solidFill>
            </a:ln>
          </c:spPr>
          <c:cat>
            <c:strRef>
              <c:f>'Math Proficiency by Race'!$C$86:$G$86</c:f>
            </c:strRef>
          </c:cat>
          <c:val>
            <c:numRef>
              <c:f>'Math Proficiency by Race'!$C$91:$G$91</c:f>
              <c:numCache/>
            </c:numRef>
          </c:val>
        </c:ser>
        <c:ser>
          <c:idx val="3"/>
          <c:order val="3"/>
          <c:tx>
            <c:strRef>
              <c:f>'Math Proficiency by Race'!$B$94</c:f>
            </c:strRef>
          </c:tx>
          <c:spPr>
            <a:solidFill>
              <a:srgbClr val="5F5CA0"/>
            </a:solidFill>
            <a:ln cmpd="sng">
              <a:solidFill>
                <a:srgbClr val="FFFFFF">
                  <a:alpha val="100000"/>
                </a:srgbClr>
              </a:solidFill>
            </a:ln>
          </c:spPr>
          <c:cat>
            <c:strRef>
              <c:f>'Math Proficiency by Race'!$C$86:$G$86</c:f>
            </c:strRef>
          </c:cat>
          <c:val>
            <c:numRef>
              <c:f>'Math Proficiency by Race'!$C$94:$G$94</c:f>
              <c:numCache/>
            </c:numRef>
          </c:val>
        </c:ser>
        <c:ser>
          <c:idx val="4"/>
          <c:order val="4"/>
          <c:tx>
            <c:strRef>
              <c:f>'Math Proficiency by Race'!$B$97</c:f>
            </c:strRef>
          </c:tx>
          <c:spPr>
            <a:solidFill>
              <a:srgbClr val="4AA1D2"/>
            </a:solidFill>
            <a:ln cmpd="sng">
              <a:solidFill>
                <a:srgbClr val="FFFFFF">
                  <a:alpha val="100000"/>
                </a:srgbClr>
              </a:solidFill>
            </a:ln>
          </c:spPr>
          <c:cat>
            <c:strRef>
              <c:f>'Math Proficiency by Race'!$C$86:$G$86</c:f>
            </c:strRef>
          </c:cat>
          <c:val>
            <c:numRef>
              <c:f>'Math Proficiency by Race'!$C$97:$G$97</c:f>
              <c:numCache/>
            </c:numRef>
          </c:val>
        </c:ser>
        <c:axId val="528728914"/>
        <c:axId val="751631172"/>
      </c:barChart>
      <c:lineChart>
        <c:varyColors val="0"/>
        <c:ser>
          <c:idx val="0"/>
          <c:order val="0"/>
          <c:tx>
            <c:strRef>
              <c:f>'Math Proficiency by Race'!$B$87</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Race'!$C$86:$G$86</c:f>
            </c:strRef>
          </c:cat>
          <c:val>
            <c:numRef>
              <c:f>'Math Proficiency by Race'!$C$87:$G$87</c:f>
              <c:numCache/>
            </c:numRef>
          </c:val>
          <c:smooth val="0"/>
        </c:ser>
        <c:axId val="528728914"/>
        <c:axId val="751631172"/>
      </c:lineChart>
      <c:catAx>
        <c:axId val="52872891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751631172"/>
      </c:catAx>
      <c:valAx>
        <c:axId val="751631172"/>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528728914"/>
      </c:valAx>
    </c:plotArea>
    <c:legend>
      <c:legendPos val="b"/>
      <c:overlay val="0"/>
      <c:txPr>
        <a:bodyPr/>
        <a:lstStyle/>
        <a:p>
          <a:pPr lvl="0">
            <a:defRPr b="0">
              <a:solidFill>
                <a:srgbClr val="1A1A1A"/>
              </a:solidFill>
              <a:latin typeface="+mn-lt"/>
            </a:defRPr>
          </a:pPr>
        </a:p>
      </c:txPr>
    </c:legend>
    <c:plotVisOnly val="1"/>
  </c:chart>
</c:chartSpace>
</file>

<file path=xl/charts/chart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Pacific Islander Students</a:t>
            </a:r>
          </a:p>
        </c:rich>
      </c:tx>
      <c:overlay val="0"/>
    </c:title>
    <c:plotArea>
      <c:layout/>
      <c:barChart>
        <c:barDir val="col"/>
        <c:ser>
          <c:idx val="1"/>
          <c:order val="1"/>
          <c:tx>
            <c:strRef>
              <c:f>'Math Proficiency by Race'!$K$89</c:f>
            </c:strRef>
          </c:tx>
          <c:spPr>
            <a:solidFill>
              <a:srgbClr val="F1C44B"/>
            </a:solidFill>
            <a:ln cmpd="sng">
              <a:solidFill>
                <a:srgbClr val="FFFFFF">
                  <a:alpha val="100000"/>
                </a:srgbClr>
              </a:solidFill>
              <a:prstDash val="solid"/>
            </a:ln>
          </c:spPr>
          <c:cat>
            <c:strRef>
              <c:f>'Math Proficiency by Race'!$L$86:$P$86</c:f>
            </c:strRef>
          </c:cat>
          <c:val>
            <c:numRef>
              <c:f>'Math Proficiency by Race'!$L$89:$P$89</c:f>
              <c:numCache/>
            </c:numRef>
          </c:val>
        </c:ser>
        <c:ser>
          <c:idx val="2"/>
          <c:order val="2"/>
          <c:tx>
            <c:strRef>
              <c:f>'Math Proficiency by Race'!$K$91</c:f>
            </c:strRef>
          </c:tx>
          <c:spPr>
            <a:solidFill>
              <a:srgbClr val="AB3395"/>
            </a:solidFill>
            <a:ln cmpd="sng">
              <a:solidFill>
                <a:srgbClr val="F3F3F3">
                  <a:alpha val="100000"/>
                </a:srgbClr>
              </a:solidFill>
            </a:ln>
          </c:spPr>
          <c:cat>
            <c:strRef>
              <c:f>'Math Proficiency by Race'!$L$86:$P$86</c:f>
            </c:strRef>
          </c:cat>
          <c:val>
            <c:numRef>
              <c:f>'Math Proficiency by Race'!$L$91:$P$91</c:f>
              <c:numCache/>
            </c:numRef>
          </c:val>
        </c:ser>
        <c:ser>
          <c:idx val="3"/>
          <c:order val="3"/>
          <c:tx>
            <c:strRef>
              <c:f>'Math Proficiency by Race'!$K$94</c:f>
            </c:strRef>
          </c:tx>
          <c:spPr>
            <a:solidFill>
              <a:srgbClr val="5F5CA0"/>
            </a:solidFill>
            <a:ln cmpd="sng">
              <a:solidFill>
                <a:srgbClr val="FFFFFF">
                  <a:alpha val="100000"/>
                </a:srgbClr>
              </a:solidFill>
            </a:ln>
          </c:spPr>
          <c:cat>
            <c:strRef>
              <c:f>'Math Proficiency by Race'!$L$86:$P$86</c:f>
            </c:strRef>
          </c:cat>
          <c:val>
            <c:numRef>
              <c:f>'Math Proficiency by Race'!$L$94:$P$94</c:f>
              <c:numCache/>
            </c:numRef>
          </c:val>
        </c:ser>
        <c:ser>
          <c:idx val="4"/>
          <c:order val="4"/>
          <c:tx>
            <c:strRef>
              <c:f>'Math Proficiency by Race'!$K$97</c:f>
            </c:strRef>
          </c:tx>
          <c:spPr>
            <a:solidFill>
              <a:srgbClr val="4AA1D2"/>
            </a:solidFill>
            <a:ln cmpd="sng">
              <a:solidFill>
                <a:srgbClr val="FFFFFF">
                  <a:alpha val="100000"/>
                </a:srgbClr>
              </a:solidFill>
            </a:ln>
          </c:spPr>
          <c:cat>
            <c:strRef>
              <c:f>'Math Proficiency by Race'!$L$86:$P$86</c:f>
            </c:strRef>
          </c:cat>
          <c:val>
            <c:numRef>
              <c:f>'Math Proficiency by Race'!$L$97:$P$97</c:f>
              <c:numCache/>
            </c:numRef>
          </c:val>
        </c:ser>
        <c:axId val="13189778"/>
        <c:axId val="567950921"/>
      </c:barChart>
      <c:lineChart>
        <c:varyColors val="0"/>
        <c:ser>
          <c:idx val="0"/>
          <c:order val="0"/>
          <c:tx>
            <c:strRef>
              <c:f>'Math Proficiency by Race'!$K$87</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Race'!$L$86:$P$86</c:f>
            </c:strRef>
          </c:cat>
          <c:val>
            <c:numRef>
              <c:f>'Math Proficiency by Race'!$L$87:$P$87</c:f>
              <c:numCache/>
            </c:numRef>
          </c:val>
          <c:smooth val="0"/>
        </c:ser>
        <c:axId val="13189778"/>
        <c:axId val="567950921"/>
      </c:lineChart>
      <c:catAx>
        <c:axId val="1318977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567950921"/>
      </c:catAx>
      <c:valAx>
        <c:axId val="567950921"/>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3189778"/>
      </c:valAx>
    </c:plotArea>
    <c:legend>
      <c:legendPos val="b"/>
      <c:overlay val="0"/>
      <c:txPr>
        <a:bodyPr/>
        <a:lstStyle/>
        <a:p>
          <a:pPr lvl="0">
            <a:defRPr b="0">
              <a:solidFill>
                <a:srgbClr val="1A1A1A"/>
              </a:solidFill>
              <a:latin typeface="+mn-lt"/>
            </a:defRPr>
          </a:pPr>
        </a:p>
      </c:txPr>
    </c:legend>
    <c:plotVisOnly val="1"/>
  </c:chart>
</c:chartSpace>
</file>

<file path=xl/charts/chart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Black/African American Students</a:t>
            </a:r>
          </a:p>
        </c:rich>
      </c:tx>
      <c:overlay val="0"/>
    </c:title>
    <c:plotArea>
      <c:layout/>
      <c:barChart>
        <c:barDir val="col"/>
        <c:ser>
          <c:idx val="1"/>
          <c:order val="1"/>
          <c:tx>
            <c:strRef>
              <c:f>'Math Proficiency by Race'!$B$130</c:f>
            </c:strRef>
          </c:tx>
          <c:spPr>
            <a:solidFill>
              <a:srgbClr val="F1C44B"/>
            </a:solidFill>
            <a:ln cmpd="sng">
              <a:solidFill>
                <a:srgbClr val="FFFFFF">
                  <a:alpha val="100000"/>
                </a:srgbClr>
              </a:solidFill>
              <a:prstDash val="solid"/>
            </a:ln>
          </c:spPr>
          <c:cat>
            <c:strRef>
              <c:f>'Math Proficiency by Race'!$C$127:$G$127</c:f>
            </c:strRef>
          </c:cat>
          <c:val>
            <c:numRef>
              <c:f>'Math Proficiency by Race'!$C$130:$G$130</c:f>
              <c:numCache/>
            </c:numRef>
          </c:val>
        </c:ser>
        <c:ser>
          <c:idx val="2"/>
          <c:order val="2"/>
          <c:tx>
            <c:strRef>
              <c:f>'Math Proficiency by Race'!$B$132</c:f>
            </c:strRef>
          </c:tx>
          <c:spPr>
            <a:solidFill>
              <a:srgbClr val="AB3395"/>
            </a:solidFill>
            <a:ln cmpd="sng">
              <a:solidFill>
                <a:srgbClr val="F3F3F3">
                  <a:alpha val="100000"/>
                </a:srgbClr>
              </a:solidFill>
            </a:ln>
          </c:spPr>
          <c:cat>
            <c:strRef>
              <c:f>'Math Proficiency by Race'!$C$127:$G$127</c:f>
            </c:strRef>
          </c:cat>
          <c:val>
            <c:numRef>
              <c:f>'Math Proficiency by Race'!$C$132:$G$132</c:f>
              <c:numCache/>
            </c:numRef>
          </c:val>
        </c:ser>
        <c:ser>
          <c:idx val="3"/>
          <c:order val="3"/>
          <c:tx>
            <c:strRef>
              <c:f>'Math Proficiency by Race'!$B$135</c:f>
            </c:strRef>
          </c:tx>
          <c:spPr>
            <a:solidFill>
              <a:srgbClr val="5F5CA0"/>
            </a:solidFill>
            <a:ln cmpd="sng">
              <a:solidFill>
                <a:srgbClr val="FFFFFF">
                  <a:alpha val="100000"/>
                </a:srgbClr>
              </a:solidFill>
            </a:ln>
          </c:spPr>
          <c:cat>
            <c:strRef>
              <c:f>'Math Proficiency by Race'!$C$127:$G$127</c:f>
            </c:strRef>
          </c:cat>
          <c:val>
            <c:numRef>
              <c:f>'Math Proficiency by Race'!$C$135:$G$135</c:f>
              <c:numCache/>
            </c:numRef>
          </c:val>
        </c:ser>
        <c:ser>
          <c:idx val="4"/>
          <c:order val="4"/>
          <c:tx>
            <c:strRef>
              <c:f>'Math Proficiency by Race'!$B$138</c:f>
            </c:strRef>
          </c:tx>
          <c:spPr>
            <a:solidFill>
              <a:srgbClr val="4AA1D2"/>
            </a:solidFill>
            <a:ln cmpd="sng">
              <a:solidFill>
                <a:srgbClr val="FFFFFF">
                  <a:alpha val="100000"/>
                </a:srgbClr>
              </a:solidFill>
            </a:ln>
          </c:spPr>
          <c:cat>
            <c:strRef>
              <c:f>'Math Proficiency by Race'!$C$127:$G$127</c:f>
            </c:strRef>
          </c:cat>
          <c:val>
            <c:numRef>
              <c:f>'Math Proficiency by Race'!$C$138:$G$138</c:f>
              <c:numCache/>
            </c:numRef>
          </c:val>
        </c:ser>
        <c:axId val="778888852"/>
        <c:axId val="261060551"/>
      </c:barChart>
      <c:lineChart>
        <c:varyColors val="0"/>
        <c:ser>
          <c:idx val="0"/>
          <c:order val="0"/>
          <c:tx>
            <c:strRef>
              <c:f>'Math Proficiency by Race'!$B$128</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Race'!$C$127:$G$127</c:f>
            </c:strRef>
          </c:cat>
          <c:val>
            <c:numRef>
              <c:f>'Math Proficiency by Race'!$C$128:$G$128</c:f>
              <c:numCache/>
            </c:numRef>
          </c:val>
          <c:smooth val="0"/>
        </c:ser>
        <c:axId val="778888852"/>
        <c:axId val="261060551"/>
      </c:lineChart>
      <c:catAx>
        <c:axId val="77888885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261060551"/>
      </c:catAx>
      <c:valAx>
        <c:axId val="261060551"/>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778888852"/>
      </c:valAx>
    </c:plotArea>
    <c:legend>
      <c:legendPos val="b"/>
      <c:overlay val="0"/>
      <c:txPr>
        <a:bodyPr/>
        <a:lstStyle/>
        <a:p>
          <a:pPr lvl="0">
            <a:defRPr b="0">
              <a:solidFill>
                <a:srgbClr val="1A1A1A"/>
              </a:solidFill>
              <a:latin typeface="+mn-lt"/>
            </a:defRPr>
          </a:pPr>
        </a:p>
      </c:txPr>
    </c:legend>
    <c:plotVisOnly val="1"/>
  </c:chart>
</c:chartSpace>
</file>

<file path=xl/charts/chart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White Students</a:t>
            </a:r>
          </a:p>
        </c:rich>
      </c:tx>
      <c:overlay val="0"/>
    </c:title>
    <c:plotArea>
      <c:layout/>
      <c:barChart>
        <c:barDir val="col"/>
        <c:ser>
          <c:idx val="1"/>
          <c:order val="1"/>
          <c:tx>
            <c:strRef>
              <c:f>'Math Proficiency by Race'!$K$130</c:f>
            </c:strRef>
          </c:tx>
          <c:spPr>
            <a:solidFill>
              <a:srgbClr val="F1C44B"/>
            </a:solidFill>
            <a:ln cmpd="sng">
              <a:solidFill>
                <a:srgbClr val="FFFFFF">
                  <a:alpha val="100000"/>
                </a:srgbClr>
              </a:solidFill>
              <a:prstDash val="solid"/>
            </a:ln>
          </c:spPr>
          <c:cat>
            <c:strRef>
              <c:f>'Math Proficiency by Race'!$L$127:$P$127</c:f>
            </c:strRef>
          </c:cat>
          <c:val>
            <c:numRef>
              <c:f>'Math Proficiency by Race'!$L$130:$P$130</c:f>
              <c:numCache/>
            </c:numRef>
          </c:val>
        </c:ser>
        <c:ser>
          <c:idx val="2"/>
          <c:order val="2"/>
          <c:tx>
            <c:strRef>
              <c:f>'Math Proficiency by Race'!$K$132</c:f>
            </c:strRef>
          </c:tx>
          <c:spPr>
            <a:solidFill>
              <a:srgbClr val="AB3395"/>
            </a:solidFill>
            <a:ln cmpd="sng">
              <a:solidFill>
                <a:srgbClr val="F3F3F3">
                  <a:alpha val="100000"/>
                </a:srgbClr>
              </a:solidFill>
            </a:ln>
          </c:spPr>
          <c:cat>
            <c:strRef>
              <c:f>'Math Proficiency by Race'!$L$127:$P$127</c:f>
            </c:strRef>
          </c:cat>
          <c:val>
            <c:numRef>
              <c:f>'Math Proficiency by Race'!$L$132:$P$132</c:f>
              <c:numCache/>
            </c:numRef>
          </c:val>
        </c:ser>
        <c:ser>
          <c:idx val="3"/>
          <c:order val="3"/>
          <c:tx>
            <c:strRef>
              <c:f>'Math Proficiency by Race'!$K$135</c:f>
            </c:strRef>
          </c:tx>
          <c:spPr>
            <a:solidFill>
              <a:srgbClr val="5F5CA0"/>
            </a:solidFill>
            <a:ln cmpd="sng">
              <a:solidFill>
                <a:srgbClr val="FFFFFF">
                  <a:alpha val="100000"/>
                </a:srgbClr>
              </a:solidFill>
            </a:ln>
          </c:spPr>
          <c:cat>
            <c:strRef>
              <c:f>'Math Proficiency by Race'!$L$127:$P$127</c:f>
            </c:strRef>
          </c:cat>
          <c:val>
            <c:numRef>
              <c:f>'Math Proficiency by Race'!$L$135:$P$135</c:f>
              <c:numCache/>
            </c:numRef>
          </c:val>
        </c:ser>
        <c:ser>
          <c:idx val="4"/>
          <c:order val="4"/>
          <c:tx>
            <c:strRef>
              <c:f>'Math Proficiency by Race'!$K$138</c:f>
            </c:strRef>
          </c:tx>
          <c:spPr>
            <a:solidFill>
              <a:srgbClr val="4AA1D2"/>
            </a:solidFill>
            <a:ln cmpd="sng">
              <a:solidFill>
                <a:srgbClr val="FFFFFF">
                  <a:alpha val="100000"/>
                </a:srgbClr>
              </a:solidFill>
            </a:ln>
          </c:spPr>
          <c:cat>
            <c:strRef>
              <c:f>'Math Proficiency by Race'!$L$127:$P$127</c:f>
            </c:strRef>
          </c:cat>
          <c:val>
            <c:numRef>
              <c:f>'Math Proficiency by Race'!$L$138:$P$138</c:f>
              <c:numCache/>
            </c:numRef>
          </c:val>
        </c:ser>
        <c:axId val="2136426666"/>
        <c:axId val="1831368943"/>
      </c:barChart>
      <c:lineChart>
        <c:varyColors val="0"/>
        <c:ser>
          <c:idx val="0"/>
          <c:order val="0"/>
          <c:tx>
            <c:strRef>
              <c:f>'Math Proficiency by Race'!$K$128</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Race'!$L$127:$P$127</c:f>
            </c:strRef>
          </c:cat>
          <c:val>
            <c:numRef>
              <c:f>'Math Proficiency by Race'!$L$128:$P$128</c:f>
              <c:numCache/>
            </c:numRef>
          </c:val>
          <c:smooth val="0"/>
        </c:ser>
        <c:axId val="2136426666"/>
        <c:axId val="1831368943"/>
      </c:lineChart>
      <c:catAx>
        <c:axId val="213642666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831368943"/>
      </c:catAx>
      <c:valAx>
        <c:axId val="1831368943"/>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2136426666"/>
      </c:valAx>
    </c:plotArea>
    <c:legend>
      <c:legendPos val="b"/>
      <c:overlay val="0"/>
      <c:txPr>
        <a:bodyPr/>
        <a:lstStyle/>
        <a:p>
          <a:pPr lvl="0">
            <a:defRPr b="0">
              <a:solidFill>
                <a:srgbClr val="1A1A1A"/>
              </a:solidFill>
              <a:latin typeface="+mn-lt"/>
            </a:defRPr>
          </a:pPr>
        </a:p>
      </c:txPr>
    </c:legend>
    <c:plotVisOnly val="1"/>
  </c:chart>
</c:chartSpace>
</file>

<file path=xl/charts/chart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All Students</a:t>
            </a:r>
          </a:p>
        </c:rich>
      </c:tx>
      <c:overlay val="0"/>
    </c:title>
    <c:plotArea>
      <c:layout/>
      <c:barChart>
        <c:barDir val="col"/>
        <c:ser>
          <c:idx val="1"/>
          <c:order val="1"/>
          <c:tx>
            <c:strRef>
              <c:f>'Math Proficiency by Student Gro'!$B$7</c:f>
            </c:strRef>
          </c:tx>
          <c:spPr>
            <a:solidFill>
              <a:srgbClr val="F1C44B"/>
            </a:solidFill>
            <a:ln cmpd="sng">
              <a:solidFill>
                <a:srgbClr val="FFFFFF">
                  <a:alpha val="100000"/>
                </a:srgbClr>
              </a:solidFill>
              <a:prstDash val="solid"/>
            </a:ln>
          </c:spPr>
          <c:cat>
            <c:strRef>
              <c:f>'Math Proficiency by Student Gro'!$C$4:$G$4</c:f>
            </c:strRef>
          </c:cat>
          <c:val>
            <c:numRef>
              <c:f>'Math Proficiency by Student Gro'!$C$7:$G$7</c:f>
              <c:numCache/>
            </c:numRef>
          </c:val>
        </c:ser>
        <c:ser>
          <c:idx val="2"/>
          <c:order val="2"/>
          <c:tx>
            <c:strRef>
              <c:f>'Math Proficiency by Student Gro'!$B$9</c:f>
            </c:strRef>
          </c:tx>
          <c:spPr>
            <a:solidFill>
              <a:srgbClr val="AB3395"/>
            </a:solidFill>
            <a:ln cmpd="sng">
              <a:solidFill>
                <a:srgbClr val="F3F3F3">
                  <a:alpha val="100000"/>
                </a:srgbClr>
              </a:solidFill>
            </a:ln>
          </c:spPr>
          <c:cat>
            <c:strRef>
              <c:f>'Math Proficiency by Student Gro'!$C$4:$G$4</c:f>
            </c:strRef>
          </c:cat>
          <c:val>
            <c:numRef>
              <c:f>'Math Proficiency by Student Gro'!$C$9:$G$9</c:f>
              <c:numCache/>
            </c:numRef>
          </c:val>
        </c:ser>
        <c:ser>
          <c:idx val="3"/>
          <c:order val="3"/>
          <c:tx>
            <c:strRef>
              <c:f>'Math Proficiency by Student Gro'!$B$12</c:f>
            </c:strRef>
          </c:tx>
          <c:spPr>
            <a:solidFill>
              <a:srgbClr val="5F5CA0"/>
            </a:solidFill>
            <a:ln cmpd="sng">
              <a:solidFill>
                <a:srgbClr val="FFFFFF">
                  <a:alpha val="100000"/>
                </a:srgbClr>
              </a:solidFill>
            </a:ln>
          </c:spPr>
          <c:cat>
            <c:strRef>
              <c:f>'Math Proficiency by Student Gro'!$C$4:$G$4</c:f>
            </c:strRef>
          </c:cat>
          <c:val>
            <c:numRef>
              <c:f>'Math Proficiency by Student Gro'!$C$12:$G$12</c:f>
              <c:numCache/>
            </c:numRef>
          </c:val>
        </c:ser>
        <c:ser>
          <c:idx val="4"/>
          <c:order val="4"/>
          <c:tx>
            <c:strRef>
              <c:f>'Math Proficiency by Student Gro'!$B$15</c:f>
            </c:strRef>
          </c:tx>
          <c:spPr>
            <a:solidFill>
              <a:srgbClr val="4AA1D2"/>
            </a:solidFill>
            <a:ln cmpd="sng">
              <a:solidFill>
                <a:srgbClr val="FFFFFF">
                  <a:alpha val="100000"/>
                </a:srgbClr>
              </a:solidFill>
            </a:ln>
          </c:spPr>
          <c:cat>
            <c:strRef>
              <c:f>'Math Proficiency by Student Gro'!$C$4:$G$4</c:f>
            </c:strRef>
          </c:cat>
          <c:val>
            <c:numRef>
              <c:f>'Math Proficiency by Student Gro'!$C$15:$G$15</c:f>
              <c:numCache/>
            </c:numRef>
          </c:val>
        </c:ser>
        <c:axId val="2098088641"/>
        <c:axId val="2054418977"/>
      </c:barChart>
      <c:lineChart>
        <c:varyColors val="0"/>
        <c:ser>
          <c:idx val="0"/>
          <c:order val="0"/>
          <c:tx>
            <c:strRef>
              <c:f>'Math Proficiency by Student Gro'!$B$5</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Student Gro'!$C$4:$G$4</c:f>
            </c:strRef>
          </c:cat>
          <c:val>
            <c:numRef>
              <c:f>'Math Proficiency by Student Gro'!$C$5:$G$5</c:f>
              <c:numCache/>
            </c:numRef>
          </c:val>
          <c:smooth val="0"/>
        </c:ser>
        <c:axId val="2098088641"/>
        <c:axId val="2054418977"/>
      </c:lineChart>
      <c:catAx>
        <c:axId val="209808864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2054418977"/>
      </c:catAx>
      <c:valAx>
        <c:axId val="2054418977"/>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2098088641"/>
      </c:valAx>
    </c:plotArea>
    <c:legend>
      <c:legendPos val="b"/>
      <c:overlay val="0"/>
      <c:txPr>
        <a:bodyPr/>
        <a:lstStyle/>
        <a:p>
          <a:pPr lvl="0">
            <a:defRPr b="0">
              <a:solidFill>
                <a:srgbClr val="1A1A1A"/>
              </a:solidFill>
              <a:latin typeface="+mn-lt"/>
            </a:defRPr>
          </a:pPr>
        </a:p>
      </c:txPr>
    </c:legend>
    <c:plotVisOnly val="1"/>
  </c:chart>
</c:chartSpace>
</file>

<file path=xl/charts/chart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Students Experiencing Poverty</a:t>
            </a:r>
          </a:p>
        </c:rich>
      </c:tx>
      <c:overlay val="0"/>
    </c:title>
    <c:plotArea>
      <c:layout/>
      <c:barChart>
        <c:barDir val="col"/>
        <c:ser>
          <c:idx val="1"/>
          <c:order val="1"/>
          <c:tx>
            <c:strRef>
              <c:f>'Math Proficiency by Student Gro'!$K$7</c:f>
            </c:strRef>
          </c:tx>
          <c:spPr>
            <a:solidFill>
              <a:srgbClr val="F1C44B"/>
            </a:solidFill>
            <a:ln cmpd="sng">
              <a:solidFill>
                <a:srgbClr val="FFFFFF">
                  <a:alpha val="100000"/>
                </a:srgbClr>
              </a:solidFill>
              <a:prstDash val="solid"/>
            </a:ln>
          </c:spPr>
          <c:cat>
            <c:strRef>
              <c:f>'Math Proficiency by Student Gro'!$L$4:$P$4</c:f>
            </c:strRef>
          </c:cat>
          <c:val>
            <c:numRef>
              <c:f>'Math Proficiency by Student Gro'!$L$7:$P$7</c:f>
              <c:numCache/>
            </c:numRef>
          </c:val>
        </c:ser>
        <c:ser>
          <c:idx val="2"/>
          <c:order val="2"/>
          <c:tx>
            <c:strRef>
              <c:f>'Math Proficiency by Student Gro'!$K$9</c:f>
            </c:strRef>
          </c:tx>
          <c:spPr>
            <a:solidFill>
              <a:srgbClr val="AB3395"/>
            </a:solidFill>
            <a:ln cmpd="sng">
              <a:solidFill>
                <a:srgbClr val="F3F3F3">
                  <a:alpha val="100000"/>
                </a:srgbClr>
              </a:solidFill>
            </a:ln>
          </c:spPr>
          <c:cat>
            <c:strRef>
              <c:f>'Math Proficiency by Student Gro'!$L$4:$P$4</c:f>
            </c:strRef>
          </c:cat>
          <c:val>
            <c:numRef>
              <c:f>'Math Proficiency by Student Gro'!$L$9:$P$9</c:f>
              <c:numCache/>
            </c:numRef>
          </c:val>
        </c:ser>
        <c:ser>
          <c:idx val="3"/>
          <c:order val="3"/>
          <c:tx>
            <c:strRef>
              <c:f>'Math Proficiency by Student Gro'!$K$12</c:f>
            </c:strRef>
          </c:tx>
          <c:spPr>
            <a:solidFill>
              <a:srgbClr val="5F5CA0"/>
            </a:solidFill>
            <a:ln cmpd="sng">
              <a:solidFill>
                <a:srgbClr val="FFFFFF">
                  <a:alpha val="100000"/>
                </a:srgbClr>
              </a:solidFill>
            </a:ln>
          </c:spPr>
          <c:cat>
            <c:strRef>
              <c:f>'Math Proficiency by Student Gro'!$L$4:$P$4</c:f>
            </c:strRef>
          </c:cat>
          <c:val>
            <c:numRef>
              <c:f>'Math Proficiency by Student Gro'!$L$12:$P$12</c:f>
              <c:numCache/>
            </c:numRef>
          </c:val>
        </c:ser>
        <c:ser>
          <c:idx val="4"/>
          <c:order val="4"/>
          <c:tx>
            <c:strRef>
              <c:f>'Math Proficiency by Student Gro'!$K$15</c:f>
            </c:strRef>
          </c:tx>
          <c:spPr>
            <a:solidFill>
              <a:srgbClr val="4AA1D2"/>
            </a:solidFill>
            <a:ln cmpd="sng">
              <a:solidFill>
                <a:srgbClr val="FFFFFF">
                  <a:alpha val="100000"/>
                </a:srgbClr>
              </a:solidFill>
            </a:ln>
          </c:spPr>
          <c:cat>
            <c:strRef>
              <c:f>'Math Proficiency by Student Gro'!$L$4:$P$4</c:f>
            </c:strRef>
          </c:cat>
          <c:val>
            <c:numRef>
              <c:f>'Math Proficiency by Student Gro'!$L$15:$P$15</c:f>
              <c:numCache/>
            </c:numRef>
          </c:val>
        </c:ser>
        <c:axId val="2065107784"/>
        <c:axId val="1931608542"/>
      </c:barChart>
      <c:lineChart>
        <c:varyColors val="0"/>
        <c:ser>
          <c:idx val="0"/>
          <c:order val="0"/>
          <c:tx>
            <c:strRef>
              <c:f>'Math Proficiency by Student Gro'!$K$5</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Student Gro'!$L$4:$P$4</c:f>
            </c:strRef>
          </c:cat>
          <c:val>
            <c:numRef>
              <c:f>'Math Proficiency by Student Gro'!$L$5:$P$5</c:f>
              <c:numCache/>
            </c:numRef>
          </c:val>
          <c:smooth val="0"/>
        </c:ser>
        <c:axId val="2065107784"/>
        <c:axId val="1931608542"/>
      </c:lineChart>
      <c:catAx>
        <c:axId val="206510778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931608542"/>
      </c:catAx>
      <c:valAx>
        <c:axId val="1931608542"/>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2065107784"/>
      </c:valAx>
    </c:plotArea>
    <c:legend>
      <c:legendPos val="b"/>
      <c:overlay val="0"/>
      <c:txPr>
        <a:bodyPr/>
        <a:lstStyle/>
        <a:p>
          <a:pPr lvl="0">
            <a:defRPr b="0">
              <a:solidFill>
                <a:srgbClr val="1A1A1A"/>
              </a:solidFill>
              <a:latin typeface="+mn-lt"/>
            </a:defRPr>
          </a:pPr>
        </a:p>
      </c:txPr>
    </c:legend>
    <c:plotVisOnly val="1"/>
  </c:chart>
</c:chartSpace>
</file>

<file path=xl/charts/chart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English Learners</a:t>
            </a:r>
          </a:p>
        </c:rich>
      </c:tx>
      <c:overlay val="0"/>
    </c:title>
    <c:plotArea>
      <c:layout/>
      <c:barChart>
        <c:barDir val="col"/>
        <c:ser>
          <c:idx val="1"/>
          <c:order val="1"/>
          <c:tx>
            <c:strRef>
              <c:f>'Math Proficiency by Student Gro'!$B$48</c:f>
            </c:strRef>
          </c:tx>
          <c:spPr>
            <a:solidFill>
              <a:srgbClr val="F1C44B"/>
            </a:solidFill>
            <a:ln cmpd="sng">
              <a:solidFill>
                <a:srgbClr val="FFFFFF">
                  <a:alpha val="100000"/>
                </a:srgbClr>
              </a:solidFill>
              <a:prstDash val="solid"/>
            </a:ln>
          </c:spPr>
          <c:cat>
            <c:strRef>
              <c:f>'Math Proficiency by Student Gro'!$C$45:$G$45</c:f>
            </c:strRef>
          </c:cat>
          <c:val>
            <c:numRef>
              <c:f>'Math Proficiency by Student Gro'!$C$48:$G$48</c:f>
              <c:numCache/>
            </c:numRef>
          </c:val>
        </c:ser>
        <c:ser>
          <c:idx val="2"/>
          <c:order val="2"/>
          <c:tx>
            <c:strRef>
              <c:f>'Math Proficiency by Student Gro'!$B$53</c:f>
            </c:strRef>
          </c:tx>
          <c:spPr>
            <a:solidFill>
              <a:srgbClr val="AB3395"/>
            </a:solidFill>
            <a:ln cmpd="sng">
              <a:solidFill>
                <a:srgbClr val="F3F3F3">
                  <a:alpha val="100000"/>
                </a:srgbClr>
              </a:solidFill>
            </a:ln>
          </c:spPr>
          <c:cat>
            <c:strRef>
              <c:f>'Math Proficiency by Student Gro'!$C$45:$G$45</c:f>
            </c:strRef>
          </c:cat>
          <c:val>
            <c:numRef>
              <c:f>'Math Proficiency by Student Gro'!$C$53:$G$53</c:f>
              <c:numCache/>
            </c:numRef>
          </c:val>
        </c:ser>
        <c:axId val="68499291"/>
        <c:axId val="1953400874"/>
      </c:barChart>
      <c:lineChart>
        <c:varyColors val="0"/>
        <c:ser>
          <c:idx val="0"/>
          <c:order val="0"/>
          <c:tx>
            <c:strRef>
              <c:f>'Math Proficiency by Student Gro'!$B$46</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Student Gro'!$C$45:$G$45</c:f>
            </c:strRef>
          </c:cat>
          <c:val>
            <c:numRef>
              <c:f>'Math Proficiency by Student Gro'!$C$46:$G$46</c:f>
              <c:numCache/>
            </c:numRef>
          </c:val>
          <c:smooth val="0"/>
        </c:ser>
        <c:axId val="68499291"/>
        <c:axId val="1953400874"/>
      </c:lineChart>
      <c:catAx>
        <c:axId val="6849929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953400874"/>
      </c:catAx>
      <c:valAx>
        <c:axId val="1953400874"/>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68499291"/>
      </c:valAx>
    </c:plotArea>
    <c:legend>
      <c:legendPos val="b"/>
      <c:overlay val="0"/>
      <c:txPr>
        <a:bodyPr/>
        <a:lstStyle/>
        <a:p>
          <a:pPr lvl="0">
            <a:defRPr b="0">
              <a:solidFill>
                <a:srgbClr val="1A1A1A"/>
              </a:solidFill>
              <a:latin typeface="+mn-lt"/>
            </a:defRPr>
          </a:pPr>
        </a:p>
      </c:txPr>
    </c:legend>
    <c:plotVisOnly val="1"/>
  </c:chart>
</c:chartSpace>
</file>

<file path=xl/charts/chart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Students Experiencing Homelessness</a:t>
            </a:r>
          </a:p>
        </c:rich>
      </c:tx>
      <c:layout>
        <c:manualLayout>
          <c:xMode val="edge"/>
          <c:yMode val="edge"/>
          <c:x val="0.030637544273907913"/>
          <c:y val="0.04614643545279384"/>
        </c:manualLayout>
      </c:layout>
      <c:overlay val="0"/>
    </c:title>
    <c:plotArea>
      <c:layout/>
      <c:barChart>
        <c:barDir val="col"/>
        <c:ser>
          <c:idx val="1"/>
          <c:order val="1"/>
          <c:tx>
            <c:strRef>
              <c:f>'Math Proficiency by Student Gro'!$K$48</c:f>
            </c:strRef>
          </c:tx>
          <c:spPr>
            <a:solidFill>
              <a:srgbClr val="F1C44B"/>
            </a:solidFill>
            <a:ln cmpd="sng">
              <a:solidFill>
                <a:srgbClr val="FFFFFF">
                  <a:alpha val="100000"/>
                </a:srgbClr>
              </a:solidFill>
              <a:prstDash val="solid"/>
            </a:ln>
          </c:spPr>
          <c:cat>
            <c:strRef>
              <c:f>'Math Proficiency by Student Gro'!$L$45:$P$45</c:f>
            </c:strRef>
          </c:cat>
          <c:val>
            <c:numRef>
              <c:f>'Math Proficiency by Student Gro'!$L$48:$P$48</c:f>
              <c:numCache/>
            </c:numRef>
          </c:val>
        </c:ser>
        <c:ser>
          <c:idx val="2"/>
          <c:order val="2"/>
          <c:tx>
            <c:strRef>
              <c:f>'Math Proficiency by Student Gro'!$K$50</c:f>
            </c:strRef>
          </c:tx>
          <c:spPr>
            <a:solidFill>
              <a:srgbClr val="AB3395"/>
            </a:solidFill>
            <a:ln cmpd="sng">
              <a:solidFill>
                <a:srgbClr val="F3F3F3">
                  <a:alpha val="100000"/>
                </a:srgbClr>
              </a:solidFill>
            </a:ln>
          </c:spPr>
          <c:cat>
            <c:strRef>
              <c:f>'Math Proficiency by Student Gro'!$L$45:$P$45</c:f>
            </c:strRef>
          </c:cat>
          <c:val>
            <c:numRef>
              <c:f>'Math Proficiency by Student Gro'!$L$50:$P$50</c:f>
              <c:numCache/>
            </c:numRef>
          </c:val>
        </c:ser>
        <c:ser>
          <c:idx val="3"/>
          <c:order val="3"/>
          <c:tx>
            <c:strRef>
              <c:f>'Math Proficiency by Student Gro'!$K$53</c:f>
            </c:strRef>
          </c:tx>
          <c:spPr>
            <a:solidFill>
              <a:srgbClr val="5F5CA0"/>
            </a:solidFill>
            <a:ln cmpd="sng">
              <a:solidFill>
                <a:srgbClr val="FFFFFF">
                  <a:alpha val="100000"/>
                </a:srgbClr>
              </a:solidFill>
            </a:ln>
          </c:spPr>
          <c:cat>
            <c:strRef>
              <c:f>'Math Proficiency by Student Gro'!$L$45:$P$45</c:f>
            </c:strRef>
          </c:cat>
          <c:val>
            <c:numRef>
              <c:f>'Math Proficiency by Student Gro'!$L$53:$P$53</c:f>
              <c:numCache/>
            </c:numRef>
          </c:val>
        </c:ser>
        <c:ser>
          <c:idx val="4"/>
          <c:order val="4"/>
          <c:tx>
            <c:strRef>
              <c:f>'Math Proficiency by Student Gro'!$K$56</c:f>
            </c:strRef>
          </c:tx>
          <c:spPr>
            <a:solidFill>
              <a:srgbClr val="4AA1D2"/>
            </a:solidFill>
            <a:ln cmpd="sng">
              <a:solidFill>
                <a:srgbClr val="FFFFFF">
                  <a:alpha val="100000"/>
                </a:srgbClr>
              </a:solidFill>
            </a:ln>
          </c:spPr>
          <c:cat>
            <c:strRef>
              <c:f>'Math Proficiency by Student Gro'!$L$45:$P$45</c:f>
            </c:strRef>
          </c:cat>
          <c:val>
            <c:numRef>
              <c:f>'Math Proficiency by Student Gro'!$L$56:$P$56</c:f>
              <c:numCache/>
            </c:numRef>
          </c:val>
        </c:ser>
        <c:axId val="1524378216"/>
        <c:axId val="333230477"/>
      </c:barChart>
      <c:lineChart>
        <c:varyColors val="0"/>
        <c:ser>
          <c:idx val="0"/>
          <c:order val="0"/>
          <c:tx>
            <c:strRef>
              <c:f>'Math Proficiency by Student Gro'!$K$46</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Student Gro'!$L$45:$P$45</c:f>
            </c:strRef>
          </c:cat>
          <c:val>
            <c:numRef>
              <c:f>'Math Proficiency by Student Gro'!$L$46:$P$46</c:f>
              <c:numCache/>
            </c:numRef>
          </c:val>
          <c:smooth val="0"/>
        </c:ser>
        <c:axId val="1524378216"/>
        <c:axId val="333230477"/>
      </c:lineChart>
      <c:catAx>
        <c:axId val="152437821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333230477"/>
      </c:catAx>
      <c:valAx>
        <c:axId val="333230477"/>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524378216"/>
      </c:valAx>
    </c:plotArea>
    <c:legend>
      <c:legendPos val="b"/>
      <c:overlay val="0"/>
      <c:txPr>
        <a:bodyPr/>
        <a:lstStyle/>
        <a:p>
          <a:pPr lvl="0">
            <a:defRPr b="0">
              <a:solidFill>
                <a:srgbClr val="1A1A1A"/>
              </a:solidFill>
              <a:latin typeface="+mn-lt"/>
            </a:defRPr>
          </a:pPr>
        </a:p>
      </c:txPr>
    </c:legend>
    <c:plotVisOnly val="1"/>
  </c:chart>
</c:chartSpace>
</file>

<file path=xl/charts/chart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Students with Disabilities</a:t>
            </a:r>
          </a:p>
        </c:rich>
      </c:tx>
      <c:overlay val="0"/>
    </c:title>
    <c:plotArea>
      <c:layout/>
      <c:barChart>
        <c:barDir val="col"/>
        <c:ser>
          <c:idx val="1"/>
          <c:order val="1"/>
          <c:tx>
            <c:strRef>
              <c:f>'Math Proficiency by Student Gro'!$B$89</c:f>
            </c:strRef>
          </c:tx>
          <c:spPr>
            <a:solidFill>
              <a:srgbClr val="F1C44B"/>
            </a:solidFill>
            <a:ln cmpd="sng">
              <a:solidFill>
                <a:srgbClr val="FFFFFF">
                  <a:alpha val="100000"/>
                </a:srgbClr>
              </a:solidFill>
              <a:prstDash val="solid"/>
            </a:ln>
          </c:spPr>
          <c:cat>
            <c:strRef>
              <c:f>'Math Proficiency by Student Gro'!$C$86:$G$86</c:f>
            </c:strRef>
          </c:cat>
          <c:val>
            <c:numRef>
              <c:f>'Math Proficiency by Student Gro'!$C$89:$G$89</c:f>
              <c:numCache/>
            </c:numRef>
          </c:val>
        </c:ser>
        <c:ser>
          <c:idx val="2"/>
          <c:order val="2"/>
          <c:tx>
            <c:strRef>
              <c:f>'Math Proficiency by Student Gro'!$B$91</c:f>
            </c:strRef>
          </c:tx>
          <c:spPr>
            <a:solidFill>
              <a:srgbClr val="AB3395"/>
            </a:solidFill>
            <a:ln cmpd="sng">
              <a:solidFill>
                <a:srgbClr val="F3F3F3">
                  <a:alpha val="100000"/>
                </a:srgbClr>
              </a:solidFill>
            </a:ln>
          </c:spPr>
          <c:cat>
            <c:strRef>
              <c:f>'Math Proficiency by Student Gro'!$C$86:$G$86</c:f>
            </c:strRef>
          </c:cat>
          <c:val>
            <c:numRef>
              <c:f>'Math Proficiency by Student Gro'!$C$91:$G$91</c:f>
              <c:numCache/>
            </c:numRef>
          </c:val>
        </c:ser>
        <c:ser>
          <c:idx val="3"/>
          <c:order val="3"/>
          <c:tx>
            <c:strRef>
              <c:f>'Math Proficiency by Student Gro'!$B$94</c:f>
            </c:strRef>
          </c:tx>
          <c:spPr>
            <a:solidFill>
              <a:srgbClr val="5F5CA0"/>
            </a:solidFill>
            <a:ln cmpd="sng">
              <a:solidFill>
                <a:srgbClr val="FFFFFF">
                  <a:alpha val="100000"/>
                </a:srgbClr>
              </a:solidFill>
            </a:ln>
          </c:spPr>
          <c:cat>
            <c:strRef>
              <c:f>'Math Proficiency by Student Gro'!$C$86:$G$86</c:f>
            </c:strRef>
          </c:cat>
          <c:val>
            <c:numRef>
              <c:f>'Math Proficiency by Student Gro'!$C$94:$G$94</c:f>
              <c:numCache/>
            </c:numRef>
          </c:val>
        </c:ser>
        <c:ser>
          <c:idx val="4"/>
          <c:order val="4"/>
          <c:tx>
            <c:strRef>
              <c:f>'Math Proficiency by Student Gro'!$B$97</c:f>
            </c:strRef>
          </c:tx>
          <c:spPr>
            <a:solidFill>
              <a:srgbClr val="4AA1D2"/>
            </a:solidFill>
            <a:ln cmpd="sng">
              <a:solidFill>
                <a:srgbClr val="FFFFFF">
                  <a:alpha val="100000"/>
                </a:srgbClr>
              </a:solidFill>
            </a:ln>
          </c:spPr>
          <c:cat>
            <c:strRef>
              <c:f>'Math Proficiency by Student Gro'!$C$86:$G$86</c:f>
            </c:strRef>
          </c:cat>
          <c:val>
            <c:numRef>
              <c:f>'Math Proficiency by Student Gro'!$C$97:$G$97</c:f>
              <c:numCache/>
            </c:numRef>
          </c:val>
        </c:ser>
        <c:axId val="2012383647"/>
        <c:axId val="1874035882"/>
      </c:barChart>
      <c:lineChart>
        <c:varyColors val="0"/>
        <c:ser>
          <c:idx val="0"/>
          <c:order val="0"/>
          <c:tx>
            <c:strRef>
              <c:f>'Math Proficiency by Student Gro'!$B$87</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Student Gro'!$C$86:$G$86</c:f>
            </c:strRef>
          </c:cat>
          <c:val>
            <c:numRef>
              <c:f>'Math Proficiency by Student Gro'!$C$87:$G$87</c:f>
              <c:numCache/>
            </c:numRef>
          </c:val>
          <c:smooth val="0"/>
        </c:ser>
        <c:axId val="2012383647"/>
        <c:axId val="1874035882"/>
      </c:lineChart>
      <c:catAx>
        <c:axId val="201238364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874035882"/>
      </c:catAx>
      <c:valAx>
        <c:axId val="1874035882"/>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2012383647"/>
      </c:valAx>
    </c:plotArea>
    <c:legend>
      <c:legendPos val="b"/>
      <c:overlay val="0"/>
      <c:txPr>
        <a:bodyPr/>
        <a:lstStyle/>
        <a:p>
          <a:pPr lvl="0">
            <a:defRPr b="0">
              <a:solidFill>
                <a:srgbClr val="1A1A1A"/>
              </a:solidFill>
              <a:latin typeface="+mn-lt"/>
            </a:defRPr>
          </a:pPr>
        </a:p>
      </c:txPr>
    </c:legend>
    <c:plotVisOnly val="1"/>
  </c:chart>
</c:chartSpace>
</file>

<file path=xl/charts/chart2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Migrant Education</a:t>
            </a:r>
          </a:p>
        </c:rich>
      </c:tx>
      <c:overlay val="0"/>
    </c:title>
    <c:plotArea>
      <c:layout/>
      <c:barChart>
        <c:barDir val="col"/>
        <c:ser>
          <c:idx val="1"/>
          <c:order val="1"/>
          <c:tx>
            <c:strRef>
              <c:f>'Math Proficiency by Student Gro'!$K$89</c:f>
            </c:strRef>
          </c:tx>
          <c:spPr>
            <a:solidFill>
              <a:srgbClr val="F1C44B"/>
            </a:solidFill>
            <a:ln cmpd="sng">
              <a:solidFill>
                <a:srgbClr val="FFFFFF">
                  <a:alpha val="100000"/>
                </a:srgbClr>
              </a:solidFill>
              <a:prstDash val="solid"/>
            </a:ln>
          </c:spPr>
          <c:cat>
            <c:strRef>
              <c:f>'Math Proficiency by Student Gro'!$L$86:$P$86</c:f>
            </c:strRef>
          </c:cat>
          <c:val>
            <c:numRef>
              <c:f>'Math Proficiency by Student Gro'!$L$89:$P$89</c:f>
              <c:numCache/>
            </c:numRef>
          </c:val>
        </c:ser>
        <c:ser>
          <c:idx val="2"/>
          <c:order val="2"/>
          <c:tx>
            <c:strRef>
              <c:f>'Math Proficiency by Student Gro'!$K$91</c:f>
            </c:strRef>
          </c:tx>
          <c:spPr>
            <a:solidFill>
              <a:srgbClr val="AB3395"/>
            </a:solidFill>
            <a:ln cmpd="sng">
              <a:solidFill>
                <a:srgbClr val="F3F3F3">
                  <a:alpha val="100000"/>
                </a:srgbClr>
              </a:solidFill>
            </a:ln>
          </c:spPr>
          <c:cat>
            <c:strRef>
              <c:f>'Math Proficiency by Student Gro'!$L$86:$P$86</c:f>
            </c:strRef>
          </c:cat>
          <c:val>
            <c:numRef>
              <c:f>'Math Proficiency by Student Gro'!$L$91:$P$91</c:f>
              <c:numCache/>
            </c:numRef>
          </c:val>
        </c:ser>
        <c:ser>
          <c:idx val="3"/>
          <c:order val="3"/>
          <c:tx>
            <c:strRef>
              <c:f>'Math Proficiency by Student Gro'!$K$94</c:f>
            </c:strRef>
          </c:tx>
          <c:spPr>
            <a:solidFill>
              <a:srgbClr val="5F5CA0"/>
            </a:solidFill>
            <a:ln cmpd="sng">
              <a:solidFill>
                <a:srgbClr val="FFFFFF">
                  <a:alpha val="100000"/>
                </a:srgbClr>
              </a:solidFill>
            </a:ln>
          </c:spPr>
          <c:cat>
            <c:strRef>
              <c:f>'Math Proficiency by Student Gro'!$L$86:$P$86</c:f>
            </c:strRef>
          </c:cat>
          <c:val>
            <c:numRef>
              <c:f>'Math Proficiency by Student Gro'!$L$94:$P$94</c:f>
              <c:numCache/>
            </c:numRef>
          </c:val>
        </c:ser>
        <c:ser>
          <c:idx val="4"/>
          <c:order val="4"/>
          <c:tx>
            <c:strRef>
              <c:f>'Math Proficiency by Student Gro'!$K$97</c:f>
            </c:strRef>
          </c:tx>
          <c:spPr>
            <a:solidFill>
              <a:srgbClr val="4AA1D2"/>
            </a:solidFill>
            <a:ln cmpd="sng">
              <a:solidFill>
                <a:srgbClr val="FFFFFF">
                  <a:alpha val="100000"/>
                </a:srgbClr>
              </a:solidFill>
            </a:ln>
          </c:spPr>
          <c:cat>
            <c:strRef>
              <c:f>'Math Proficiency by Student Gro'!$L$86:$P$86</c:f>
            </c:strRef>
          </c:cat>
          <c:val>
            <c:numRef>
              <c:f>'Math Proficiency by Student Gro'!$L$97:$P$97</c:f>
              <c:numCache/>
            </c:numRef>
          </c:val>
        </c:ser>
        <c:axId val="1083889102"/>
        <c:axId val="1359025240"/>
      </c:barChart>
      <c:lineChart>
        <c:varyColors val="0"/>
        <c:ser>
          <c:idx val="0"/>
          <c:order val="0"/>
          <c:tx>
            <c:strRef>
              <c:f>'Math Proficiency by Student Gro'!$K$87</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Student Gro'!$L$86:$P$86</c:f>
            </c:strRef>
          </c:cat>
          <c:val>
            <c:numRef>
              <c:f>'Math Proficiency by Student Gro'!$L$87:$P$87</c:f>
              <c:numCache/>
            </c:numRef>
          </c:val>
          <c:smooth val="0"/>
        </c:ser>
        <c:axId val="1083889102"/>
        <c:axId val="1359025240"/>
      </c:lineChart>
      <c:catAx>
        <c:axId val="108388910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359025240"/>
      </c:catAx>
      <c:valAx>
        <c:axId val="1359025240"/>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083889102"/>
      </c:valAx>
    </c:plotArea>
    <c:legend>
      <c:legendPos val="b"/>
      <c:overlay val="0"/>
      <c:txPr>
        <a:bodyPr/>
        <a:lstStyle/>
        <a:p>
          <a:pPr lvl="0">
            <a:defRPr b="0">
              <a:solidFill>
                <a:srgbClr val="1A1A1A"/>
              </a:solidFill>
              <a:latin typeface="+mn-lt"/>
            </a:defRPr>
          </a:pPr>
        </a:p>
      </c:txPr>
    </c:legend>
    <c:plotVisOnly val="1"/>
  </c:chart>
</c:chartSpace>
</file>

<file path=xl/charts/chart2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All Students</a:t>
            </a:r>
          </a:p>
        </c:rich>
      </c:tx>
      <c:layout>
        <c:manualLayout>
          <c:xMode val="edge"/>
          <c:yMode val="edge"/>
          <c:x val="0.03181818181818182"/>
          <c:y val="0.04614643545279384"/>
        </c:manualLayout>
      </c:layout>
      <c:overlay val="0"/>
    </c:title>
    <c:plotArea>
      <c:layout/>
      <c:barChart>
        <c:barDir val="col"/>
        <c:ser>
          <c:idx val="1"/>
          <c:order val="1"/>
          <c:tx>
            <c:strRef>
              <c:f>'Math Proficiency by Gender'!$B$9</c:f>
            </c:strRef>
          </c:tx>
          <c:spPr>
            <a:solidFill>
              <a:srgbClr val="F1C44B"/>
            </a:solidFill>
            <a:ln cmpd="sng">
              <a:solidFill>
                <a:srgbClr val="FFFFFF">
                  <a:alpha val="100000"/>
                </a:srgbClr>
              </a:solidFill>
              <a:prstDash val="solid"/>
            </a:ln>
          </c:spPr>
          <c:cat>
            <c:strRef>
              <c:f>'Math Proficiency by Gender'!$C$6:$G$6</c:f>
            </c:strRef>
          </c:cat>
          <c:val>
            <c:numRef>
              <c:f>'Math Proficiency by Gender'!$C$9:$G$9</c:f>
              <c:numCache/>
            </c:numRef>
          </c:val>
        </c:ser>
        <c:ser>
          <c:idx val="2"/>
          <c:order val="2"/>
          <c:tx>
            <c:strRef>
              <c:f>'Math Proficiency by Gender'!$B$11</c:f>
            </c:strRef>
          </c:tx>
          <c:spPr>
            <a:solidFill>
              <a:srgbClr val="AB3395"/>
            </a:solidFill>
            <a:ln cmpd="sng">
              <a:solidFill>
                <a:srgbClr val="F3F3F3">
                  <a:alpha val="100000"/>
                </a:srgbClr>
              </a:solidFill>
            </a:ln>
          </c:spPr>
          <c:cat>
            <c:strRef>
              <c:f>'Math Proficiency by Gender'!$C$6:$G$6</c:f>
            </c:strRef>
          </c:cat>
          <c:val>
            <c:numRef>
              <c:f>'Math Proficiency by Gender'!$C$11:$G$11</c:f>
              <c:numCache/>
            </c:numRef>
          </c:val>
        </c:ser>
        <c:ser>
          <c:idx val="3"/>
          <c:order val="3"/>
          <c:tx>
            <c:strRef>
              <c:f>'Math Proficiency by Gender'!$B$14</c:f>
            </c:strRef>
          </c:tx>
          <c:spPr>
            <a:solidFill>
              <a:srgbClr val="5F5CA0"/>
            </a:solidFill>
            <a:ln cmpd="sng">
              <a:solidFill>
                <a:srgbClr val="FFFFFF">
                  <a:alpha val="100000"/>
                </a:srgbClr>
              </a:solidFill>
            </a:ln>
          </c:spPr>
          <c:cat>
            <c:strRef>
              <c:f>'Math Proficiency by Gender'!$C$6:$G$6</c:f>
            </c:strRef>
          </c:cat>
          <c:val>
            <c:numRef>
              <c:f>'Math Proficiency by Gender'!$C$14:$G$14</c:f>
              <c:numCache/>
            </c:numRef>
          </c:val>
        </c:ser>
        <c:ser>
          <c:idx val="4"/>
          <c:order val="4"/>
          <c:tx>
            <c:strRef>
              <c:f>'Math Proficiency by Gender'!$B$17</c:f>
            </c:strRef>
          </c:tx>
          <c:spPr>
            <a:solidFill>
              <a:srgbClr val="4AA1D2"/>
            </a:solidFill>
            <a:ln cmpd="sng">
              <a:solidFill>
                <a:srgbClr val="FFFFFF">
                  <a:alpha val="100000"/>
                </a:srgbClr>
              </a:solidFill>
            </a:ln>
          </c:spPr>
          <c:cat>
            <c:strRef>
              <c:f>'Math Proficiency by Gender'!$C$6:$G$6</c:f>
            </c:strRef>
          </c:cat>
          <c:val>
            <c:numRef>
              <c:f>'Math Proficiency by Gender'!$C$17:$G$17</c:f>
              <c:numCache/>
            </c:numRef>
          </c:val>
        </c:ser>
        <c:axId val="402207257"/>
        <c:axId val="704620356"/>
      </c:barChart>
      <c:lineChart>
        <c:varyColors val="0"/>
        <c:ser>
          <c:idx val="0"/>
          <c:order val="0"/>
          <c:tx>
            <c:strRef>
              <c:f>'Math Proficiency by Gender'!$B$7</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Gender'!$C$6:$G$6</c:f>
            </c:strRef>
          </c:cat>
          <c:val>
            <c:numRef>
              <c:f>'Math Proficiency by Gender'!$C$7:$G$7</c:f>
              <c:numCache/>
            </c:numRef>
          </c:val>
          <c:smooth val="0"/>
        </c:ser>
        <c:axId val="402207257"/>
        <c:axId val="704620356"/>
      </c:lineChart>
      <c:catAx>
        <c:axId val="40220725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704620356"/>
      </c:catAx>
      <c:valAx>
        <c:axId val="704620356"/>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402207257"/>
      </c:valAx>
    </c:plotArea>
    <c:legend>
      <c:legendPos val="b"/>
      <c:overlay val="0"/>
      <c:txPr>
        <a:bodyPr/>
        <a:lstStyle/>
        <a:p>
          <a:pPr lvl="0">
            <a:defRPr b="0">
              <a:solidFill>
                <a:srgbClr val="1A1A1A"/>
              </a:solidFill>
              <a:latin typeface="+mn-lt"/>
            </a:defRPr>
          </a:pPr>
        </a:p>
      </c:txPr>
    </c:legend>
    <c:plotVisOnly val="1"/>
  </c:chart>
</c:chartSpace>
</file>

<file path=xl/charts/chart2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Female Students</a:t>
            </a:r>
          </a:p>
        </c:rich>
      </c:tx>
      <c:overlay val="0"/>
    </c:title>
    <c:plotArea>
      <c:layout/>
      <c:barChart>
        <c:barDir val="col"/>
        <c:ser>
          <c:idx val="1"/>
          <c:order val="1"/>
          <c:tx>
            <c:strRef>
              <c:f>'Math Proficiency by Gender'!$B$50</c:f>
            </c:strRef>
          </c:tx>
          <c:spPr>
            <a:solidFill>
              <a:srgbClr val="F1C44B"/>
            </a:solidFill>
            <a:ln cmpd="sng">
              <a:solidFill>
                <a:srgbClr val="FFFFFF">
                  <a:alpha val="100000"/>
                </a:srgbClr>
              </a:solidFill>
              <a:prstDash val="solid"/>
            </a:ln>
          </c:spPr>
          <c:cat>
            <c:strRef>
              <c:f>'Math Proficiency by Gender'!$C$47:$G$47</c:f>
            </c:strRef>
          </c:cat>
          <c:val>
            <c:numRef>
              <c:f>'Math Proficiency by Gender'!$C$50:$G$50</c:f>
              <c:numCache/>
            </c:numRef>
          </c:val>
        </c:ser>
        <c:ser>
          <c:idx val="2"/>
          <c:order val="2"/>
          <c:tx>
            <c:strRef>
              <c:f>'Math Proficiency by Gender'!$B$52</c:f>
            </c:strRef>
          </c:tx>
          <c:spPr>
            <a:solidFill>
              <a:srgbClr val="AB3395"/>
            </a:solidFill>
            <a:ln cmpd="sng">
              <a:solidFill>
                <a:srgbClr val="F3F3F3">
                  <a:alpha val="100000"/>
                </a:srgbClr>
              </a:solidFill>
            </a:ln>
          </c:spPr>
          <c:cat>
            <c:strRef>
              <c:f>'Math Proficiency by Gender'!$C$47:$G$47</c:f>
            </c:strRef>
          </c:cat>
          <c:val>
            <c:numRef>
              <c:f>'Math Proficiency by Gender'!$C$52:$G$52</c:f>
              <c:numCache/>
            </c:numRef>
          </c:val>
        </c:ser>
        <c:ser>
          <c:idx val="3"/>
          <c:order val="3"/>
          <c:tx>
            <c:strRef>
              <c:f>'Math Proficiency by Gender'!$B$55</c:f>
            </c:strRef>
          </c:tx>
          <c:spPr>
            <a:solidFill>
              <a:srgbClr val="5F5CA0"/>
            </a:solidFill>
            <a:ln cmpd="sng">
              <a:solidFill>
                <a:srgbClr val="FFFFFF">
                  <a:alpha val="100000"/>
                </a:srgbClr>
              </a:solidFill>
            </a:ln>
          </c:spPr>
          <c:cat>
            <c:strRef>
              <c:f>'Math Proficiency by Gender'!$C$47:$G$47</c:f>
            </c:strRef>
          </c:cat>
          <c:val>
            <c:numRef>
              <c:f>'Math Proficiency by Gender'!$C$55:$G$55</c:f>
              <c:numCache/>
            </c:numRef>
          </c:val>
        </c:ser>
        <c:ser>
          <c:idx val="4"/>
          <c:order val="4"/>
          <c:tx>
            <c:strRef>
              <c:f>'Math Proficiency by Gender'!$B$58</c:f>
            </c:strRef>
          </c:tx>
          <c:spPr>
            <a:solidFill>
              <a:srgbClr val="4AA1D2"/>
            </a:solidFill>
            <a:ln cmpd="sng">
              <a:solidFill>
                <a:srgbClr val="FFFFFF">
                  <a:alpha val="100000"/>
                </a:srgbClr>
              </a:solidFill>
            </a:ln>
          </c:spPr>
          <c:cat>
            <c:strRef>
              <c:f>'Math Proficiency by Gender'!$C$47:$G$47</c:f>
            </c:strRef>
          </c:cat>
          <c:val>
            <c:numRef>
              <c:f>'Math Proficiency by Gender'!$C$58:$G$58</c:f>
              <c:numCache/>
            </c:numRef>
          </c:val>
        </c:ser>
        <c:axId val="1631453319"/>
        <c:axId val="39375614"/>
      </c:barChart>
      <c:lineChart>
        <c:varyColors val="0"/>
        <c:ser>
          <c:idx val="0"/>
          <c:order val="0"/>
          <c:tx>
            <c:strRef>
              <c:f>'Math Proficiency by Gender'!$B$48</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Gender'!$C$47:$G$47</c:f>
            </c:strRef>
          </c:cat>
          <c:val>
            <c:numRef>
              <c:f>'Math Proficiency by Gender'!$C$48:$G$48</c:f>
              <c:numCache/>
            </c:numRef>
          </c:val>
          <c:smooth val="0"/>
        </c:ser>
        <c:axId val="1631453319"/>
        <c:axId val="39375614"/>
      </c:lineChart>
      <c:catAx>
        <c:axId val="163145331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39375614"/>
      </c:catAx>
      <c:valAx>
        <c:axId val="39375614"/>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631453319"/>
      </c:valAx>
    </c:plotArea>
    <c:legend>
      <c:legendPos val="b"/>
      <c:overlay val="0"/>
      <c:txPr>
        <a:bodyPr/>
        <a:lstStyle/>
        <a:p>
          <a:pPr lvl="0">
            <a:defRPr b="0">
              <a:solidFill>
                <a:srgbClr val="1A1A1A"/>
              </a:solidFill>
              <a:latin typeface="+mn-lt"/>
            </a:defRPr>
          </a:pPr>
        </a:p>
      </c:txPr>
    </c:legend>
    <c:plotVisOnly val="1"/>
  </c:chart>
</c:chartSpace>
</file>

<file path=xl/charts/chart3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Male Students</a:t>
            </a:r>
          </a:p>
        </c:rich>
      </c:tx>
      <c:overlay val="0"/>
    </c:title>
    <c:plotArea>
      <c:layout/>
      <c:barChart>
        <c:barDir val="col"/>
        <c:ser>
          <c:idx val="1"/>
          <c:order val="1"/>
          <c:tx>
            <c:strRef>
              <c:f>'Math Proficiency by Gender'!$B$91</c:f>
            </c:strRef>
          </c:tx>
          <c:spPr>
            <a:solidFill>
              <a:srgbClr val="F1C44B"/>
            </a:solidFill>
            <a:ln cmpd="sng">
              <a:solidFill>
                <a:srgbClr val="FFFFFF">
                  <a:alpha val="100000"/>
                </a:srgbClr>
              </a:solidFill>
              <a:prstDash val="solid"/>
            </a:ln>
          </c:spPr>
          <c:cat>
            <c:strRef>
              <c:f>'Math Proficiency by Gender'!$C$88:$G$88</c:f>
            </c:strRef>
          </c:cat>
          <c:val>
            <c:numRef>
              <c:f>'Math Proficiency by Gender'!$C$91:$G$91</c:f>
              <c:numCache/>
            </c:numRef>
          </c:val>
        </c:ser>
        <c:ser>
          <c:idx val="2"/>
          <c:order val="2"/>
          <c:tx>
            <c:strRef>
              <c:f>'Math Proficiency by Gender'!$B$93</c:f>
            </c:strRef>
          </c:tx>
          <c:spPr>
            <a:solidFill>
              <a:srgbClr val="AB3395"/>
            </a:solidFill>
            <a:ln cmpd="sng">
              <a:solidFill>
                <a:srgbClr val="F3F3F3">
                  <a:alpha val="100000"/>
                </a:srgbClr>
              </a:solidFill>
            </a:ln>
          </c:spPr>
          <c:cat>
            <c:strRef>
              <c:f>'Math Proficiency by Gender'!$C$88:$G$88</c:f>
            </c:strRef>
          </c:cat>
          <c:val>
            <c:numRef>
              <c:f>'Math Proficiency by Gender'!$C$93:$G$93</c:f>
              <c:numCache/>
            </c:numRef>
          </c:val>
        </c:ser>
        <c:ser>
          <c:idx val="3"/>
          <c:order val="3"/>
          <c:tx>
            <c:strRef>
              <c:f>'Math Proficiency by Gender'!$B$96</c:f>
            </c:strRef>
          </c:tx>
          <c:spPr>
            <a:solidFill>
              <a:srgbClr val="5F5CA0"/>
            </a:solidFill>
            <a:ln cmpd="sng">
              <a:solidFill>
                <a:srgbClr val="FFFFFF">
                  <a:alpha val="100000"/>
                </a:srgbClr>
              </a:solidFill>
            </a:ln>
          </c:spPr>
          <c:cat>
            <c:strRef>
              <c:f>'Math Proficiency by Gender'!$C$88:$G$88</c:f>
            </c:strRef>
          </c:cat>
          <c:val>
            <c:numRef>
              <c:f>'Math Proficiency by Gender'!$C$96:$G$96</c:f>
              <c:numCache/>
            </c:numRef>
          </c:val>
        </c:ser>
        <c:ser>
          <c:idx val="4"/>
          <c:order val="4"/>
          <c:tx>
            <c:strRef>
              <c:f>'Math Proficiency by Gender'!$B$99</c:f>
            </c:strRef>
          </c:tx>
          <c:spPr>
            <a:solidFill>
              <a:srgbClr val="4AA1D2"/>
            </a:solidFill>
            <a:ln cmpd="sng">
              <a:solidFill>
                <a:srgbClr val="FFFFFF">
                  <a:alpha val="100000"/>
                </a:srgbClr>
              </a:solidFill>
            </a:ln>
          </c:spPr>
          <c:cat>
            <c:strRef>
              <c:f>'Math Proficiency by Gender'!$C$88:$G$88</c:f>
            </c:strRef>
          </c:cat>
          <c:val>
            <c:numRef>
              <c:f>'Math Proficiency by Gender'!$C$99:$G$99</c:f>
              <c:numCache/>
            </c:numRef>
          </c:val>
        </c:ser>
        <c:axId val="1538229392"/>
        <c:axId val="1031650902"/>
      </c:barChart>
      <c:lineChart>
        <c:varyColors val="0"/>
        <c:ser>
          <c:idx val="0"/>
          <c:order val="0"/>
          <c:tx>
            <c:strRef>
              <c:f>'Math Proficiency by Gender'!$B$89</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Gender'!$C$88:$G$88</c:f>
            </c:strRef>
          </c:cat>
          <c:val>
            <c:numRef>
              <c:f>'Math Proficiency by Gender'!$C$89:$G$89</c:f>
              <c:numCache/>
            </c:numRef>
          </c:val>
          <c:smooth val="0"/>
        </c:ser>
        <c:axId val="1538229392"/>
        <c:axId val="1031650902"/>
      </c:lineChart>
      <c:catAx>
        <c:axId val="153822939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031650902"/>
      </c:catAx>
      <c:valAx>
        <c:axId val="1031650902"/>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538229392"/>
      </c:valAx>
    </c:plotArea>
    <c:legend>
      <c:legendPos val="b"/>
      <c:overlay val="0"/>
      <c:txPr>
        <a:bodyPr/>
        <a:lstStyle/>
        <a:p>
          <a:pPr lvl="0">
            <a:defRPr b="0">
              <a:solidFill>
                <a:srgbClr val="1A1A1A"/>
              </a:solidFill>
              <a:latin typeface="+mn-lt"/>
            </a:defRPr>
          </a:pPr>
        </a:p>
      </c:txPr>
    </c:legend>
    <c:plotVisOnly val="1"/>
  </c:chart>
</c:chartSpace>
</file>

<file path=xl/charts/chart3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OSAS Math Percent Proficient - Students identifying gender as X</a:t>
            </a:r>
          </a:p>
        </c:rich>
      </c:tx>
      <c:overlay val="0"/>
    </c:title>
    <c:plotArea>
      <c:layout/>
      <c:barChart>
        <c:barDir val="col"/>
        <c:ser>
          <c:idx val="1"/>
          <c:order val="1"/>
          <c:tx>
            <c:strRef>
              <c:f>'Math Proficiency by Gender'!$B$132</c:f>
            </c:strRef>
          </c:tx>
          <c:spPr>
            <a:solidFill>
              <a:srgbClr val="F1C44B"/>
            </a:solidFill>
            <a:ln cmpd="sng">
              <a:solidFill>
                <a:srgbClr val="FFFFFF">
                  <a:alpha val="100000"/>
                </a:srgbClr>
              </a:solidFill>
              <a:prstDash val="solid"/>
            </a:ln>
          </c:spPr>
          <c:cat>
            <c:strRef>
              <c:f>'Math Proficiency by Gender'!$C$129:$G$129</c:f>
            </c:strRef>
          </c:cat>
          <c:val>
            <c:numRef>
              <c:f>'Math Proficiency by Gender'!$C$132:$G$132</c:f>
              <c:numCache/>
            </c:numRef>
          </c:val>
        </c:ser>
        <c:ser>
          <c:idx val="2"/>
          <c:order val="2"/>
          <c:tx>
            <c:strRef>
              <c:f>'Math Proficiency by Gender'!$B$134</c:f>
            </c:strRef>
          </c:tx>
          <c:spPr>
            <a:solidFill>
              <a:srgbClr val="AB3395"/>
            </a:solidFill>
            <a:ln cmpd="sng">
              <a:solidFill>
                <a:srgbClr val="F3F3F3">
                  <a:alpha val="100000"/>
                </a:srgbClr>
              </a:solidFill>
            </a:ln>
          </c:spPr>
          <c:cat>
            <c:strRef>
              <c:f>'Math Proficiency by Gender'!$C$129:$G$129</c:f>
            </c:strRef>
          </c:cat>
          <c:val>
            <c:numRef>
              <c:f>'Math Proficiency by Gender'!$C$134:$G$134</c:f>
              <c:numCache/>
            </c:numRef>
          </c:val>
        </c:ser>
        <c:ser>
          <c:idx val="3"/>
          <c:order val="3"/>
          <c:tx>
            <c:strRef>
              <c:f>'Math Proficiency by Gender'!$B$137</c:f>
            </c:strRef>
          </c:tx>
          <c:spPr>
            <a:solidFill>
              <a:srgbClr val="5F5CA0"/>
            </a:solidFill>
            <a:ln cmpd="sng">
              <a:solidFill>
                <a:srgbClr val="FFFFFF">
                  <a:alpha val="100000"/>
                </a:srgbClr>
              </a:solidFill>
            </a:ln>
          </c:spPr>
          <c:cat>
            <c:strRef>
              <c:f>'Math Proficiency by Gender'!$C$129:$G$129</c:f>
            </c:strRef>
          </c:cat>
          <c:val>
            <c:numRef>
              <c:f>'Math Proficiency by Gender'!$C$137:$G$137</c:f>
              <c:numCache/>
            </c:numRef>
          </c:val>
        </c:ser>
        <c:ser>
          <c:idx val="4"/>
          <c:order val="4"/>
          <c:tx>
            <c:strRef>
              <c:f>'Math Proficiency by Gender'!$B$140</c:f>
            </c:strRef>
          </c:tx>
          <c:spPr>
            <a:solidFill>
              <a:srgbClr val="4AA1D2"/>
            </a:solidFill>
            <a:ln cmpd="sng">
              <a:solidFill>
                <a:srgbClr val="FFFFFF">
                  <a:alpha val="100000"/>
                </a:srgbClr>
              </a:solidFill>
            </a:ln>
          </c:spPr>
          <c:cat>
            <c:strRef>
              <c:f>'Math Proficiency by Gender'!$C$129:$G$129</c:f>
            </c:strRef>
          </c:cat>
          <c:val>
            <c:numRef>
              <c:f>'Math Proficiency by Gender'!$C$140:$G$140</c:f>
              <c:numCache/>
            </c:numRef>
          </c:val>
        </c:ser>
        <c:axId val="1958747034"/>
        <c:axId val="1493666301"/>
      </c:barChart>
      <c:lineChart>
        <c:varyColors val="0"/>
        <c:ser>
          <c:idx val="0"/>
          <c:order val="0"/>
          <c:tx>
            <c:strRef>
              <c:f>'Math Proficiency by Gender'!$B$130</c:f>
            </c:strRef>
          </c:tx>
          <c:spPr>
            <a:ln cmpd="sng" w="19050">
              <a:solidFill>
                <a:srgbClr val="419996">
                  <a:alpha val="100000"/>
                </a:srgbClr>
              </a:solidFill>
              <a:prstDash val="solid"/>
            </a:ln>
          </c:spPr>
          <c:marker>
            <c:symbol val="circle"/>
            <c:size val="7"/>
            <c:spPr>
              <a:solidFill>
                <a:srgbClr val="419996">
                  <a:alpha val="100000"/>
                </a:srgbClr>
              </a:solidFill>
              <a:ln cmpd="sng">
                <a:solidFill>
                  <a:srgbClr val="419996">
                    <a:alpha val="100000"/>
                  </a:srgbClr>
                </a:solidFill>
              </a:ln>
            </c:spPr>
          </c:marker>
          <c:cat>
            <c:strRef>
              <c:f>'Math Proficiency by Gender'!$C$129:$G$129</c:f>
            </c:strRef>
          </c:cat>
          <c:val>
            <c:numRef>
              <c:f>'Math Proficiency by Gender'!$C$130:$G$130</c:f>
              <c:numCache/>
            </c:numRef>
          </c:val>
          <c:smooth val="0"/>
        </c:ser>
        <c:axId val="1958747034"/>
        <c:axId val="1493666301"/>
      </c:lineChart>
      <c:catAx>
        <c:axId val="195874703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493666301"/>
      </c:catAx>
      <c:valAx>
        <c:axId val="1493666301"/>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958747034"/>
      </c:valAx>
    </c:plotArea>
    <c:legend>
      <c:legendPos val="b"/>
      <c:overlay val="0"/>
      <c:txPr>
        <a:bodyPr/>
        <a:lstStyle/>
        <a:p>
          <a:pPr lvl="0">
            <a:defRPr b="0">
              <a:solidFill>
                <a:srgbClr val="1A1A1A"/>
              </a:solidFill>
              <a:latin typeface="+mn-lt"/>
            </a:defRPr>
          </a:pPr>
        </a:p>
      </c:txPr>
    </c:legend>
    <c:plotVisOnly val="1"/>
  </c:chart>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 Id="rId2" Type="http://schemas.openxmlformats.org/officeDocument/2006/relationships/chart" Target="../charts/chart5.xml"/><Relationship Id="rId3" Type="http://schemas.openxmlformats.org/officeDocument/2006/relationships/chart" Target="../charts/chart6.xml"/><Relationship Id="rId4" Type="http://schemas.openxmlformats.org/officeDocument/2006/relationships/chart" Target="../charts/chart7.xml"/><Relationship Id="rId10" Type="http://schemas.openxmlformats.org/officeDocument/2006/relationships/chart" Target="../charts/chart13.xml"/><Relationship Id="rId9" Type="http://schemas.openxmlformats.org/officeDocument/2006/relationships/chart" Target="../charts/chart12.xml"/><Relationship Id="rId5" Type="http://schemas.openxmlformats.org/officeDocument/2006/relationships/chart" Target="../charts/chart8.xml"/><Relationship Id="rId6" Type="http://schemas.openxmlformats.org/officeDocument/2006/relationships/chart" Target="../charts/chart9.xml"/><Relationship Id="rId7" Type="http://schemas.openxmlformats.org/officeDocument/2006/relationships/chart" Target="../charts/chart10.xml"/><Relationship Id="rId8" Type="http://schemas.openxmlformats.org/officeDocument/2006/relationships/chart" Target="../charts/chart1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4.xml"/><Relationship Id="rId2" Type="http://schemas.openxmlformats.org/officeDocument/2006/relationships/chart" Target="../charts/chart15.xml"/><Relationship Id="rId3" Type="http://schemas.openxmlformats.org/officeDocument/2006/relationships/chart" Target="../charts/chart16.xml"/><Relationship Id="rId4" Type="http://schemas.openxmlformats.org/officeDocument/2006/relationships/chart" Target="../charts/chart17.xml"/><Relationship Id="rId5" Type="http://schemas.openxmlformats.org/officeDocument/2006/relationships/chart" Target="../charts/chart18.xml"/><Relationship Id="rId6" Type="http://schemas.openxmlformats.org/officeDocument/2006/relationships/chart" Target="../charts/chart19.xml"/><Relationship Id="rId7" Type="http://schemas.openxmlformats.org/officeDocument/2006/relationships/chart" Target="../charts/chart20.xml"/><Relationship Id="rId8" Type="http://schemas.openxmlformats.org/officeDocument/2006/relationships/chart" Target="../charts/chart2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2.xml"/><Relationship Id="rId2" Type="http://schemas.openxmlformats.org/officeDocument/2006/relationships/chart" Target="../charts/chart23.xml"/><Relationship Id="rId3" Type="http://schemas.openxmlformats.org/officeDocument/2006/relationships/chart" Target="../charts/chart24.xml"/><Relationship Id="rId4" Type="http://schemas.openxmlformats.org/officeDocument/2006/relationships/chart" Target="../charts/chart25.xml"/><Relationship Id="rId5" Type="http://schemas.openxmlformats.org/officeDocument/2006/relationships/chart" Target="../charts/chart26.xml"/><Relationship Id="rId6" Type="http://schemas.openxmlformats.org/officeDocument/2006/relationships/chart" Target="../charts/chart27.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8.xml"/><Relationship Id="rId2" Type="http://schemas.openxmlformats.org/officeDocument/2006/relationships/chart" Target="../charts/chart29.xml"/><Relationship Id="rId3" Type="http://schemas.openxmlformats.org/officeDocument/2006/relationships/chart" Target="../charts/chart30.xml"/><Relationship Id="rId4" Type="http://schemas.openxmlformats.org/officeDocument/2006/relationships/chart" Target="../charts/chart3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85725</xdr:colOff>
      <xdr:row>10</xdr:row>
      <xdr:rowOff>95250</xdr:rowOff>
    </xdr:from>
    <xdr:ext cx="9582150" cy="4943475"/>
    <xdr:graphicFrame>
      <xdr:nvGraphicFramePr>
        <xdr:cNvPr id="1" name="Chart 1"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0</xdr:col>
      <xdr:colOff>85725</xdr:colOff>
      <xdr:row>46</xdr:row>
      <xdr:rowOff>95250</xdr:rowOff>
    </xdr:from>
    <xdr:ext cx="9582150" cy="4943475"/>
    <xdr:graphicFrame>
      <xdr:nvGraphicFramePr>
        <xdr:cNvPr id="2" name="Chart 2"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0</xdr:col>
      <xdr:colOff>85725</xdr:colOff>
      <xdr:row>80</xdr:row>
      <xdr:rowOff>95250</xdr:rowOff>
    </xdr:from>
    <xdr:ext cx="9582150" cy="4943475"/>
    <xdr:graphicFrame>
      <xdr:nvGraphicFramePr>
        <xdr:cNvPr id="3" name="Chart 3" title="Chart"/>
        <xdr:cNvGraphicFramePr/>
      </xdr:nvGraphicFramePr>
      <xdr:xfrm>
        <a:off x="0" y="0"/>
        <a:ext cx="0" cy="0"/>
      </xdr:xfrm>
      <a:graphic>
        <a:graphicData uri="http://schemas.openxmlformats.org/drawingml/2006/chart">
          <c:chart r:id="rId3"/>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85725</xdr:colOff>
      <xdr:row>17</xdr:row>
      <xdr:rowOff>95250</xdr:rowOff>
    </xdr:from>
    <xdr:ext cx="8991600" cy="4943475"/>
    <xdr:graphicFrame>
      <xdr:nvGraphicFramePr>
        <xdr:cNvPr id="4" name="Chart 4"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9</xdr:col>
      <xdr:colOff>95250</xdr:colOff>
      <xdr:row>17</xdr:row>
      <xdr:rowOff>114300</xdr:rowOff>
    </xdr:from>
    <xdr:ext cx="8963025" cy="4943475"/>
    <xdr:graphicFrame>
      <xdr:nvGraphicFramePr>
        <xdr:cNvPr id="5" name="Chart 5"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0</xdr:col>
      <xdr:colOff>85725</xdr:colOff>
      <xdr:row>58</xdr:row>
      <xdr:rowOff>95250</xdr:rowOff>
    </xdr:from>
    <xdr:ext cx="8991600" cy="4943475"/>
    <xdr:graphicFrame>
      <xdr:nvGraphicFramePr>
        <xdr:cNvPr id="6" name="Chart 6" title="Chart"/>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9</xdr:col>
      <xdr:colOff>66675</xdr:colOff>
      <xdr:row>58</xdr:row>
      <xdr:rowOff>104775</xdr:rowOff>
    </xdr:from>
    <xdr:ext cx="8991600" cy="4943475"/>
    <xdr:graphicFrame>
      <xdr:nvGraphicFramePr>
        <xdr:cNvPr id="7" name="Chart 7" title="Chart"/>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0</xdr:col>
      <xdr:colOff>85725</xdr:colOff>
      <xdr:row>99</xdr:row>
      <xdr:rowOff>95250</xdr:rowOff>
    </xdr:from>
    <xdr:ext cx="8991600" cy="4943475"/>
    <xdr:graphicFrame>
      <xdr:nvGraphicFramePr>
        <xdr:cNvPr id="8" name="Chart 8" title="Chart"/>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9</xdr:col>
      <xdr:colOff>66675</xdr:colOff>
      <xdr:row>99</xdr:row>
      <xdr:rowOff>95250</xdr:rowOff>
    </xdr:from>
    <xdr:ext cx="9039225" cy="4943475"/>
    <xdr:graphicFrame>
      <xdr:nvGraphicFramePr>
        <xdr:cNvPr id="9" name="Chart 9" title="Chart"/>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0</xdr:col>
      <xdr:colOff>85725</xdr:colOff>
      <xdr:row>140</xdr:row>
      <xdr:rowOff>95250</xdr:rowOff>
    </xdr:from>
    <xdr:ext cx="9039225" cy="4943475"/>
    <xdr:graphicFrame>
      <xdr:nvGraphicFramePr>
        <xdr:cNvPr id="10" name="Chart 10" title="Chart"/>
        <xdr:cNvGraphicFramePr/>
      </xdr:nvGraphicFramePr>
      <xdr:xfrm>
        <a:off x="0" y="0"/>
        <a:ext cx="0" cy="0"/>
      </xdr:xfrm>
      <a:graphic>
        <a:graphicData uri="http://schemas.openxmlformats.org/drawingml/2006/chart">
          <c:chart r:id="rId7"/>
        </a:graphicData>
      </a:graphic>
    </xdr:graphicFrame>
    <xdr:clientData fLocksWithSheet="0"/>
  </xdr:oneCellAnchor>
  <xdr:oneCellAnchor>
    <xdr:from>
      <xdr:col>9</xdr:col>
      <xdr:colOff>95250</xdr:colOff>
      <xdr:row>140</xdr:row>
      <xdr:rowOff>95250</xdr:rowOff>
    </xdr:from>
    <xdr:ext cx="8991600" cy="4943475"/>
    <xdr:graphicFrame>
      <xdr:nvGraphicFramePr>
        <xdr:cNvPr id="11" name="Chart 11" title="Chart"/>
        <xdr:cNvGraphicFramePr/>
      </xdr:nvGraphicFramePr>
      <xdr:xfrm>
        <a:off x="0" y="0"/>
        <a:ext cx="0" cy="0"/>
      </xdr:xfrm>
      <a:graphic>
        <a:graphicData uri="http://schemas.openxmlformats.org/drawingml/2006/chart">
          <c:chart r:id="rId8"/>
        </a:graphicData>
      </a:graphic>
    </xdr:graphicFrame>
    <xdr:clientData fLocksWithSheet="0"/>
  </xdr:oneCellAnchor>
  <xdr:oneCellAnchor>
    <xdr:from>
      <xdr:col>0</xdr:col>
      <xdr:colOff>85725</xdr:colOff>
      <xdr:row>181</xdr:row>
      <xdr:rowOff>95250</xdr:rowOff>
    </xdr:from>
    <xdr:ext cx="9039225" cy="4943475"/>
    <xdr:graphicFrame>
      <xdr:nvGraphicFramePr>
        <xdr:cNvPr id="12" name="Chart 12" title="Chart"/>
        <xdr:cNvGraphicFramePr/>
      </xdr:nvGraphicFramePr>
      <xdr:xfrm>
        <a:off x="0" y="0"/>
        <a:ext cx="0" cy="0"/>
      </xdr:xfrm>
      <a:graphic>
        <a:graphicData uri="http://schemas.openxmlformats.org/drawingml/2006/chart">
          <c:chart r:id="rId9"/>
        </a:graphicData>
      </a:graphic>
    </xdr:graphicFrame>
    <xdr:clientData fLocksWithSheet="0"/>
  </xdr:oneCellAnchor>
  <xdr:oneCellAnchor>
    <xdr:from>
      <xdr:col>9</xdr:col>
      <xdr:colOff>66675</xdr:colOff>
      <xdr:row>181</xdr:row>
      <xdr:rowOff>95250</xdr:rowOff>
    </xdr:from>
    <xdr:ext cx="9039225" cy="4943475"/>
    <xdr:graphicFrame>
      <xdr:nvGraphicFramePr>
        <xdr:cNvPr id="13" name="Chart 13" title="Chart"/>
        <xdr:cNvGraphicFramePr/>
      </xdr:nvGraphicFramePr>
      <xdr:xfrm>
        <a:off x="0" y="0"/>
        <a:ext cx="0" cy="0"/>
      </xdr:xfrm>
      <a:graphic>
        <a:graphicData uri="http://schemas.openxmlformats.org/drawingml/2006/chart">
          <c:chart r:id="rId10"/>
        </a:graphicData>
      </a:graphic>
    </xdr:graphicFrame>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85725</xdr:colOff>
      <xdr:row>17</xdr:row>
      <xdr:rowOff>95250</xdr:rowOff>
    </xdr:from>
    <xdr:ext cx="9020175" cy="4943475"/>
    <xdr:graphicFrame>
      <xdr:nvGraphicFramePr>
        <xdr:cNvPr id="14" name="Chart 14"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9</xdr:col>
      <xdr:colOff>85725</xdr:colOff>
      <xdr:row>17</xdr:row>
      <xdr:rowOff>95250</xdr:rowOff>
    </xdr:from>
    <xdr:ext cx="9020175" cy="4943475"/>
    <xdr:graphicFrame>
      <xdr:nvGraphicFramePr>
        <xdr:cNvPr id="15" name="Chart 15"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0</xdr:col>
      <xdr:colOff>85725</xdr:colOff>
      <xdr:row>58</xdr:row>
      <xdr:rowOff>95250</xdr:rowOff>
    </xdr:from>
    <xdr:ext cx="9020175" cy="4943475"/>
    <xdr:graphicFrame>
      <xdr:nvGraphicFramePr>
        <xdr:cNvPr id="16" name="Chart 16" title="Chart"/>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9</xdr:col>
      <xdr:colOff>85725</xdr:colOff>
      <xdr:row>58</xdr:row>
      <xdr:rowOff>95250</xdr:rowOff>
    </xdr:from>
    <xdr:ext cx="9020175" cy="4943475"/>
    <xdr:graphicFrame>
      <xdr:nvGraphicFramePr>
        <xdr:cNvPr id="17" name="Chart 17" title="Chart"/>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0</xdr:col>
      <xdr:colOff>85725</xdr:colOff>
      <xdr:row>99</xdr:row>
      <xdr:rowOff>95250</xdr:rowOff>
    </xdr:from>
    <xdr:ext cx="9020175" cy="4943475"/>
    <xdr:graphicFrame>
      <xdr:nvGraphicFramePr>
        <xdr:cNvPr id="18" name="Chart 18" title="Chart"/>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9</xdr:col>
      <xdr:colOff>85725</xdr:colOff>
      <xdr:row>99</xdr:row>
      <xdr:rowOff>95250</xdr:rowOff>
    </xdr:from>
    <xdr:ext cx="9020175" cy="4943475"/>
    <xdr:graphicFrame>
      <xdr:nvGraphicFramePr>
        <xdr:cNvPr id="19" name="Chart 19" title="Chart"/>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0</xdr:col>
      <xdr:colOff>85725</xdr:colOff>
      <xdr:row>140</xdr:row>
      <xdr:rowOff>95250</xdr:rowOff>
    </xdr:from>
    <xdr:ext cx="9020175" cy="4943475"/>
    <xdr:graphicFrame>
      <xdr:nvGraphicFramePr>
        <xdr:cNvPr id="20" name="Chart 20" title="Chart"/>
        <xdr:cNvGraphicFramePr/>
      </xdr:nvGraphicFramePr>
      <xdr:xfrm>
        <a:off x="0" y="0"/>
        <a:ext cx="0" cy="0"/>
      </xdr:xfrm>
      <a:graphic>
        <a:graphicData uri="http://schemas.openxmlformats.org/drawingml/2006/chart">
          <c:chart r:id="rId7"/>
        </a:graphicData>
      </a:graphic>
    </xdr:graphicFrame>
    <xdr:clientData fLocksWithSheet="0"/>
  </xdr:oneCellAnchor>
  <xdr:oneCellAnchor>
    <xdr:from>
      <xdr:col>9</xdr:col>
      <xdr:colOff>85725</xdr:colOff>
      <xdr:row>140</xdr:row>
      <xdr:rowOff>95250</xdr:rowOff>
    </xdr:from>
    <xdr:ext cx="8972550" cy="4943475"/>
    <xdr:graphicFrame>
      <xdr:nvGraphicFramePr>
        <xdr:cNvPr id="21" name="Chart 21" title="Chart"/>
        <xdr:cNvGraphicFramePr/>
      </xdr:nvGraphicFramePr>
      <xdr:xfrm>
        <a:off x="0" y="0"/>
        <a:ext cx="0" cy="0"/>
      </xdr:xfrm>
      <a:graphic>
        <a:graphicData uri="http://schemas.openxmlformats.org/drawingml/2006/chart">
          <c:chart r:id="rId8"/>
        </a:graphicData>
      </a:graphic>
    </xdr:graphicFrame>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85725</xdr:colOff>
      <xdr:row>17</xdr:row>
      <xdr:rowOff>95250</xdr:rowOff>
    </xdr:from>
    <xdr:ext cx="8972550" cy="4943475"/>
    <xdr:graphicFrame>
      <xdr:nvGraphicFramePr>
        <xdr:cNvPr id="22" name="Chart 22"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9</xdr:col>
      <xdr:colOff>85725</xdr:colOff>
      <xdr:row>17</xdr:row>
      <xdr:rowOff>95250</xdr:rowOff>
    </xdr:from>
    <xdr:ext cx="8972550" cy="4943475"/>
    <xdr:graphicFrame>
      <xdr:nvGraphicFramePr>
        <xdr:cNvPr id="23" name="Chart 23"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0</xdr:col>
      <xdr:colOff>85725</xdr:colOff>
      <xdr:row>58</xdr:row>
      <xdr:rowOff>95250</xdr:rowOff>
    </xdr:from>
    <xdr:ext cx="8972550" cy="4943475"/>
    <xdr:graphicFrame>
      <xdr:nvGraphicFramePr>
        <xdr:cNvPr id="24" name="Chart 24" title="Chart"/>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9</xdr:col>
      <xdr:colOff>85725</xdr:colOff>
      <xdr:row>58</xdr:row>
      <xdr:rowOff>95250</xdr:rowOff>
    </xdr:from>
    <xdr:ext cx="8972550" cy="4943475"/>
    <xdr:graphicFrame>
      <xdr:nvGraphicFramePr>
        <xdr:cNvPr id="25" name="Chart 25" title="Chart"/>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0</xdr:col>
      <xdr:colOff>85725</xdr:colOff>
      <xdr:row>99</xdr:row>
      <xdr:rowOff>95250</xdr:rowOff>
    </xdr:from>
    <xdr:ext cx="8972550" cy="4943475"/>
    <xdr:graphicFrame>
      <xdr:nvGraphicFramePr>
        <xdr:cNvPr id="26" name="Chart 26" title="Chart"/>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9</xdr:col>
      <xdr:colOff>85725</xdr:colOff>
      <xdr:row>99</xdr:row>
      <xdr:rowOff>95250</xdr:rowOff>
    </xdr:from>
    <xdr:ext cx="8972550" cy="4943475"/>
    <xdr:graphicFrame>
      <xdr:nvGraphicFramePr>
        <xdr:cNvPr id="27" name="Chart 27" title="Chart"/>
        <xdr:cNvGraphicFramePr/>
      </xdr:nvGraphicFramePr>
      <xdr:xfrm>
        <a:off x="0" y="0"/>
        <a:ext cx="0" cy="0"/>
      </xdr:xfrm>
      <a:graphic>
        <a:graphicData uri="http://schemas.openxmlformats.org/drawingml/2006/chart">
          <c:chart r:id="rId6"/>
        </a:graphicData>
      </a:graphic>
    </xdr:graphicFrame>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85725</xdr:colOff>
      <xdr:row>19</xdr:row>
      <xdr:rowOff>95250</xdr:rowOff>
    </xdr:from>
    <xdr:ext cx="9001125" cy="4943475"/>
    <xdr:graphicFrame>
      <xdr:nvGraphicFramePr>
        <xdr:cNvPr id="28" name="Chart 28"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0</xdr:col>
      <xdr:colOff>85725</xdr:colOff>
      <xdr:row>60</xdr:row>
      <xdr:rowOff>95250</xdr:rowOff>
    </xdr:from>
    <xdr:ext cx="9001125" cy="4943475"/>
    <xdr:graphicFrame>
      <xdr:nvGraphicFramePr>
        <xdr:cNvPr id="29" name="Chart 29"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0</xdr:col>
      <xdr:colOff>85725</xdr:colOff>
      <xdr:row>101</xdr:row>
      <xdr:rowOff>95250</xdr:rowOff>
    </xdr:from>
    <xdr:ext cx="9001125" cy="4943475"/>
    <xdr:graphicFrame>
      <xdr:nvGraphicFramePr>
        <xdr:cNvPr id="30" name="Chart 30" title="Chart"/>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0</xdr:col>
      <xdr:colOff>85725</xdr:colOff>
      <xdr:row>142</xdr:row>
      <xdr:rowOff>95250</xdr:rowOff>
    </xdr:from>
    <xdr:ext cx="9001125" cy="4943475"/>
    <xdr:graphicFrame>
      <xdr:nvGraphicFramePr>
        <xdr:cNvPr id="31" name="Chart 31" title="Chart"/>
        <xdr:cNvGraphicFramePr/>
      </xdr:nvGraphicFramePr>
      <xdr:xfrm>
        <a:off x="0" y="0"/>
        <a:ext cx="0" cy="0"/>
      </xdr:xfrm>
      <a:graphic>
        <a:graphicData uri="http://schemas.openxmlformats.org/drawingml/2006/chart">
          <c:chart r:id="rId4"/>
        </a:graphicData>
      </a:graphic>
    </xdr:graphicFrame>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row>
    <row r="2">
      <c r="A2" s="2" t="s">
        <v>1</v>
      </c>
      <c r="B2" s="2"/>
      <c r="C2" s="2"/>
      <c r="D2" s="3"/>
      <c r="E2" s="3"/>
      <c r="F2" s="3"/>
      <c r="G2" s="3"/>
      <c r="H2" s="2" t="s">
        <v>1</v>
      </c>
      <c r="I2" s="2"/>
      <c r="J2" s="2"/>
      <c r="K2" s="3"/>
      <c r="L2" s="3"/>
      <c r="M2" s="3"/>
      <c r="N2" s="3"/>
      <c r="O2" s="2" t="s">
        <v>1</v>
      </c>
      <c r="P2" s="2"/>
      <c r="Q2" s="2"/>
      <c r="R2" s="3"/>
      <c r="S2" s="3"/>
      <c r="T2" s="3"/>
      <c r="U2" s="3"/>
      <c r="V2" s="2" t="s">
        <v>1</v>
      </c>
      <c r="W2" s="2"/>
      <c r="X2" s="2"/>
      <c r="Y2" s="3"/>
      <c r="Z2" s="3"/>
      <c r="AA2" s="3"/>
    </row>
    <row r="3">
      <c r="A3" s="4" t="s">
        <v>2</v>
      </c>
      <c r="B3" s="4"/>
      <c r="C3" s="4"/>
      <c r="D3" s="3"/>
      <c r="E3" s="3"/>
      <c r="F3" s="3"/>
      <c r="G3" s="3"/>
      <c r="H3" s="4" t="s">
        <v>2</v>
      </c>
      <c r="I3" s="4"/>
      <c r="J3" s="4"/>
      <c r="K3" s="3"/>
      <c r="L3" s="3"/>
      <c r="M3" s="3"/>
      <c r="N3" s="3"/>
      <c r="O3" s="4" t="s">
        <v>2</v>
      </c>
      <c r="P3" s="4"/>
      <c r="Q3" s="4"/>
      <c r="R3" s="3"/>
      <c r="S3" s="3"/>
      <c r="T3" s="3"/>
      <c r="U3" s="3"/>
      <c r="V3" s="4" t="s">
        <v>2</v>
      </c>
      <c r="W3" s="4"/>
      <c r="X3" s="4"/>
      <c r="Y3" s="3"/>
      <c r="Z3" s="3"/>
      <c r="AA3" s="3"/>
    </row>
    <row r="4">
      <c r="A4" s="4" t="s">
        <v>3</v>
      </c>
      <c r="B4" s="3"/>
      <c r="C4" s="3"/>
      <c r="D4" s="3"/>
      <c r="E4" s="3"/>
      <c r="F4" s="3"/>
      <c r="G4" s="3"/>
      <c r="H4" s="4" t="s">
        <v>3</v>
      </c>
      <c r="I4" s="3"/>
      <c r="J4" s="3"/>
      <c r="K4" s="3"/>
      <c r="L4" s="3"/>
      <c r="M4" s="3"/>
      <c r="N4" s="3"/>
      <c r="O4" s="4" t="s">
        <v>3</v>
      </c>
      <c r="P4" s="3"/>
      <c r="Q4" s="3"/>
      <c r="R4" s="3"/>
      <c r="S4" s="3"/>
      <c r="T4" s="3"/>
      <c r="U4" s="3"/>
      <c r="V4" s="4" t="s">
        <v>3</v>
      </c>
      <c r="W4" s="3"/>
      <c r="X4" s="3"/>
      <c r="Y4" s="3"/>
      <c r="Z4" s="3"/>
      <c r="AA4" s="3"/>
    </row>
    <row r="5">
      <c r="A5" s="5"/>
      <c r="B5" s="6" t="s">
        <v>4</v>
      </c>
      <c r="C5" s="6" t="s">
        <v>5</v>
      </c>
      <c r="D5" s="6" t="s">
        <v>6</v>
      </c>
      <c r="E5" s="6" t="s">
        <v>7</v>
      </c>
      <c r="F5" s="6" t="s">
        <v>8</v>
      </c>
      <c r="G5" s="3"/>
      <c r="H5" s="5"/>
      <c r="I5" s="6" t="s">
        <v>4</v>
      </c>
      <c r="J5" s="6" t="s">
        <v>5</v>
      </c>
      <c r="K5" s="6" t="s">
        <v>6</v>
      </c>
      <c r="L5" s="6" t="s">
        <v>7</v>
      </c>
      <c r="M5" s="6" t="s">
        <v>8</v>
      </c>
      <c r="N5" s="3"/>
      <c r="O5" s="5"/>
      <c r="P5" s="6" t="s">
        <v>4</v>
      </c>
      <c r="Q5" s="6" t="s">
        <v>5</v>
      </c>
      <c r="R5" s="6" t="s">
        <v>6</v>
      </c>
      <c r="S5" s="6" t="s">
        <v>7</v>
      </c>
      <c r="T5" s="6" t="s">
        <v>8</v>
      </c>
      <c r="U5" s="3"/>
      <c r="V5" s="5"/>
      <c r="W5" s="6" t="s">
        <v>4</v>
      </c>
      <c r="X5" s="6" t="s">
        <v>5</v>
      </c>
      <c r="Y5" s="6" t="s">
        <v>6</v>
      </c>
      <c r="Z5" s="6" t="s">
        <v>7</v>
      </c>
      <c r="AA5" s="6" t="s">
        <v>8</v>
      </c>
    </row>
    <row r="6">
      <c r="A6" s="4" t="s">
        <v>9</v>
      </c>
      <c r="B6" s="7">
        <v>0.537</v>
      </c>
      <c r="C6" s="7">
        <v>0.449</v>
      </c>
      <c r="D6" s="7">
        <v>0.449</v>
      </c>
      <c r="E6" s="7">
        <v>0.44</v>
      </c>
      <c r="F6" s="7">
        <v>0.43</v>
      </c>
      <c r="G6" s="3"/>
      <c r="H6" s="4" t="s">
        <v>9</v>
      </c>
      <c r="I6" s="7">
        <v>0.537</v>
      </c>
      <c r="J6" s="7">
        <v>0.449</v>
      </c>
      <c r="K6" s="7">
        <v>0.449</v>
      </c>
      <c r="L6" s="7">
        <v>0.44</v>
      </c>
      <c r="M6" s="7">
        <v>0.43</v>
      </c>
      <c r="N6" s="3"/>
      <c r="O6" s="4" t="s">
        <v>9</v>
      </c>
      <c r="P6" s="7">
        <v>0.537</v>
      </c>
      <c r="Q6" s="7">
        <v>0.449</v>
      </c>
      <c r="R6" s="7">
        <v>0.449</v>
      </c>
      <c r="S6" s="7">
        <v>0.44</v>
      </c>
      <c r="T6" s="7">
        <v>0.43</v>
      </c>
      <c r="U6" s="3"/>
      <c r="V6" s="4" t="s">
        <v>9</v>
      </c>
      <c r="W6" s="7">
        <v>0.537</v>
      </c>
      <c r="X6" s="7">
        <v>0.449</v>
      </c>
      <c r="Y6" s="7">
        <v>0.449</v>
      </c>
      <c r="Z6" s="7">
        <v>0.44</v>
      </c>
      <c r="AA6" s="7">
        <v>0.43</v>
      </c>
    </row>
    <row r="7">
      <c r="A7" s="4" t="s">
        <v>10</v>
      </c>
      <c r="B7" s="7">
        <v>0.39</v>
      </c>
      <c r="C7" s="7">
        <v>0.293</v>
      </c>
      <c r="D7" s="7">
        <v>0.301</v>
      </c>
      <c r="E7" s="7">
        <v>0.29</v>
      </c>
      <c r="F7" s="7">
        <v>0.294</v>
      </c>
      <c r="G7" s="3"/>
      <c r="H7" s="4" t="s">
        <v>10</v>
      </c>
      <c r="I7" s="7">
        <v>0.39</v>
      </c>
      <c r="J7" s="7">
        <v>0.293</v>
      </c>
      <c r="K7" s="7">
        <v>0.301</v>
      </c>
      <c r="L7" s="7">
        <v>0.29</v>
      </c>
      <c r="M7" s="7">
        <v>0.294</v>
      </c>
      <c r="N7" s="3"/>
      <c r="O7" s="4" t="s">
        <v>10</v>
      </c>
      <c r="P7" s="7">
        <v>0.39</v>
      </c>
      <c r="Q7" s="7">
        <v>0.293</v>
      </c>
      <c r="R7" s="7">
        <v>0.301</v>
      </c>
      <c r="S7" s="7">
        <v>0.29</v>
      </c>
      <c r="T7" s="7">
        <v>0.294</v>
      </c>
      <c r="U7" s="3"/>
      <c r="V7" s="4" t="s">
        <v>10</v>
      </c>
      <c r="W7" s="7">
        <v>0.39</v>
      </c>
      <c r="X7" s="7">
        <v>0.293</v>
      </c>
      <c r="Y7" s="7">
        <v>0.301</v>
      </c>
      <c r="Z7" s="7">
        <v>0.29</v>
      </c>
      <c r="AA7" s="7">
        <v>0.294</v>
      </c>
    </row>
    <row r="8">
      <c r="A8" s="4" t="s">
        <v>11</v>
      </c>
      <c r="B8" s="7">
        <v>0.458</v>
      </c>
      <c r="C8" s="7">
        <v>0.438</v>
      </c>
      <c r="D8" s="7">
        <v>0.462</v>
      </c>
      <c r="E8" s="7">
        <v>0.464</v>
      </c>
      <c r="F8" s="7">
        <v>0.485</v>
      </c>
      <c r="G8" s="3"/>
      <c r="H8" s="4" t="s">
        <v>11</v>
      </c>
      <c r="I8" s="7">
        <v>0.458</v>
      </c>
      <c r="J8" s="7">
        <v>0.438</v>
      </c>
      <c r="K8" s="7">
        <v>0.462</v>
      </c>
      <c r="L8" s="7">
        <v>0.464</v>
      </c>
      <c r="M8" s="7">
        <v>0.485</v>
      </c>
      <c r="N8" s="3"/>
      <c r="O8" s="4" t="s">
        <v>11</v>
      </c>
      <c r="P8" s="7">
        <v>0.458</v>
      </c>
      <c r="Q8" s="7">
        <v>0.438</v>
      </c>
      <c r="R8" s="7">
        <v>0.462</v>
      </c>
      <c r="S8" s="7">
        <v>0.464</v>
      </c>
      <c r="T8" s="7">
        <v>0.485</v>
      </c>
      <c r="U8" s="3"/>
      <c r="V8" s="4" t="s">
        <v>11</v>
      </c>
      <c r="W8" s="7">
        <v>0.458</v>
      </c>
      <c r="X8" s="7">
        <v>0.438</v>
      </c>
      <c r="Y8" s="7">
        <v>0.462</v>
      </c>
      <c r="Z8" s="7">
        <v>0.464</v>
      </c>
      <c r="AA8" s="7">
        <v>0.485</v>
      </c>
    </row>
    <row r="9">
      <c r="A9" s="4" t="s">
        <v>12</v>
      </c>
      <c r="B9" s="7">
        <v>0.331</v>
      </c>
      <c r="C9" s="7">
        <v>0.21</v>
      </c>
      <c r="D9" s="7">
        <v>0.202</v>
      </c>
      <c r="E9" s="7">
        <v>0.2</v>
      </c>
      <c r="F9" s="7">
        <v>0.209</v>
      </c>
      <c r="G9" s="3"/>
      <c r="H9" s="4" t="s">
        <v>12</v>
      </c>
      <c r="I9" s="7">
        <v>0.331</v>
      </c>
      <c r="J9" s="7">
        <v>0.21</v>
      </c>
      <c r="K9" s="7">
        <v>0.202</v>
      </c>
      <c r="L9" s="7">
        <v>0.2</v>
      </c>
      <c r="M9" s="7">
        <v>0.209</v>
      </c>
      <c r="N9" s="3"/>
      <c r="O9" s="4" t="s">
        <v>12</v>
      </c>
      <c r="P9" s="7">
        <v>0.331</v>
      </c>
      <c r="Q9" s="7">
        <v>0.21</v>
      </c>
      <c r="R9" s="7">
        <v>0.202</v>
      </c>
      <c r="S9" s="7">
        <v>0.2</v>
      </c>
      <c r="T9" s="7">
        <v>0.209</v>
      </c>
      <c r="U9" s="3"/>
      <c r="V9" s="4" t="s">
        <v>12</v>
      </c>
      <c r="W9" s="7">
        <v>0.331</v>
      </c>
      <c r="X9" s="7">
        <v>0.21</v>
      </c>
      <c r="Y9" s="7">
        <v>0.202</v>
      </c>
      <c r="Z9" s="7">
        <v>0.2</v>
      </c>
      <c r="AA9" s="7">
        <v>0.209</v>
      </c>
    </row>
    <row r="10">
      <c r="A10" s="4" t="s">
        <v>13</v>
      </c>
      <c r="B10" s="7">
        <v>0.394</v>
      </c>
      <c r="C10" s="7">
        <v>0.304</v>
      </c>
      <c r="D10" s="7">
        <v>0.306</v>
      </c>
      <c r="E10" s="7">
        <v>0.31</v>
      </c>
      <c r="F10" s="7">
        <v>0.315</v>
      </c>
      <c r="G10" s="3"/>
      <c r="H10" s="4" t="s">
        <v>13</v>
      </c>
      <c r="I10" s="7">
        <v>0.394</v>
      </c>
      <c r="J10" s="7">
        <v>0.304</v>
      </c>
      <c r="K10" s="7">
        <v>0.306</v>
      </c>
      <c r="L10" s="7">
        <v>0.31</v>
      </c>
      <c r="M10" s="7">
        <v>0.315</v>
      </c>
      <c r="N10" s="3"/>
      <c r="O10" s="4" t="s">
        <v>13</v>
      </c>
      <c r="P10" s="7">
        <v>0.394</v>
      </c>
      <c r="Q10" s="7">
        <v>0.304</v>
      </c>
      <c r="R10" s="7">
        <v>0.306</v>
      </c>
      <c r="S10" s="7">
        <v>0.31</v>
      </c>
      <c r="T10" s="7">
        <v>0.315</v>
      </c>
      <c r="U10" s="3"/>
      <c r="V10" s="4" t="s">
        <v>13</v>
      </c>
      <c r="W10" s="7">
        <v>0.394</v>
      </c>
      <c r="X10" s="7">
        <v>0.304</v>
      </c>
      <c r="Y10" s="7">
        <v>0.306</v>
      </c>
      <c r="Z10" s="7">
        <v>0.31</v>
      </c>
      <c r="AA10" s="7">
        <v>0.315</v>
      </c>
    </row>
    <row r="11">
      <c r="A11" s="5"/>
      <c r="B11" s="3"/>
      <c r="C11" s="3"/>
      <c r="D11" s="3"/>
      <c r="E11" s="3"/>
      <c r="F11" s="3"/>
      <c r="G11" s="3"/>
      <c r="H11" s="3"/>
      <c r="I11" s="3"/>
      <c r="J11" s="3"/>
      <c r="K11" s="3"/>
      <c r="L11" s="3"/>
      <c r="M11" s="3"/>
      <c r="N11" s="3"/>
      <c r="O11" s="3"/>
      <c r="P11" s="3"/>
      <c r="Q11" s="3"/>
      <c r="R11" s="3"/>
      <c r="S11" s="3"/>
      <c r="T11" s="3"/>
      <c r="U11" s="3"/>
      <c r="V11" s="3"/>
      <c r="W11" s="3"/>
      <c r="X11" s="3"/>
      <c r="Y11" s="3"/>
      <c r="Z11" s="3"/>
      <c r="AA11" s="3"/>
    </row>
    <row r="12">
      <c r="A12" s="2" t="s">
        <v>1</v>
      </c>
      <c r="B12" s="2"/>
      <c r="C12" s="2"/>
      <c r="D12" s="3"/>
      <c r="E12" s="3"/>
      <c r="F12" s="3"/>
      <c r="G12" s="3"/>
      <c r="H12" s="2" t="s">
        <v>1</v>
      </c>
      <c r="I12" s="2"/>
      <c r="J12" s="2"/>
      <c r="K12" s="3"/>
      <c r="L12" s="3"/>
      <c r="M12" s="3"/>
      <c r="N12" s="3"/>
      <c r="O12" s="2" t="s">
        <v>1</v>
      </c>
      <c r="P12" s="2"/>
      <c r="Q12" s="2"/>
      <c r="R12" s="3"/>
      <c r="S12" s="3"/>
      <c r="T12" s="3"/>
      <c r="U12" s="3"/>
      <c r="V12" s="2" t="s">
        <v>1</v>
      </c>
      <c r="W12" s="2"/>
      <c r="X12" s="2"/>
      <c r="Y12" s="3"/>
      <c r="Z12" s="3"/>
      <c r="AA12" s="3"/>
    </row>
    <row r="13">
      <c r="A13" s="4" t="s">
        <v>2</v>
      </c>
      <c r="B13" s="4"/>
      <c r="C13" s="4"/>
      <c r="D13" s="3"/>
      <c r="E13" s="3"/>
      <c r="F13" s="3"/>
      <c r="G13" s="3"/>
      <c r="H13" s="8" t="s">
        <v>14</v>
      </c>
      <c r="I13" s="8"/>
      <c r="J13" s="8"/>
      <c r="K13" s="3"/>
      <c r="L13" s="3"/>
      <c r="M13" s="3"/>
      <c r="N13" s="3"/>
      <c r="O13" s="4" t="s">
        <v>15</v>
      </c>
      <c r="P13" s="3"/>
      <c r="Q13" s="3"/>
      <c r="R13" s="3"/>
      <c r="S13" s="3"/>
      <c r="T13" s="3"/>
      <c r="U13" s="3"/>
      <c r="V13" s="8" t="s">
        <v>16</v>
      </c>
      <c r="W13" s="3"/>
      <c r="X13" s="3"/>
      <c r="Y13" s="3"/>
      <c r="Z13" s="3"/>
      <c r="AA13" s="3"/>
    </row>
    <row r="14">
      <c r="A14" s="4" t="s">
        <v>17</v>
      </c>
      <c r="B14" s="3"/>
      <c r="C14" s="3"/>
      <c r="D14" s="3"/>
      <c r="E14" s="3"/>
      <c r="F14" s="3"/>
      <c r="G14" s="3"/>
      <c r="H14" s="4" t="s">
        <v>3</v>
      </c>
      <c r="I14" s="3"/>
      <c r="J14" s="3"/>
      <c r="K14" s="3"/>
      <c r="L14" s="3"/>
      <c r="M14" s="3"/>
      <c r="N14" s="3"/>
      <c r="O14" s="4" t="s">
        <v>3</v>
      </c>
      <c r="P14" s="3"/>
      <c r="Q14" s="3"/>
      <c r="R14" s="3"/>
      <c r="S14" s="3"/>
      <c r="T14" s="3"/>
      <c r="U14" s="3"/>
      <c r="V14" s="4" t="s">
        <v>3</v>
      </c>
      <c r="W14" s="3"/>
      <c r="X14" s="3"/>
      <c r="Y14" s="3"/>
      <c r="Z14" s="3"/>
      <c r="AA14" s="3"/>
    </row>
    <row r="15">
      <c r="A15" s="5"/>
      <c r="B15" s="6" t="s">
        <v>4</v>
      </c>
      <c r="C15" s="6" t="s">
        <v>5</v>
      </c>
      <c r="D15" s="6" t="s">
        <v>6</v>
      </c>
      <c r="E15" s="6" t="s">
        <v>7</v>
      </c>
      <c r="F15" s="6" t="s">
        <v>8</v>
      </c>
      <c r="G15" s="3"/>
      <c r="H15" s="5"/>
      <c r="I15" s="6" t="s">
        <v>4</v>
      </c>
      <c r="J15" s="6" t="s">
        <v>5</v>
      </c>
      <c r="K15" s="6" t="s">
        <v>6</v>
      </c>
      <c r="L15" s="6" t="s">
        <v>7</v>
      </c>
      <c r="M15" s="6" t="s">
        <v>8</v>
      </c>
      <c r="N15" s="3"/>
      <c r="O15" s="5"/>
      <c r="P15" s="6" t="s">
        <v>4</v>
      </c>
      <c r="Q15" s="6" t="s">
        <v>5</v>
      </c>
      <c r="R15" s="6" t="s">
        <v>6</v>
      </c>
      <c r="S15" s="6" t="s">
        <v>7</v>
      </c>
      <c r="T15" s="6" t="s">
        <v>8</v>
      </c>
      <c r="U15" s="3"/>
      <c r="V15" s="5"/>
      <c r="W15" s="6" t="s">
        <v>4</v>
      </c>
      <c r="X15" s="6" t="s">
        <v>5</v>
      </c>
      <c r="Y15" s="6" t="s">
        <v>6</v>
      </c>
      <c r="Z15" s="6" t="s">
        <v>7</v>
      </c>
      <c r="AA15" s="6" t="s">
        <v>8</v>
      </c>
    </row>
    <row r="16">
      <c r="A16" s="4" t="s">
        <v>9</v>
      </c>
      <c r="B16" s="7">
        <v>0.632</v>
      </c>
      <c r="C16" s="7">
        <v>0.542</v>
      </c>
      <c r="D16" s="7">
        <v>0.567</v>
      </c>
      <c r="E16" s="7">
        <v>0.527</v>
      </c>
      <c r="F16" s="7">
        <v>0.48</v>
      </c>
      <c r="G16" s="3"/>
      <c r="H16" s="4" t="s">
        <v>9</v>
      </c>
      <c r="I16" s="7">
        <v>0.375</v>
      </c>
      <c r="J16" s="7">
        <v>0.312</v>
      </c>
      <c r="K16" s="7">
        <v>0.318</v>
      </c>
      <c r="L16" s="7">
        <v>0.301</v>
      </c>
      <c r="M16" s="7">
        <v>0.268</v>
      </c>
      <c r="N16" s="3"/>
      <c r="O16" s="4" t="s">
        <v>9</v>
      </c>
      <c r="P16" s="7">
        <v>0.532</v>
      </c>
      <c r="Q16" s="7">
        <v>0.428</v>
      </c>
      <c r="R16" s="7">
        <v>0.44</v>
      </c>
      <c r="S16" s="7">
        <v>0.422</v>
      </c>
      <c r="T16" s="7">
        <v>0.41</v>
      </c>
      <c r="U16" s="3"/>
      <c r="V16" s="4" t="s">
        <v>9</v>
      </c>
      <c r="W16" s="7">
        <v>0.132</v>
      </c>
      <c r="X16" s="7">
        <v>0.093</v>
      </c>
      <c r="Y16" s="7">
        <v>0.087</v>
      </c>
      <c r="Z16" s="7">
        <v>0.077</v>
      </c>
      <c r="AA16" s="7">
        <v>0.073</v>
      </c>
    </row>
    <row r="17">
      <c r="A17" s="4" t="s">
        <v>10</v>
      </c>
      <c r="B17" s="7">
        <v>0.446</v>
      </c>
      <c r="C17" s="7">
        <v>0.377</v>
      </c>
      <c r="D17" s="7">
        <v>0.39</v>
      </c>
      <c r="E17" s="7">
        <v>0.403</v>
      </c>
      <c r="F17" s="7">
        <v>0.386</v>
      </c>
      <c r="G17" s="3"/>
      <c r="H17" s="4" t="s">
        <v>10</v>
      </c>
      <c r="I17" s="7">
        <v>0.24</v>
      </c>
      <c r="J17" s="7">
        <v>0.146</v>
      </c>
      <c r="K17" s="7">
        <v>0.233</v>
      </c>
      <c r="L17" s="7">
        <v>0.214</v>
      </c>
      <c r="M17" s="7">
        <v>0.273</v>
      </c>
      <c r="N17" s="3"/>
      <c r="O17" s="4" t="s">
        <v>10</v>
      </c>
      <c r="P17" s="7">
        <v>0.38</v>
      </c>
      <c r="Q17" s="7">
        <v>0.273</v>
      </c>
      <c r="R17" s="7">
        <v>0.283</v>
      </c>
      <c r="S17" s="7">
        <v>0.276</v>
      </c>
      <c r="T17" s="7">
        <v>0.271</v>
      </c>
      <c r="U17" s="3"/>
      <c r="V17" s="4" t="s">
        <v>10</v>
      </c>
      <c r="W17" s="7">
        <v>0.062</v>
      </c>
      <c r="X17" s="6" t="s">
        <v>18</v>
      </c>
      <c r="Y17" s="6" t="s">
        <v>18</v>
      </c>
      <c r="Z17" s="6" t="s">
        <v>18</v>
      </c>
      <c r="AA17" s="6" t="s">
        <v>18</v>
      </c>
    </row>
    <row r="18">
      <c r="A18" s="4" t="s">
        <v>11</v>
      </c>
      <c r="B18" s="7">
        <v>0.528</v>
      </c>
      <c r="C18" s="7">
        <v>0.554</v>
      </c>
      <c r="D18" s="7">
        <v>0.562</v>
      </c>
      <c r="E18" s="7">
        <v>0.57</v>
      </c>
      <c r="F18" s="7">
        <v>0.558</v>
      </c>
      <c r="G18" s="3"/>
      <c r="H18" s="4" t="s">
        <v>11</v>
      </c>
      <c r="I18" s="7">
        <v>0.207</v>
      </c>
      <c r="J18" s="7">
        <v>0.131</v>
      </c>
      <c r="K18" s="7">
        <v>0.116</v>
      </c>
      <c r="L18" s="7">
        <v>0.101</v>
      </c>
      <c r="M18" s="7">
        <v>0.187</v>
      </c>
      <c r="N18" s="3"/>
      <c r="O18" s="4" t="s">
        <v>11</v>
      </c>
      <c r="P18" s="7">
        <v>0.446</v>
      </c>
      <c r="Q18" s="7">
        <v>0.419</v>
      </c>
      <c r="R18" s="7">
        <v>0.441</v>
      </c>
      <c r="S18" s="7">
        <v>0.446</v>
      </c>
      <c r="T18" s="7">
        <v>0.46</v>
      </c>
      <c r="U18" s="3"/>
      <c r="V18" s="4" t="s">
        <v>11</v>
      </c>
      <c r="W18" s="7">
        <v>0.054</v>
      </c>
      <c r="X18" s="7">
        <v>0.08</v>
      </c>
      <c r="Y18" s="7">
        <v>0.074</v>
      </c>
      <c r="Z18" s="7">
        <v>0.082</v>
      </c>
      <c r="AA18" s="7">
        <v>0.087</v>
      </c>
    </row>
    <row r="19">
      <c r="A19" s="4" t="s">
        <v>12</v>
      </c>
      <c r="B19" s="7">
        <v>0.37</v>
      </c>
      <c r="C19" s="7">
        <v>0.26</v>
      </c>
      <c r="D19" s="7">
        <v>0.227</v>
      </c>
      <c r="E19" s="7">
        <v>0.25</v>
      </c>
      <c r="F19" s="7">
        <v>0.258</v>
      </c>
      <c r="G19" s="3"/>
      <c r="H19" s="4" t="s">
        <v>12</v>
      </c>
      <c r="I19" s="7">
        <v>0.188</v>
      </c>
      <c r="J19" s="7">
        <v>0.132</v>
      </c>
      <c r="K19" s="7">
        <v>0.085</v>
      </c>
      <c r="L19" s="7">
        <v>0.087</v>
      </c>
      <c r="M19" s="7">
        <v>0.125</v>
      </c>
      <c r="N19" s="3"/>
      <c r="O19" s="4" t="s">
        <v>12</v>
      </c>
      <c r="P19" s="7">
        <v>0.327</v>
      </c>
      <c r="Q19" s="7">
        <v>0.194</v>
      </c>
      <c r="R19" s="7">
        <v>0.182</v>
      </c>
      <c r="S19" s="7">
        <v>0.181</v>
      </c>
      <c r="T19" s="7">
        <v>0.186</v>
      </c>
      <c r="U19" s="3"/>
      <c r="V19" s="4" t="s">
        <v>12</v>
      </c>
      <c r="W19" s="7">
        <v>0.07</v>
      </c>
      <c r="X19" s="6" t="s">
        <v>18</v>
      </c>
      <c r="Y19" s="6" t="s">
        <v>18</v>
      </c>
      <c r="Z19" s="6" t="s">
        <v>18</v>
      </c>
      <c r="AA19" s="6" t="s">
        <v>18</v>
      </c>
    </row>
    <row r="20">
      <c r="A20" s="4" t="s">
        <v>13</v>
      </c>
      <c r="B20" s="7">
        <v>0.464</v>
      </c>
      <c r="C20" s="7">
        <v>0.394</v>
      </c>
      <c r="D20" s="7">
        <v>0.397</v>
      </c>
      <c r="E20" s="7">
        <v>0.399</v>
      </c>
      <c r="F20" s="7">
        <v>0.401</v>
      </c>
      <c r="G20" s="3"/>
      <c r="H20" s="4" t="s">
        <v>13</v>
      </c>
      <c r="I20" s="7">
        <v>0.225</v>
      </c>
      <c r="J20" s="7">
        <v>0.143</v>
      </c>
      <c r="K20" s="7">
        <v>0.136</v>
      </c>
      <c r="L20" s="7">
        <v>0.145</v>
      </c>
      <c r="M20" s="7">
        <v>0.159</v>
      </c>
      <c r="N20" s="3"/>
      <c r="O20" s="4" t="s">
        <v>13</v>
      </c>
      <c r="P20" s="7">
        <v>0.389</v>
      </c>
      <c r="Q20" s="7">
        <v>0.286</v>
      </c>
      <c r="R20" s="7">
        <v>0.285</v>
      </c>
      <c r="S20" s="7">
        <v>0.289</v>
      </c>
      <c r="T20" s="7">
        <v>0.29</v>
      </c>
      <c r="U20" s="3"/>
      <c r="V20" s="4" t="s">
        <v>13</v>
      </c>
      <c r="W20" s="7">
        <v>0.071</v>
      </c>
      <c r="X20" s="6" t="s">
        <v>18</v>
      </c>
      <c r="Y20" s="6" t="s">
        <v>18</v>
      </c>
      <c r="Z20" s="7">
        <v>0.051</v>
      </c>
      <c r="AA20" s="7">
        <v>0.053</v>
      </c>
    </row>
    <row r="21">
      <c r="A21" s="5"/>
      <c r="B21" s="3"/>
      <c r="C21" s="3"/>
      <c r="D21" s="3"/>
      <c r="E21" s="3"/>
      <c r="F21" s="3"/>
      <c r="G21" s="3"/>
      <c r="H21" s="3"/>
      <c r="I21" s="3"/>
      <c r="J21" s="3"/>
      <c r="K21" s="3"/>
      <c r="L21" s="3"/>
      <c r="M21" s="3"/>
      <c r="N21" s="3"/>
      <c r="O21" s="3"/>
      <c r="P21" s="3"/>
      <c r="Q21" s="3"/>
      <c r="R21" s="3"/>
      <c r="S21" s="3"/>
      <c r="T21" s="3"/>
      <c r="U21" s="3"/>
      <c r="V21" s="3"/>
      <c r="W21" s="3"/>
      <c r="X21" s="3"/>
      <c r="Y21" s="3"/>
      <c r="Z21" s="3"/>
      <c r="AA21" s="3"/>
    </row>
    <row r="22">
      <c r="A22" s="2" t="s">
        <v>1</v>
      </c>
      <c r="B22" s="2"/>
      <c r="C22" s="2"/>
      <c r="D22" s="3"/>
      <c r="E22" s="3"/>
      <c r="F22" s="3"/>
      <c r="G22" s="3"/>
      <c r="H22" s="2" t="s">
        <v>1</v>
      </c>
      <c r="I22" s="2"/>
      <c r="J22" s="2"/>
      <c r="K22" s="3"/>
      <c r="L22" s="3"/>
      <c r="M22" s="3"/>
      <c r="N22" s="3"/>
      <c r="O22" s="2" t="s">
        <v>1</v>
      </c>
      <c r="P22" s="2"/>
      <c r="Q22" s="2"/>
      <c r="R22" s="3"/>
      <c r="S22" s="3"/>
      <c r="T22" s="3"/>
      <c r="U22" s="3"/>
      <c r="V22" s="2" t="s">
        <v>1</v>
      </c>
      <c r="W22" s="2"/>
      <c r="X22" s="2"/>
      <c r="Y22" s="3"/>
      <c r="Z22" s="3"/>
      <c r="AA22" s="3"/>
    </row>
    <row r="23">
      <c r="A23" s="4" t="s">
        <v>2</v>
      </c>
      <c r="B23" s="4"/>
      <c r="C23" s="4"/>
      <c r="D23" s="3"/>
      <c r="E23" s="3"/>
      <c r="F23" s="3"/>
      <c r="G23" s="3"/>
      <c r="H23" s="8" t="s">
        <v>19</v>
      </c>
      <c r="I23" s="3"/>
      <c r="J23" s="3"/>
      <c r="K23" s="3"/>
      <c r="L23" s="3"/>
      <c r="M23" s="3"/>
      <c r="N23" s="3"/>
      <c r="O23" s="4" t="s">
        <v>20</v>
      </c>
      <c r="P23" s="3"/>
      <c r="Q23" s="3"/>
      <c r="R23" s="3"/>
      <c r="S23" s="3"/>
      <c r="T23" s="3"/>
      <c r="U23" s="3"/>
      <c r="V23" s="8" t="s">
        <v>21</v>
      </c>
      <c r="W23" s="8"/>
      <c r="X23" s="8"/>
      <c r="Y23" s="3"/>
      <c r="Z23" s="3"/>
      <c r="AA23" s="3"/>
    </row>
    <row r="24">
      <c r="A24" s="4" t="s">
        <v>22</v>
      </c>
      <c r="B24" s="3"/>
      <c r="C24" s="3"/>
      <c r="D24" s="3"/>
      <c r="E24" s="3"/>
      <c r="F24" s="3"/>
      <c r="G24" s="3"/>
      <c r="H24" s="4" t="s">
        <v>3</v>
      </c>
      <c r="I24" s="3"/>
      <c r="J24" s="3"/>
      <c r="K24" s="3"/>
      <c r="L24" s="3"/>
      <c r="M24" s="3"/>
      <c r="N24" s="3"/>
      <c r="O24" s="4" t="s">
        <v>3</v>
      </c>
      <c r="P24" s="3"/>
      <c r="Q24" s="3"/>
      <c r="R24" s="3"/>
      <c r="S24" s="3"/>
      <c r="T24" s="3"/>
      <c r="U24" s="3"/>
      <c r="V24" s="4" t="s">
        <v>3</v>
      </c>
      <c r="W24" s="3"/>
      <c r="X24" s="3"/>
      <c r="Y24" s="3"/>
      <c r="Z24" s="3"/>
      <c r="AA24" s="3"/>
    </row>
    <row r="25">
      <c r="A25" s="5"/>
      <c r="B25" s="6" t="s">
        <v>4</v>
      </c>
      <c r="C25" s="6" t="s">
        <v>5</v>
      </c>
      <c r="D25" s="6" t="s">
        <v>6</v>
      </c>
      <c r="E25" s="6" t="s">
        <v>7</v>
      </c>
      <c r="F25" s="6" t="s">
        <v>8</v>
      </c>
      <c r="G25" s="3"/>
      <c r="H25" s="5"/>
      <c r="I25" s="6" t="s">
        <v>4</v>
      </c>
      <c r="J25" s="6" t="s">
        <v>5</v>
      </c>
      <c r="K25" s="6" t="s">
        <v>6</v>
      </c>
      <c r="L25" s="6" t="s">
        <v>7</v>
      </c>
      <c r="M25" s="6" t="s">
        <v>8</v>
      </c>
      <c r="N25" s="3"/>
      <c r="O25" s="5"/>
      <c r="P25" s="6" t="s">
        <v>4</v>
      </c>
      <c r="Q25" s="6" t="s">
        <v>5</v>
      </c>
      <c r="R25" s="6" t="s">
        <v>6</v>
      </c>
      <c r="S25" s="6" t="s">
        <v>7</v>
      </c>
      <c r="T25" s="6" t="s">
        <v>8</v>
      </c>
      <c r="U25" s="3"/>
      <c r="V25" s="5"/>
      <c r="W25" s="6" t="s">
        <v>4</v>
      </c>
      <c r="X25" s="6" t="s">
        <v>5</v>
      </c>
      <c r="Y25" s="6" t="s">
        <v>6</v>
      </c>
      <c r="Z25" s="6" t="s">
        <v>7</v>
      </c>
      <c r="AA25" s="6" t="s">
        <v>8</v>
      </c>
    </row>
    <row r="26">
      <c r="A26" s="4" t="s">
        <v>9</v>
      </c>
      <c r="B26" s="7">
        <v>0.59</v>
      </c>
      <c r="C26" s="7">
        <v>0.493</v>
      </c>
      <c r="D26" s="7">
        <v>0.52</v>
      </c>
      <c r="E26" s="7">
        <v>0.535</v>
      </c>
      <c r="F26" s="7">
        <v>0.481</v>
      </c>
      <c r="G26" s="3"/>
      <c r="H26" s="4" t="s">
        <v>9</v>
      </c>
      <c r="I26" s="7">
        <v>0.82</v>
      </c>
      <c r="J26" s="7">
        <v>0.769</v>
      </c>
      <c r="K26" s="7">
        <v>0.752</v>
      </c>
      <c r="L26" s="7">
        <v>0.725</v>
      </c>
      <c r="M26" s="7">
        <v>0.718</v>
      </c>
      <c r="N26" s="3"/>
      <c r="O26" s="4" t="s">
        <v>9</v>
      </c>
      <c r="P26" s="7">
        <v>0.541</v>
      </c>
      <c r="Q26" s="7">
        <v>0.468</v>
      </c>
      <c r="R26" s="7">
        <v>0.457</v>
      </c>
      <c r="S26" s="7">
        <v>0.457</v>
      </c>
      <c r="T26" s="7">
        <v>0.449</v>
      </c>
      <c r="U26" s="3"/>
      <c r="V26" s="4" t="s">
        <v>9</v>
      </c>
      <c r="W26" s="7">
        <v>0.197</v>
      </c>
      <c r="X26" s="7">
        <v>0.186</v>
      </c>
      <c r="Y26" s="7">
        <v>0.188</v>
      </c>
      <c r="Z26" s="7">
        <v>0.199</v>
      </c>
      <c r="AA26" s="7">
        <v>0.202</v>
      </c>
    </row>
    <row r="27">
      <c r="A27" s="4" t="s">
        <v>10</v>
      </c>
      <c r="B27" s="7">
        <v>0.41</v>
      </c>
      <c r="C27" s="7">
        <v>0.348</v>
      </c>
      <c r="D27" s="7">
        <v>0.353</v>
      </c>
      <c r="E27" s="7">
        <v>0.352</v>
      </c>
      <c r="F27" s="7">
        <v>0.353</v>
      </c>
      <c r="G27" s="3"/>
      <c r="H27" s="4" t="s">
        <v>10</v>
      </c>
      <c r="I27" s="7">
        <v>0.643</v>
      </c>
      <c r="J27" s="7">
        <v>0.528</v>
      </c>
      <c r="K27" s="7">
        <v>0.53</v>
      </c>
      <c r="L27" s="7">
        <v>0.491</v>
      </c>
      <c r="M27" s="7">
        <v>0.509</v>
      </c>
      <c r="N27" s="3"/>
      <c r="O27" s="4" t="s">
        <v>10</v>
      </c>
      <c r="P27" s="7">
        <v>0.4</v>
      </c>
      <c r="Q27" s="7">
        <v>0.311</v>
      </c>
      <c r="R27" s="7">
        <v>0.317</v>
      </c>
      <c r="S27" s="7">
        <v>0.303</v>
      </c>
      <c r="T27" s="7">
        <v>0.314</v>
      </c>
      <c r="U27" s="3"/>
      <c r="V27" s="4" t="s">
        <v>10</v>
      </c>
      <c r="W27" s="7">
        <v>0.145</v>
      </c>
      <c r="X27" s="7">
        <v>0.126</v>
      </c>
      <c r="Y27" s="7">
        <v>0.116</v>
      </c>
      <c r="Z27" s="7">
        <v>0.123</v>
      </c>
      <c r="AA27" s="7">
        <v>0.152</v>
      </c>
    </row>
    <row r="28">
      <c r="A28" s="4" t="s">
        <v>11</v>
      </c>
      <c r="B28" s="7">
        <v>0.48</v>
      </c>
      <c r="C28" s="7">
        <v>0.516</v>
      </c>
      <c r="D28" s="7">
        <v>0.543</v>
      </c>
      <c r="E28" s="7">
        <v>0.542</v>
      </c>
      <c r="F28" s="7">
        <v>0.558</v>
      </c>
      <c r="G28" s="3"/>
      <c r="H28" s="4" t="s">
        <v>11</v>
      </c>
      <c r="I28" s="7">
        <v>0.547</v>
      </c>
      <c r="J28" s="7">
        <v>0.451</v>
      </c>
      <c r="K28" s="7">
        <v>0.478</v>
      </c>
      <c r="L28" s="7">
        <v>0.479</v>
      </c>
      <c r="M28" s="7">
        <v>0.506</v>
      </c>
      <c r="N28" s="3"/>
      <c r="O28" s="4" t="s">
        <v>11</v>
      </c>
      <c r="P28" s="7">
        <v>0.47</v>
      </c>
      <c r="Q28" s="7">
        <v>0.456</v>
      </c>
      <c r="R28" s="7">
        <v>0.48</v>
      </c>
      <c r="S28" s="7">
        <v>0.479</v>
      </c>
      <c r="T28" s="7">
        <v>0.506</v>
      </c>
      <c r="U28" s="3"/>
      <c r="V28" s="4" t="s">
        <v>11</v>
      </c>
      <c r="W28" s="7">
        <v>0.219</v>
      </c>
      <c r="X28" s="7">
        <v>0.244</v>
      </c>
      <c r="Y28" s="7">
        <v>0.265</v>
      </c>
      <c r="Z28" s="7">
        <v>0.274</v>
      </c>
      <c r="AA28" s="7">
        <v>0.288</v>
      </c>
    </row>
    <row r="29">
      <c r="A29" s="4" t="s">
        <v>12</v>
      </c>
      <c r="B29" s="7">
        <v>0.331</v>
      </c>
      <c r="C29" s="7">
        <v>0.235</v>
      </c>
      <c r="D29" s="7">
        <v>0.246</v>
      </c>
      <c r="E29" s="7">
        <v>0.227</v>
      </c>
      <c r="F29" s="7">
        <v>0.226</v>
      </c>
      <c r="G29" s="3"/>
      <c r="H29" s="4" t="s">
        <v>12</v>
      </c>
      <c r="I29" s="7">
        <v>0.593</v>
      </c>
      <c r="J29" s="7">
        <v>0.455</v>
      </c>
      <c r="K29" s="7">
        <v>0.445</v>
      </c>
      <c r="L29" s="7">
        <v>0.382</v>
      </c>
      <c r="M29" s="7">
        <v>0.433</v>
      </c>
      <c r="N29" s="3"/>
      <c r="O29" s="4" t="s">
        <v>12</v>
      </c>
      <c r="P29" s="7">
        <v>0.336</v>
      </c>
      <c r="Q29" s="7">
        <v>0.223</v>
      </c>
      <c r="R29" s="7">
        <v>0.22</v>
      </c>
      <c r="S29" s="7">
        <v>0.217</v>
      </c>
      <c r="T29" s="7">
        <v>0.229</v>
      </c>
      <c r="U29" s="3"/>
      <c r="V29" s="4" t="s">
        <v>12</v>
      </c>
      <c r="W29" s="7">
        <v>0.108</v>
      </c>
      <c r="X29" s="7">
        <v>0.08</v>
      </c>
      <c r="Y29" s="7">
        <v>0.08</v>
      </c>
      <c r="Z29" s="7">
        <v>0.077</v>
      </c>
      <c r="AA29" s="7">
        <v>0.101</v>
      </c>
    </row>
    <row r="30">
      <c r="A30" s="4" t="s">
        <v>13</v>
      </c>
      <c r="B30" s="7">
        <v>0.432</v>
      </c>
      <c r="C30" s="7">
        <v>0.361</v>
      </c>
      <c r="D30" s="7">
        <v>0.376</v>
      </c>
      <c r="E30" s="7">
        <v>0.377</v>
      </c>
      <c r="F30" s="7">
        <v>0.369</v>
      </c>
      <c r="G30" s="3"/>
      <c r="H30" s="4" t="s">
        <v>13</v>
      </c>
      <c r="I30" s="7">
        <v>0.661</v>
      </c>
      <c r="J30" s="7">
        <v>0.568</v>
      </c>
      <c r="K30" s="7">
        <v>0.564</v>
      </c>
      <c r="L30" s="7">
        <v>0.557</v>
      </c>
      <c r="M30" s="7">
        <v>0.554</v>
      </c>
      <c r="N30" s="3"/>
      <c r="O30" s="4" t="s">
        <v>13</v>
      </c>
      <c r="P30" s="7">
        <v>0.399</v>
      </c>
      <c r="Q30" s="7">
        <v>0.319</v>
      </c>
      <c r="R30" s="7">
        <v>0.325</v>
      </c>
      <c r="S30" s="7">
        <v>0.328</v>
      </c>
      <c r="T30" s="7">
        <v>0.337</v>
      </c>
      <c r="U30" s="3"/>
      <c r="V30" s="4" t="s">
        <v>13</v>
      </c>
      <c r="W30" s="7">
        <v>0.127</v>
      </c>
      <c r="X30" s="7">
        <v>0.116</v>
      </c>
      <c r="Y30" s="7">
        <v>0.121</v>
      </c>
      <c r="Z30" s="7">
        <v>0.13</v>
      </c>
      <c r="AA30" s="7">
        <v>0.142</v>
      </c>
    </row>
    <row r="31">
      <c r="A31" s="5"/>
      <c r="B31" s="3"/>
      <c r="C31" s="3"/>
      <c r="D31" s="3"/>
      <c r="E31" s="3"/>
      <c r="F31" s="3"/>
      <c r="G31" s="3"/>
      <c r="H31" s="3"/>
      <c r="I31" s="3"/>
      <c r="J31" s="3"/>
      <c r="K31" s="3"/>
      <c r="L31" s="3"/>
      <c r="M31" s="3"/>
      <c r="N31" s="3"/>
      <c r="O31" s="3"/>
      <c r="P31" s="3"/>
      <c r="Q31" s="3"/>
      <c r="R31" s="3"/>
      <c r="S31" s="3"/>
      <c r="T31" s="3"/>
      <c r="U31" s="3"/>
      <c r="V31" s="3"/>
      <c r="W31" s="3"/>
      <c r="X31" s="3"/>
      <c r="Y31" s="3"/>
      <c r="Z31" s="3"/>
      <c r="AA31" s="3"/>
    </row>
    <row r="32">
      <c r="A32" s="2" t="s">
        <v>1</v>
      </c>
      <c r="B32" s="2"/>
      <c r="C32" s="2"/>
      <c r="D32" s="3"/>
      <c r="E32" s="3"/>
      <c r="F32" s="3"/>
      <c r="G32" s="3"/>
      <c r="H32" s="2" t="s">
        <v>1</v>
      </c>
      <c r="I32" s="2"/>
      <c r="J32" s="2"/>
      <c r="K32" s="3"/>
      <c r="L32" s="3"/>
      <c r="M32" s="3"/>
      <c r="N32" s="3"/>
      <c r="O32" s="2" t="s">
        <v>1</v>
      </c>
      <c r="P32" s="2"/>
      <c r="Q32" s="2"/>
      <c r="R32" s="3"/>
      <c r="S32" s="3"/>
      <c r="T32" s="3"/>
      <c r="U32" s="3"/>
      <c r="V32" s="2" t="s">
        <v>1</v>
      </c>
      <c r="W32" s="2"/>
      <c r="X32" s="2"/>
      <c r="Y32" s="3"/>
      <c r="Z32" s="3"/>
      <c r="AA32" s="3"/>
    </row>
    <row r="33">
      <c r="A33" s="4" t="s">
        <v>2</v>
      </c>
      <c r="B33" s="4"/>
      <c r="C33" s="4"/>
      <c r="D33" s="3"/>
      <c r="E33" s="3"/>
      <c r="F33" s="3"/>
      <c r="G33" s="3"/>
      <c r="H33" s="8" t="s">
        <v>23</v>
      </c>
      <c r="I33" s="8"/>
      <c r="J33" s="3"/>
      <c r="K33" s="3"/>
      <c r="L33" s="3"/>
      <c r="M33" s="3"/>
      <c r="N33" s="3"/>
      <c r="O33" s="4" t="s">
        <v>24</v>
      </c>
      <c r="P33" s="3"/>
      <c r="Q33" s="3"/>
      <c r="R33" s="3"/>
      <c r="S33" s="3"/>
      <c r="T33" s="3"/>
      <c r="U33" s="3"/>
      <c r="V33" s="8" t="s">
        <v>25</v>
      </c>
      <c r="W33" s="8"/>
      <c r="X33" s="8"/>
      <c r="Y33" s="3"/>
      <c r="Z33" s="3"/>
      <c r="AA33" s="3"/>
    </row>
    <row r="34">
      <c r="A34" s="4" t="s">
        <v>26</v>
      </c>
      <c r="B34" s="3"/>
      <c r="C34" s="3"/>
      <c r="D34" s="3"/>
      <c r="E34" s="3"/>
      <c r="F34" s="3"/>
      <c r="G34" s="3"/>
      <c r="H34" s="4" t="s">
        <v>3</v>
      </c>
      <c r="I34" s="3"/>
      <c r="J34" s="3"/>
      <c r="K34" s="3"/>
      <c r="L34" s="3"/>
      <c r="M34" s="3"/>
      <c r="N34" s="3"/>
      <c r="O34" s="4" t="s">
        <v>3</v>
      </c>
      <c r="P34" s="3"/>
      <c r="Q34" s="3"/>
      <c r="R34" s="3"/>
      <c r="S34" s="3"/>
      <c r="T34" s="3"/>
      <c r="U34" s="3"/>
      <c r="V34" s="4" t="s">
        <v>3</v>
      </c>
      <c r="W34" s="3"/>
      <c r="X34" s="3"/>
      <c r="Y34" s="3"/>
      <c r="Z34" s="3"/>
      <c r="AA34" s="3"/>
    </row>
    <row r="35">
      <c r="A35" s="5"/>
      <c r="B35" s="6" t="s">
        <v>4</v>
      </c>
      <c r="C35" s="6" t="s">
        <v>5</v>
      </c>
      <c r="D35" s="6" t="s">
        <v>6</v>
      </c>
      <c r="E35" s="6" t="s">
        <v>7</v>
      </c>
      <c r="F35" s="6" t="s">
        <v>8</v>
      </c>
      <c r="G35" s="3"/>
      <c r="H35" s="5"/>
      <c r="I35" s="6" t="s">
        <v>4</v>
      </c>
      <c r="J35" s="6" t="s">
        <v>5</v>
      </c>
      <c r="K35" s="6" t="s">
        <v>6</v>
      </c>
      <c r="L35" s="6" t="s">
        <v>7</v>
      </c>
      <c r="M35" s="6" t="s">
        <v>8</v>
      </c>
      <c r="N35" s="3"/>
      <c r="O35" s="5"/>
      <c r="P35" s="6" t="s">
        <v>4</v>
      </c>
      <c r="Q35" s="6" t="s">
        <v>5</v>
      </c>
      <c r="R35" s="6" t="s">
        <v>6</v>
      </c>
      <c r="S35" s="6" t="s">
        <v>7</v>
      </c>
      <c r="T35" s="6" t="s">
        <v>8</v>
      </c>
      <c r="U35" s="3"/>
      <c r="V35" s="5"/>
      <c r="W35" s="6" t="s">
        <v>4</v>
      </c>
      <c r="X35" s="6" t="s">
        <v>5</v>
      </c>
      <c r="Y35" s="6" t="s">
        <v>6</v>
      </c>
      <c r="Z35" s="6" t="s">
        <v>7</v>
      </c>
      <c r="AA35" s="6" t="s">
        <v>8</v>
      </c>
    </row>
    <row r="36">
      <c r="A36" s="4" t="s">
        <v>9</v>
      </c>
      <c r="B36" s="7">
        <v>0.524</v>
      </c>
      <c r="C36" s="7">
        <v>0.464</v>
      </c>
      <c r="D36" s="7">
        <v>0.472</v>
      </c>
      <c r="E36" s="7">
        <v>0.483</v>
      </c>
      <c r="F36" s="7">
        <v>0.478</v>
      </c>
      <c r="G36" s="3"/>
      <c r="H36" s="4" t="s">
        <v>9</v>
      </c>
      <c r="I36" s="7">
        <v>0.271</v>
      </c>
      <c r="J36" s="7">
        <v>0.222</v>
      </c>
      <c r="K36" s="7">
        <v>0.241</v>
      </c>
      <c r="L36" s="7">
        <v>0.231</v>
      </c>
      <c r="M36" s="7">
        <v>0.23</v>
      </c>
      <c r="N36" s="3"/>
      <c r="O36" s="4" t="s">
        <v>9</v>
      </c>
      <c r="P36" s="6" t="s">
        <v>27</v>
      </c>
      <c r="Q36" s="7">
        <v>0.333</v>
      </c>
      <c r="R36" s="7">
        <v>0.545</v>
      </c>
      <c r="S36" s="7">
        <v>0.5</v>
      </c>
      <c r="T36" s="7">
        <v>0.464</v>
      </c>
      <c r="U36" s="3"/>
      <c r="V36" s="4" t="s">
        <v>9</v>
      </c>
      <c r="W36" s="6" t="e">
        <v>#N/A</v>
      </c>
      <c r="X36" s="6" t="e">
        <v>#N/A</v>
      </c>
      <c r="Y36" s="6" t="e">
        <v>#N/A</v>
      </c>
      <c r="Z36" s="7">
        <v>0.144</v>
      </c>
      <c r="AA36" s="7">
        <v>0.144</v>
      </c>
    </row>
    <row r="37">
      <c r="A37" s="4" t="s">
        <v>10</v>
      </c>
      <c r="B37" s="7">
        <v>0.373</v>
      </c>
      <c r="C37" s="7">
        <v>0.302</v>
      </c>
      <c r="D37" s="7">
        <v>0.298</v>
      </c>
      <c r="E37" s="7">
        <v>0.289</v>
      </c>
      <c r="F37" s="7">
        <v>0.267</v>
      </c>
      <c r="G37" s="3"/>
      <c r="H37" s="4" t="s">
        <v>10</v>
      </c>
      <c r="I37" s="7">
        <v>0.239</v>
      </c>
      <c r="J37" s="7">
        <v>0.182</v>
      </c>
      <c r="K37" s="7">
        <v>0.215</v>
      </c>
      <c r="L37" s="7">
        <v>0.248</v>
      </c>
      <c r="M37" s="7">
        <v>0.254</v>
      </c>
      <c r="N37" s="3"/>
      <c r="O37" s="4" t="s">
        <v>10</v>
      </c>
      <c r="P37" s="6" t="s">
        <v>27</v>
      </c>
      <c r="Q37" s="7">
        <v>0.25</v>
      </c>
      <c r="R37" s="7">
        <v>0.37</v>
      </c>
      <c r="S37" s="7">
        <v>0.357</v>
      </c>
      <c r="T37" s="7">
        <v>0.516</v>
      </c>
      <c r="U37" s="3"/>
      <c r="V37" s="4" t="s">
        <v>10</v>
      </c>
      <c r="W37" s="6" t="e">
        <v>#N/A</v>
      </c>
      <c r="X37" s="6" t="e">
        <v>#N/A</v>
      </c>
      <c r="Y37" s="6" t="e">
        <v>#N/A</v>
      </c>
      <c r="Z37" s="7">
        <v>0.122</v>
      </c>
      <c r="AA37" s="7">
        <v>0.135</v>
      </c>
    </row>
    <row r="38">
      <c r="A38" s="4" t="s">
        <v>11</v>
      </c>
      <c r="B38" s="7">
        <v>0.432</v>
      </c>
      <c r="C38" s="7">
        <v>0.431</v>
      </c>
      <c r="D38" s="7">
        <v>0.465</v>
      </c>
      <c r="E38" s="7">
        <v>0.468</v>
      </c>
      <c r="F38" s="7">
        <v>0.487</v>
      </c>
      <c r="G38" s="3"/>
      <c r="H38" s="4" t="s">
        <v>11</v>
      </c>
      <c r="I38" s="7">
        <v>0.091</v>
      </c>
      <c r="J38" s="7">
        <v>0.082</v>
      </c>
      <c r="K38" s="7">
        <v>0.092</v>
      </c>
      <c r="L38" s="7">
        <v>0.092</v>
      </c>
      <c r="M38" s="7">
        <v>0.113</v>
      </c>
      <c r="N38" s="3"/>
      <c r="O38" s="4" t="s">
        <v>11</v>
      </c>
      <c r="P38" s="7">
        <v>0.5</v>
      </c>
      <c r="Q38" s="7">
        <v>0.406</v>
      </c>
      <c r="R38" s="7">
        <v>0.478</v>
      </c>
      <c r="S38" s="7">
        <v>0.49</v>
      </c>
      <c r="T38" s="7">
        <v>0.558</v>
      </c>
      <c r="U38" s="3"/>
      <c r="V38" s="4" t="s">
        <v>11</v>
      </c>
      <c r="W38" s="6" t="e">
        <v>#N/A</v>
      </c>
      <c r="X38" s="6" t="e">
        <v>#N/A</v>
      </c>
      <c r="Y38" s="6" t="e">
        <v>#N/A</v>
      </c>
      <c r="Z38" s="7">
        <v>0.16</v>
      </c>
      <c r="AA38" s="7">
        <v>0.185</v>
      </c>
    </row>
    <row r="39">
      <c r="A39" s="4" t="s">
        <v>12</v>
      </c>
      <c r="B39" s="7">
        <v>0.299</v>
      </c>
      <c r="C39" s="7">
        <v>0.202</v>
      </c>
      <c r="D39" s="7">
        <v>0.202</v>
      </c>
      <c r="E39" s="7">
        <v>0.206</v>
      </c>
      <c r="F39" s="7">
        <v>0.193</v>
      </c>
      <c r="G39" s="3"/>
      <c r="H39" s="4" t="s">
        <v>12</v>
      </c>
      <c r="I39" s="7">
        <v>0.158</v>
      </c>
      <c r="J39" s="7">
        <v>0.139</v>
      </c>
      <c r="K39" s="7">
        <v>0.142</v>
      </c>
      <c r="L39" s="7">
        <v>0.148</v>
      </c>
      <c r="M39" s="7">
        <v>0.151</v>
      </c>
      <c r="N39" s="3"/>
      <c r="O39" s="4" t="s">
        <v>12</v>
      </c>
      <c r="P39" s="6" t="s">
        <v>27</v>
      </c>
      <c r="Q39" s="7">
        <v>0.315</v>
      </c>
      <c r="R39" s="7">
        <v>0.294</v>
      </c>
      <c r="S39" s="7">
        <v>0.182</v>
      </c>
      <c r="T39" s="7">
        <v>0.382</v>
      </c>
      <c r="U39" s="3"/>
      <c r="V39" s="4" t="s">
        <v>12</v>
      </c>
      <c r="W39" s="6" t="e">
        <v>#N/A</v>
      </c>
      <c r="X39" s="6" t="e">
        <v>#N/A</v>
      </c>
      <c r="Y39" s="6" t="e">
        <v>#N/A</v>
      </c>
      <c r="Z39" s="7">
        <v>0.103</v>
      </c>
      <c r="AA39" s="7">
        <v>0.118</v>
      </c>
    </row>
    <row r="40">
      <c r="A40" s="4" t="s">
        <v>13</v>
      </c>
      <c r="B40" s="7">
        <v>0.378</v>
      </c>
      <c r="C40" s="7">
        <v>0.3</v>
      </c>
      <c r="D40" s="7">
        <v>0.307</v>
      </c>
      <c r="E40" s="7">
        <v>0.314</v>
      </c>
      <c r="F40" s="7">
        <v>0.313</v>
      </c>
      <c r="G40" s="3"/>
      <c r="H40" s="4" t="s">
        <v>13</v>
      </c>
      <c r="I40" s="7">
        <v>0.167</v>
      </c>
      <c r="J40" s="7">
        <v>0.129</v>
      </c>
      <c r="K40" s="7">
        <v>0.133</v>
      </c>
      <c r="L40" s="7">
        <v>0.145</v>
      </c>
      <c r="M40" s="7">
        <v>0.153</v>
      </c>
      <c r="N40" s="3"/>
      <c r="O40" s="4" t="s">
        <v>13</v>
      </c>
      <c r="P40" s="7">
        <v>0.328</v>
      </c>
      <c r="Q40" s="7">
        <v>0.332</v>
      </c>
      <c r="R40" s="7">
        <v>0.36</v>
      </c>
      <c r="S40" s="7">
        <v>0.377</v>
      </c>
      <c r="T40" s="7">
        <v>0.441</v>
      </c>
      <c r="U40" s="3"/>
      <c r="V40" s="4" t="s">
        <v>13</v>
      </c>
      <c r="W40" s="6" t="e">
        <v>#N/A</v>
      </c>
      <c r="X40" s="6" t="e">
        <v>#N/A</v>
      </c>
      <c r="Y40" s="6" t="e">
        <v>#N/A</v>
      </c>
      <c r="Z40" s="7">
        <v>0.154</v>
      </c>
      <c r="AA40" s="7">
        <v>0.164</v>
      </c>
    </row>
    <row r="41">
      <c r="A41" s="5"/>
      <c r="B41" s="3"/>
      <c r="C41" s="3"/>
      <c r="D41" s="3"/>
      <c r="E41" s="3"/>
      <c r="F41" s="3"/>
      <c r="G41" s="3"/>
      <c r="H41" s="3"/>
      <c r="I41" s="3"/>
      <c r="J41" s="3"/>
      <c r="K41" s="3"/>
      <c r="L41" s="3"/>
      <c r="M41" s="3"/>
      <c r="N41" s="3"/>
      <c r="O41" s="3"/>
      <c r="P41" s="3"/>
      <c r="Q41" s="3"/>
      <c r="R41" s="3"/>
      <c r="S41" s="3"/>
      <c r="T41" s="3"/>
      <c r="U41" s="3"/>
      <c r="V41" s="3"/>
      <c r="W41" s="3"/>
      <c r="X41" s="3"/>
      <c r="Y41" s="3"/>
      <c r="Z41" s="3"/>
      <c r="AA41" s="3"/>
    </row>
    <row r="42">
      <c r="A42" s="2" t="s">
        <v>1</v>
      </c>
      <c r="B42" s="2"/>
      <c r="C42" s="2"/>
      <c r="D42" s="3"/>
      <c r="E42" s="3"/>
      <c r="F42" s="3"/>
      <c r="G42" s="3"/>
      <c r="H42" s="2" t="s">
        <v>1</v>
      </c>
      <c r="I42" s="2"/>
      <c r="J42" s="2"/>
      <c r="K42" s="3"/>
      <c r="L42" s="3"/>
      <c r="M42" s="3"/>
      <c r="N42" s="3"/>
      <c r="O42" s="3"/>
      <c r="P42" s="3"/>
      <c r="Q42" s="3"/>
      <c r="R42" s="3"/>
      <c r="S42" s="3"/>
      <c r="T42" s="3"/>
      <c r="U42" s="3"/>
      <c r="V42" s="2" t="s">
        <v>1</v>
      </c>
      <c r="W42" s="2"/>
      <c r="X42" s="2"/>
      <c r="Y42" s="3"/>
      <c r="Z42" s="3"/>
      <c r="AA42" s="3"/>
    </row>
    <row r="43">
      <c r="A43" s="4" t="s">
        <v>2</v>
      </c>
      <c r="B43" s="4"/>
      <c r="C43" s="4"/>
      <c r="D43" s="3"/>
      <c r="E43" s="3"/>
      <c r="F43" s="3"/>
      <c r="G43" s="3"/>
      <c r="H43" s="8" t="s">
        <v>28</v>
      </c>
      <c r="I43" s="3"/>
      <c r="J43" s="3"/>
      <c r="K43" s="3"/>
      <c r="L43" s="3"/>
      <c r="M43" s="3"/>
      <c r="N43" s="3"/>
      <c r="O43" s="3"/>
      <c r="P43" s="3"/>
      <c r="Q43" s="3"/>
      <c r="R43" s="3"/>
      <c r="S43" s="3"/>
      <c r="T43" s="3"/>
      <c r="U43" s="3"/>
      <c r="V43" s="8" t="s">
        <v>29</v>
      </c>
      <c r="W43" s="3"/>
      <c r="X43" s="3"/>
      <c r="Y43" s="3"/>
      <c r="Z43" s="3"/>
      <c r="AA43" s="3"/>
    </row>
    <row r="44">
      <c r="A44" s="4" t="s">
        <v>30</v>
      </c>
      <c r="B44" s="3"/>
      <c r="C44" s="3"/>
      <c r="D44" s="3"/>
      <c r="E44" s="3"/>
      <c r="F44" s="3"/>
      <c r="G44" s="3"/>
      <c r="H44" s="4" t="s">
        <v>3</v>
      </c>
      <c r="I44" s="3"/>
      <c r="J44" s="3"/>
      <c r="K44" s="3"/>
      <c r="L44" s="3"/>
      <c r="M44" s="3"/>
      <c r="N44" s="3"/>
      <c r="O44" s="3"/>
      <c r="P44" s="3"/>
      <c r="Q44" s="3"/>
      <c r="R44" s="3"/>
      <c r="S44" s="3"/>
      <c r="T44" s="3"/>
      <c r="U44" s="3"/>
      <c r="V44" s="4" t="s">
        <v>3</v>
      </c>
      <c r="W44" s="3"/>
      <c r="X44" s="3"/>
      <c r="Y44" s="3"/>
      <c r="Z44" s="3"/>
      <c r="AA44" s="3"/>
    </row>
    <row r="45">
      <c r="A45" s="5"/>
      <c r="B45" s="6" t="s">
        <v>4</v>
      </c>
      <c r="C45" s="6" t="s">
        <v>5</v>
      </c>
      <c r="D45" s="6" t="s">
        <v>6</v>
      </c>
      <c r="E45" s="6" t="s">
        <v>7</v>
      </c>
      <c r="F45" s="6" t="s">
        <v>8</v>
      </c>
      <c r="G45" s="3"/>
      <c r="H45" s="5"/>
      <c r="I45" s="6" t="s">
        <v>4</v>
      </c>
      <c r="J45" s="6" t="s">
        <v>5</v>
      </c>
      <c r="K45" s="6" t="s">
        <v>6</v>
      </c>
      <c r="L45" s="6" t="s">
        <v>7</v>
      </c>
      <c r="M45" s="6" t="s">
        <v>8</v>
      </c>
      <c r="N45" s="3"/>
      <c r="O45" s="3"/>
      <c r="P45" s="3"/>
      <c r="Q45" s="3"/>
      <c r="R45" s="3"/>
      <c r="S45" s="3"/>
      <c r="T45" s="3"/>
      <c r="U45" s="3"/>
      <c r="V45" s="5"/>
      <c r="W45" s="6" t="s">
        <v>4</v>
      </c>
      <c r="X45" s="6" t="s">
        <v>5</v>
      </c>
      <c r="Y45" s="6" t="s">
        <v>6</v>
      </c>
      <c r="Z45" s="6" t="s">
        <v>7</v>
      </c>
      <c r="AA45" s="6" t="s">
        <v>8</v>
      </c>
    </row>
    <row r="46">
      <c r="A46" s="4" t="s">
        <v>9</v>
      </c>
      <c r="B46" s="7">
        <v>0.491</v>
      </c>
      <c r="C46" s="7">
        <v>0.399</v>
      </c>
      <c r="D46" s="7">
        <v>0.408</v>
      </c>
      <c r="E46" s="7">
        <v>0.431</v>
      </c>
      <c r="F46" s="7">
        <v>0.407</v>
      </c>
      <c r="G46" s="3"/>
      <c r="H46" s="4" t="s">
        <v>9</v>
      </c>
      <c r="I46" s="7">
        <v>0.279</v>
      </c>
      <c r="J46" s="7">
        <v>0.188</v>
      </c>
      <c r="K46" s="7">
        <v>0.174</v>
      </c>
      <c r="L46" s="7">
        <v>0.167</v>
      </c>
      <c r="M46" s="7">
        <v>0.164</v>
      </c>
      <c r="N46" s="3"/>
      <c r="O46" s="3"/>
      <c r="P46" s="3"/>
      <c r="Q46" s="3"/>
      <c r="R46" s="3"/>
      <c r="S46" s="3"/>
      <c r="T46" s="3"/>
      <c r="U46" s="3"/>
      <c r="V46" s="4" t="s">
        <v>9</v>
      </c>
      <c r="W46" s="7">
        <v>0.164</v>
      </c>
      <c r="X46" s="7">
        <v>0.078</v>
      </c>
      <c r="Y46" s="7">
        <v>0.109</v>
      </c>
      <c r="Z46" s="7">
        <v>0.101</v>
      </c>
      <c r="AA46" s="7">
        <v>0.089</v>
      </c>
    </row>
    <row r="47">
      <c r="A47" s="4" t="s">
        <v>10</v>
      </c>
      <c r="B47" s="7">
        <v>0.4</v>
      </c>
      <c r="C47" s="7">
        <v>0.3</v>
      </c>
      <c r="D47" s="7">
        <v>0.327</v>
      </c>
      <c r="E47" s="7">
        <v>0.29</v>
      </c>
      <c r="F47" s="7">
        <v>0.294</v>
      </c>
      <c r="G47" s="3"/>
      <c r="H47" s="4" t="s">
        <v>10</v>
      </c>
      <c r="I47" s="7">
        <v>0.208</v>
      </c>
      <c r="J47" s="7">
        <v>0.13</v>
      </c>
      <c r="K47" s="7">
        <v>0.137</v>
      </c>
      <c r="L47" s="7">
        <v>0.124</v>
      </c>
      <c r="M47" s="7">
        <v>0.124</v>
      </c>
      <c r="N47" s="3"/>
      <c r="O47" s="3"/>
      <c r="P47" s="3"/>
      <c r="Q47" s="3"/>
      <c r="R47" s="3"/>
      <c r="S47" s="3"/>
      <c r="T47" s="3"/>
      <c r="U47" s="3"/>
      <c r="V47" s="4" t="s">
        <v>10</v>
      </c>
      <c r="W47" s="7">
        <v>0.208</v>
      </c>
      <c r="X47" s="7">
        <v>0.077</v>
      </c>
      <c r="Y47" s="7">
        <v>0.073</v>
      </c>
      <c r="Z47" s="7">
        <v>0.074</v>
      </c>
      <c r="AA47" s="7">
        <v>0.078</v>
      </c>
    </row>
    <row r="48">
      <c r="A48" s="4" t="s">
        <v>11</v>
      </c>
      <c r="B48" s="7">
        <v>0.426</v>
      </c>
      <c r="C48" s="7">
        <v>0.385</v>
      </c>
      <c r="D48" s="7">
        <v>0.426</v>
      </c>
      <c r="E48" s="7">
        <v>0.444</v>
      </c>
      <c r="F48" s="7">
        <v>0.464</v>
      </c>
      <c r="G48" s="3"/>
      <c r="H48" s="4" t="s">
        <v>11</v>
      </c>
      <c r="I48" s="7">
        <v>0.233</v>
      </c>
      <c r="J48" s="7">
        <v>0.208</v>
      </c>
      <c r="K48" s="7">
        <v>0.232</v>
      </c>
      <c r="L48" s="7">
        <v>0.24</v>
      </c>
      <c r="M48" s="7">
        <v>0.246</v>
      </c>
      <c r="N48" s="3"/>
      <c r="O48" s="3"/>
      <c r="P48" s="3"/>
      <c r="Q48" s="3"/>
      <c r="R48" s="3"/>
      <c r="S48" s="3"/>
      <c r="T48" s="3"/>
      <c r="U48" s="3"/>
      <c r="V48" s="4" t="s">
        <v>11</v>
      </c>
      <c r="W48" s="7">
        <v>0.094</v>
      </c>
      <c r="X48" s="7">
        <v>0.069</v>
      </c>
      <c r="Y48" s="7">
        <v>0.074</v>
      </c>
      <c r="Z48" s="7">
        <v>0.092</v>
      </c>
      <c r="AA48" s="7">
        <v>0.099</v>
      </c>
    </row>
    <row r="49">
      <c r="A49" s="4" t="s">
        <v>12</v>
      </c>
      <c r="B49" s="7">
        <v>0.294</v>
      </c>
      <c r="C49" s="7">
        <v>0.204</v>
      </c>
      <c r="D49" s="7">
        <v>0.194</v>
      </c>
      <c r="E49" s="7">
        <v>0.185</v>
      </c>
      <c r="F49" s="7">
        <v>0.222</v>
      </c>
      <c r="G49" s="3"/>
      <c r="H49" s="4" t="s">
        <v>12</v>
      </c>
      <c r="I49" s="7">
        <v>0.216</v>
      </c>
      <c r="J49" s="7">
        <v>0.119</v>
      </c>
      <c r="K49" s="7">
        <v>0.112</v>
      </c>
      <c r="L49" s="7">
        <v>0.115</v>
      </c>
      <c r="M49" s="7">
        <v>0.123</v>
      </c>
      <c r="N49" s="3"/>
      <c r="O49" s="3"/>
      <c r="P49" s="3"/>
      <c r="Q49" s="3"/>
      <c r="R49" s="3"/>
      <c r="S49" s="3"/>
      <c r="T49" s="3"/>
      <c r="U49" s="3"/>
      <c r="V49" s="4" t="s">
        <v>12</v>
      </c>
      <c r="W49" s="7">
        <v>0.133</v>
      </c>
      <c r="X49" s="7">
        <v>0.075</v>
      </c>
      <c r="Y49" s="7">
        <v>0.06</v>
      </c>
      <c r="Z49" s="7">
        <v>0.064</v>
      </c>
      <c r="AA49" s="7">
        <v>0.076</v>
      </c>
    </row>
    <row r="50">
      <c r="A50" s="4" t="s">
        <v>13</v>
      </c>
      <c r="B50" s="7">
        <v>0.371</v>
      </c>
      <c r="C50" s="7">
        <v>0.275</v>
      </c>
      <c r="D50" s="7">
        <v>0.281</v>
      </c>
      <c r="E50" s="7">
        <v>0.284</v>
      </c>
      <c r="F50" s="7">
        <v>0.293</v>
      </c>
      <c r="G50" s="3"/>
      <c r="H50" s="4" t="s">
        <v>13</v>
      </c>
      <c r="I50" s="7">
        <v>0.236</v>
      </c>
      <c r="J50" s="7">
        <v>0.151</v>
      </c>
      <c r="K50" s="7">
        <v>0.151</v>
      </c>
      <c r="L50" s="7">
        <v>0.153</v>
      </c>
      <c r="M50" s="7">
        <v>0.16</v>
      </c>
      <c r="N50" s="3"/>
      <c r="O50" s="3"/>
      <c r="P50" s="3"/>
      <c r="Q50" s="3"/>
      <c r="R50" s="3"/>
      <c r="S50" s="3"/>
      <c r="T50" s="3"/>
      <c r="U50" s="3"/>
      <c r="V50" s="4" t="s">
        <v>13</v>
      </c>
      <c r="W50" s="7">
        <v>0.171</v>
      </c>
      <c r="X50" s="7">
        <v>0.108</v>
      </c>
      <c r="Y50" s="7">
        <v>0.102</v>
      </c>
      <c r="Z50" s="7">
        <v>0.107</v>
      </c>
      <c r="AA50" s="7">
        <v>0.113</v>
      </c>
    </row>
    <row r="51">
      <c r="A51" s="5"/>
      <c r="B51" s="3"/>
      <c r="C51" s="3"/>
      <c r="D51" s="3"/>
      <c r="E51" s="3"/>
      <c r="F51" s="3"/>
      <c r="G51" s="3"/>
      <c r="H51" s="3"/>
      <c r="I51" s="3"/>
      <c r="J51" s="3"/>
      <c r="K51" s="3"/>
      <c r="L51" s="3"/>
      <c r="M51" s="3"/>
      <c r="N51" s="3"/>
      <c r="O51" s="3"/>
      <c r="P51" s="3"/>
      <c r="Q51" s="3"/>
      <c r="R51" s="3"/>
      <c r="S51" s="3"/>
      <c r="T51" s="3"/>
      <c r="U51" s="3"/>
      <c r="V51" s="3"/>
      <c r="W51" s="3"/>
      <c r="X51" s="3"/>
      <c r="Y51" s="3"/>
      <c r="Z51" s="3"/>
      <c r="AA51" s="3"/>
    </row>
    <row r="52">
      <c r="A52" s="2" t="s">
        <v>1</v>
      </c>
      <c r="B52" s="2"/>
      <c r="C52" s="2"/>
      <c r="D52" s="3"/>
      <c r="E52" s="3"/>
      <c r="F52" s="3"/>
      <c r="G52" s="3"/>
      <c r="H52" s="2" t="s">
        <v>1</v>
      </c>
      <c r="I52" s="2"/>
      <c r="J52" s="2"/>
      <c r="K52" s="3"/>
      <c r="L52" s="3"/>
      <c r="M52" s="3"/>
      <c r="N52" s="3"/>
      <c r="O52" s="3"/>
      <c r="P52" s="3"/>
      <c r="Q52" s="3"/>
      <c r="R52" s="3"/>
      <c r="S52" s="3"/>
      <c r="T52" s="3"/>
      <c r="U52" s="3"/>
      <c r="V52" s="2" t="s">
        <v>1</v>
      </c>
      <c r="W52" s="2"/>
      <c r="X52" s="2"/>
      <c r="Y52" s="3"/>
      <c r="Z52" s="3"/>
      <c r="AA52" s="3"/>
    </row>
    <row r="53">
      <c r="A53" s="4" t="s">
        <v>2</v>
      </c>
      <c r="B53" s="4"/>
      <c r="C53" s="4"/>
      <c r="D53" s="3"/>
      <c r="E53" s="3"/>
      <c r="F53" s="3"/>
      <c r="G53" s="3"/>
      <c r="H53" s="8" t="s">
        <v>31</v>
      </c>
      <c r="I53" s="3"/>
      <c r="J53" s="3"/>
      <c r="K53" s="3"/>
      <c r="L53" s="3"/>
      <c r="M53" s="3"/>
      <c r="N53" s="3"/>
      <c r="O53" s="3"/>
      <c r="P53" s="3"/>
      <c r="Q53" s="3"/>
      <c r="R53" s="3"/>
      <c r="S53" s="3"/>
      <c r="T53" s="3"/>
      <c r="U53" s="3"/>
      <c r="V53" s="8" t="s">
        <v>32</v>
      </c>
      <c r="W53" s="8"/>
      <c r="X53" s="3"/>
      <c r="Y53" s="3"/>
      <c r="Z53" s="3"/>
      <c r="AA53" s="3"/>
    </row>
    <row r="54">
      <c r="A54" s="4" t="s">
        <v>33</v>
      </c>
      <c r="B54" s="3"/>
      <c r="C54" s="3"/>
      <c r="D54" s="3"/>
      <c r="E54" s="3"/>
      <c r="F54" s="3"/>
      <c r="G54" s="3"/>
      <c r="H54" s="4" t="s">
        <v>3</v>
      </c>
      <c r="I54" s="3"/>
      <c r="J54" s="3"/>
      <c r="K54" s="3"/>
      <c r="L54" s="3"/>
      <c r="M54" s="3"/>
      <c r="N54" s="3"/>
      <c r="O54" s="3"/>
      <c r="P54" s="3"/>
      <c r="Q54" s="3"/>
      <c r="R54" s="3"/>
      <c r="S54" s="3"/>
      <c r="T54" s="3"/>
      <c r="U54" s="3"/>
      <c r="V54" s="4" t="s">
        <v>3</v>
      </c>
      <c r="W54" s="3"/>
      <c r="X54" s="3"/>
      <c r="Y54" s="3"/>
      <c r="Z54" s="3"/>
      <c r="AA54" s="3"/>
    </row>
    <row r="55">
      <c r="A55" s="5"/>
      <c r="B55" s="6" t="s">
        <v>4</v>
      </c>
      <c r="C55" s="6" t="s">
        <v>5</v>
      </c>
      <c r="D55" s="6" t="s">
        <v>6</v>
      </c>
      <c r="E55" s="6" t="s">
        <v>7</v>
      </c>
      <c r="F55" s="6" t="s">
        <v>8</v>
      </c>
      <c r="G55" s="3"/>
      <c r="H55" s="5"/>
      <c r="I55" s="6" t="s">
        <v>4</v>
      </c>
      <c r="J55" s="6" t="s">
        <v>5</v>
      </c>
      <c r="K55" s="6" t="s">
        <v>6</v>
      </c>
      <c r="L55" s="6" t="s">
        <v>7</v>
      </c>
      <c r="M55" s="6" t="s">
        <v>8</v>
      </c>
      <c r="N55" s="3"/>
      <c r="O55" s="3"/>
      <c r="P55" s="3"/>
      <c r="Q55" s="3"/>
      <c r="R55" s="3"/>
      <c r="S55" s="3"/>
      <c r="T55" s="3"/>
      <c r="U55" s="3"/>
      <c r="V55" s="5"/>
      <c r="W55" s="6" t="s">
        <v>4</v>
      </c>
      <c r="X55" s="6" t="s">
        <v>5</v>
      </c>
      <c r="Y55" s="6" t="s">
        <v>6</v>
      </c>
      <c r="Z55" s="6" t="s">
        <v>7</v>
      </c>
      <c r="AA55" s="6" t="s">
        <v>8</v>
      </c>
    </row>
    <row r="56">
      <c r="A56" s="4" t="s">
        <v>9</v>
      </c>
      <c r="B56" s="7">
        <v>0.559</v>
      </c>
      <c r="C56" s="7">
        <v>0.432</v>
      </c>
      <c r="D56" s="7">
        <v>0.415</v>
      </c>
      <c r="E56" s="7">
        <v>0.43</v>
      </c>
      <c r="F56" s="7">
        <v>0.437</v>
      </c>
      <c r="G56" s="3"/>
      <c r="H56" s="4" t="s">
        <v>9</v>
      </c>
      <c r="I56" s="7">
        <v>0.583</v>
      </c>
      <c r="J56" s="7">
        <v>0.512</v>
      </c>
      <c r="K56" s="7">
        <v>0.521</v>
      </c>
      <c r="L56" s="7">
        <v>0.499</v>
      </c>
      <c r="M56" s="7">
        <v>0.503</v>
      </c>
      <c r="N56" s="3"/>
      <c r="O56" s="3"/>
      <c r="P56" s="3"/>
      <c r="Q56" s="3"/>
      <c r="R56" s="3"/>
      <c r="S56" s="3"/>
      <c r="T56" s="3"/>
      <c r="U56" s="3"/>
      <c r="V56" s="4" t="s">
        <v>9</v>
      </c>
      <c r="W56" s="7">
        <v>0.177</v>
      </c>
      <c r="X56" s="7">
        <v>0.103</v>
      </c>
      <c r="Y56" s="7">
        <v>0.153</v>
      </c>
      <c r="Z56" s="7">
        <v>0.098</v>
      </c>
      <c r="AA56" s="7">
        <v>0.064</v>
      </c>
    </row>
    <row r="57">
      <c r="A57" s="4" t="s">
        <v>10</v>
      </c>
      <c r="B57" s="7">
        <v>0.406</v>
      </c>
      <c r="C57" s="7">
        <v>0.269</v>
      </c>
      <c r="D57" s="7">
        <v>0.297</v>
      </c>
      <c r="E57" s="7">
        <v>0.308</v>
      </c>
      <c r="F57" s="7">
        <v>0.293</v>
      </c>
      <c r="G57" s="3"/>
      <c r="H57" s="4" t="s">
        <v>10</v>
      </c>
      <c r="I57" s="7">
        <v>0.514</v>
      </c>
      <c r="J57" s="7">
        <v>0.412</v>
      </c>
      <c r="K57" s="7">
        <v>0.422</v>
      </c>
      <c r="L57" s="7">
        <v>0.404</v>
      </c>
      <c r="M57" s="7">
        <v>0.415</v>
      </c>
      <c r="N57" s="3"/>
      <c r="O57" s="3"/>
      <c r="P57" s="3"/>
      <c r="Q57" s="3"/>
      <c r="R57" s="3"/>
      <c r="S57" s="3"/>
      <c r="T57" s="3"/>
      <c r="U57" s="3"/>
      <c r="V57" s="4" t="s">
        <v>10</v>
      </c>
      <c r="W57" s="7">
        <v>0.153</v>
      </c>
      <c r="X57" s="7">
        <v>0.066</v>
      </c>
      <c r="Y57" s="7">
        <v>0.082</v>
      </c>
      <c r="Z57" s="7">
        <v>0.082</v>
      </c>
      <c r="AA57" s="7">
        <v>0.078</v>
      </c>
    </row>
    <row r="58">
      <c r="A58" s="4" t="s">
        <v>11</v>
      </c>
      <c r="B58" s="7">
        <v>0.494</v>
      </c>
      <c r="C58" s="7">
        <v>0.424</v>
      </c>
      <c r="D58" s="7">
        <v>0.463</v>
      </c>
      <c r="E58" s="7">
        <v>0.469</v>
      </c>
      <c r="F58" s="7">
        <v>0.501</v>
      </c>
      <c r="G58" s="3"/>
      <c r="H58" s="4" t="s">
        <v>11</v>
      </c>
      <c r="I58" s="7">
        <v>0.457</v>
      </c>
      <c r="J58" s="7">
        <v>0.447</v>
      </c>
      <c r="K58" s="7">
        <v>0.473</v>
      </c>
      <c r="L58" s="7">
        <v>0.472</v>
      </c>
      <c r="M58" s="7">
        <v>0.49</v>
      </c>
      <c r="N58" s="3"/>
      <c r="O58" s="3"/>
      <c r="P58" s="3"/>
      <c r="Q58" s="3"/>
      <c r="R58" s="3"/>
      <c r="S58" s="3"/>
      <c r="T58" s="3"/>
      <c r="U58" s="3"/>
      <c r="V58" s="4" t="s">
        <v>11</v>
      </c>
      <c r="W58" s="7">
        <v>0.05</v>
      </c>
      <c r="X58" s="7">
        <v>0.091</v>
      </c>
      <c r="Y58" s="7">
        <v>0.143</v>
      </c>
      <c r="Z58" s="7">
        <v>0.167</v>
      </c>
      <c r="AA58" s="7">
        <v>0.151</v>
      </c>
    </row>
    <row r="59">
      <c r="A59" s="4" t="s">
        <v>12</v>
      </c>
      <c r="B59" s="7">
        <v>0.339</v>
      </c>
      <c r="C59" s="7">
        <v>0.209</v>
      </c>
      <c r="D59" s="7">
        <v>0.222</v>
      </c>
      <c r="E59" s="7">
        <v>0.208</v>
      </c>
      <c r="F59" s="7">
        <v>0.231</v>
      </c>
      <c r="G59" s="3"/>
      <c r="H59" s="4" t="s">
        <v>12</v>
      </c>
      <c r="I59" s="7">
        <v>0.377</v>
      </c>
      <c r="J59" s="7">
        <v>0.269</v>
      </c>
      <c r="K59" s="7">
        <v>0.262</v>
      </c>
      <c r="L59" s="7">
        <v>0.244</v>
      </c>
      <c r="M59" s="7">
        <v>0.26</v>
      </c>
      <c r="N59" s="3"/>
      <c r="O59" s="3"/>
      <c r="P59" s="3"/>
      <c r="Q59" s="3"/>
      <c r="R59" s="3"/>
      <c r="S59" s="3"/>
      <c r="T59" s="3"/>
      <c r="U59" s="3"/>
      <c r="V59" s="4" t="s">
        <v>12</v>
      </c>
      <c r="W59" s="7">
        <v>0.201</v>
      </c>
      <c r="X59" s="7">
        <v>0.103</v>
      </c>
      <c r="Y59" s="7">
        <v>0.109</v>
      </c>
      <c r="Z59" s="7">
        <v>0.074</v>
      </c>
      <c r="AA59" s="7">
        <v>0.083</v>
      </c>
    </row>
    <row r="60">
      <c r="A60" s="4" t="s">
        <v>13</v>
      </c>
      <c r="B60" s="7">
        <v>0.401</v>
      </c>
      <c r="C60" s="7">
        <v>0.295</v>
      </c>
      <c r="D60" s="7">
        <v>0.296</v>
      </c>
      <c r="E60" s="7">
        <v>0.305</v>
      </c>
      <c r="F60" s="7">
        <v>0.315</v>
      </c>
      <c r="G60" s="3"/>
      <c r="H60" s="4" t="s">
        <v>13</v>
      </c>
      <c r="I60" s="7">
        <v>0.427</v>
      </c>
      <c r="J60" s="7">
        <v>0.344</v>
      </c>
      <c r="K60" s="7">
        <v>0.354</v>
      </c>
      <c r="L60" s="7">
        <v>0.354</v>
      </c>
      <c r="M60" s="7">
        <v>0.362</v>
      </c>
      <c r="N60" s="3"/>
      <c r="O60" s="3"/>
      <c r="P60" s="3"/>
      <c r="Q60" s="3"/>
      <c r="R60" s="3"/>
      <c r="S60" s="3"/>
      <c r="T60" s="3"/>
      <c r="U60" s="3"/>
      <c r="V60" s="4" t="s">
        <v>13</v>
      </c>
      <c r="W60" s="7">
        <v>0.188</v>
      </c>
      <c r="X60" s="7">
        <v>0.113</v>
      </c>
      <c r="Y60" s="7">
        <v>0.11</v>
      </c>
      <c r="Z60" s="7">
        <v>0.111</v>
      </c>
      <c r="AA60" s="7">
        <v>0.103</v>
      </c>
    </row>
    <row r="61">
      <c r="A61" s="5"/>
      <c r="B61" s="3"/>
      <c r="C61" s="3"/>
      <c r="D61" s="3"/>
      <c r="E61" s="3"/>
      <c r="F61" s="3"/>
      <c r="G61" s="3"/>
      <c r="H61" s="3"/>
      <c r="I61" s="3"/>
      <c r="J61" s="3"/>
      <c r="K61" s="3"/>
      <c r="L61" s="3"/>
      <c r="M61" s="3"/>
      <c r="N61" s="3"/>
      <c r="O61" s="3"/>
      <c r="P61" s="3"/>
      <c r="Q61" s="3"/>
      <c r="R61" s="3"/>
      <c r="S61" s="3"/>
      <c r="T61" s="3"/>
      <c r="U61" s="3"/>
      <c r="V61" s="3"/>
      <c r="W61" s="3"/>
      <c r="X61" s="3"/>
      <c r="Y61" s="3"/>
      <c r="Z61" s="3"/>
      <c r="AA61" s="3"/>
    </row>
    <row r="62">
      <c r="A62" s="2" t="s">
        <v>1</v>
      </c>
      <c r="B62" s="2"/>
      <c r="C62" s="2"/>
      <c r="D62" s="3"/>
      <c r="E62" s="3"/>
      <c r="F62" s="3"/>
      <c r="G62" s="3"/>
      <c r="H62" s="2" t="s">
        <v>1</v>
      </c>
      <c r="I62" s="2"/>
      <c r="J62" s="2"/>
      <c r="K62" s="3"/>
      <c r="L62" s="3"/>
      <c r="M62" s="3"/>
      <c r="N62" s="3"/>
      <c r="O62" s="3"/>
      <c r="P62" s="3"/>
      <c r="Q62" s="3"/>
      <c r="R62" s="3"/>
      <c r="S62" s="3"/>
      <c r="T62" s="3"/>
      <c r="U62" s="3"/>
      <c r="V62" s="3"/>
      <c r="W62" s="3"/>
      <c r="X62" s="3"/>
      <c r="Y62" s="3"/>
      <c r="Z62" s="3"/>
      <c r="AA62" s="3"/>
    </row>
    <row r="63">
      <c r="A63" s="4" t="s">
        <v>2</v>
      </c>
      <c r="B63" s="4"/>
      <c r="C63" s="4"/>
      <c r="D63" s="3"/>
      <c r="E63" s="3"/>
      <c r="F63" s="3"/>
      <c r="G63" s="3"/>
      <c r="H63" s="8" t="s">
        <v>34</v>
      </c>
      <c r="I63" s="3"/>
      <c r="J63" s="3"/>
      <c r="K63" s="3"/>
      <c r="L63" s="3"/>
      <c r="M63" s="3"/>
      <c r="N63" s="3"/>
      <c r="O63" s="3"/>
      <c r="P63" s="3"/>
      <c r="Q63" s="3"/>
      <c r="R63" s="3"/>
      <c r="S63" s="3"/>
      <c r="T63" s="3"/>
      <c r="U63" s="3"/>
      <c r="V63" s="3"/>
      <c r="W63" s="3"/>
      <c r="X63" s="3"/>
      <c r="Y63" s="3"/>
      <c r="Z63" s="3"/>
      <c r="AA63" s="3"/>
    </row>
    <row r="64">
      <c r="A64" s="4" t="s">
        <v>35</v>
      </c>
      <c r="B64" s="3"/>
      <c r="C64" s="3"/>
      <c r="D64" s="3"/>
      <c r="E64" s="3"/>
      <c r="F64" s="3"/>
      <c r="G64" s="3"/>
      <c r="H64" s="4" t="s">
        <v>3</v>
      </c>
      <c r="I64" s="3"/>
      <c r="J64" s="3"/>
      <c r="K64" s="3"/>
      <c r="L64" s="3"/>
      <c r="M64" s="3"/>
      <c r="N64" s="3"/>
      <c r="O64" s="3"/>
      <c r="P64" s="3"/>
      <c r="Q64" s="3"/>
      <c r="R64" s="3"/>
      <c r="S64" s="3"/>
      <c r="T64" s="3"/>
      <c r="U64" s="3"/>
      <c r="V64" s="3"/>
      <c r="W64" s="3"/>
      <c r="X64" s="3"/>
      <c r="Y64" s="3"/>
      <c r="Z64" s="3"/>
      <c r="AA64" s="3"/>
    </row>
    <row r="65">
      <c r="A65" s="5"/>
      <c r="B65" s="6" t="s">
        <v>4</v>
      </c>
      <c r="C65" s="6" t="s">
        <v>5</v>
      </c>
      <c r="D65" s="6" t="s">
        <v>6</v>
      </c>
      <c r="E65" s="6" t="s">
        <v>7</v>
      </c>
      <c r="F65" s="6" t="s">
        <v>8</v>
      </c>
      <c r="G65" s="3"/>
      <c r="H65" s="5"/>
      <c r="I65" s="6" t="s">
        <v>4</v>
      </c>
      <c r="J65" s="6" t="s">
        <v>5</v>
      </c>
      <c r="K65" s="6" t="s">
        <v>6</v>
      </c>
      <c r="L65" s="6" t="s">
        <v>7</v>
      </c>
      <c r="M65" s="6" t="s">
        <v>8</v>
      </c>
      <c r="N65" s="3"/>
      <c r="O65" s="3"/>
      <c r="P65" s="3"/>
      <c r="Q65" s="3"/>
      <c r="R65" s="3"/>
      <c r="S65" s="3"/>
      <c r="T65" s="3"/>
      <c r="U65" s="3"/>
      <c r="V65" s="3"/>
      <c r="W65" s="3"/>
      <c r="X65" s="3"/>
      <c r="Y65" s="3"/>
      <c r="Z65" s="3"/>
      <c r="AA65" s="3"/>
    </row>
    <row r="66">
      <c r="A66" s="4" t="s">
        <v>9</v>
      </c>
      <c r="B66" s="7">
        <v>0.529</v>
      </c>
      <c r="C66" s="7">
        <v>0.388</v>
      </c>
      <c r="D66" s="7">
        <v>0.369</v>
      </c>
      <c r="E66" s="7">
        <v>0.355</v>
      </c>
      <c r="F66" s="7">
        <v>0.394</v>
      </c>
      <c r="G66" s="3"/>
      <c r="H66" s="4" t="s">
        <v>9</v>
      </c>
      <c r="I66" s="7">
        <v>0.297</v>
      </c>
      <c r="J66" s="7">
        <v>0.119</v>
      </c>
      <c r="K66" s="7">
        <v>0.13</v>
      </c>
      <c r="L66" s="7">
        <v>0.128</v>
      </c>
      <c r="M66" s="7">
        <v>0.124</v>
      </c>
      <c r="N66" s="3"/>
      <c r="O66" s="3"/>
      <c r="P66" s="3"/>
      <c r="Q66" s="3"/>
      <c r="R66" s="3"/>
      <c r="S66" s="3"/>
      <c r="T66" s="3"/>
      <c r="U66" s="3"/>
      <c r="V66" s="3"/>
      <c r="W66" s="3"/>
      <c r="X66" s="3"/>
      <c r="Y66" s="3"/>
      <c r="Z66" s="3"/>
      <c r="AA66" s="3"/>
    </row>
    <row r="67">
      <c r="A67" s="4" t="s">
        <v>10</v>
      </c>
      <c r="B67" s="7">
        <v>0.369</v>
      </c>
      <c r="C67" s="7">
        <v>0.237</v>
      </c>
      <c r="D67" s="7">
        <v>0.219</v>
      </c>
      <c r="E67" s="7">
        <v>0.222</v>
      </c>
      <c r="F67" s="7">
        <v>0.28</v>
      </c>
      <c r="G67" s="3"/>
      <c r="H67" s="4" t="s">
        <v>10</v>
      </c>
      <c r="I67" s="7">
        <v>0.279</v>
      </c>
      <c r="J67" s="7">
        <v>0.34</v>
      </c>
      <c r="K67" s="7">
        <v>0.207</v>
      </c>
      <c r="L67" s="7">
        <v>0.302</v>
      </c>
      <c r="M67" s="7">
        <v>0.188</v>
      </c>
      <c r="N67" s="3"/>
      <c r="O67" s="3"/>
      <c r="P67" s="3"/>
      <c r="Q67" s="3"/>
      <c r="R67" s="3"/>
      <c r="S67" s="3"/>
      <c r="T67" s="3"/>
      <c r="U67" s="3"/>
      <c r="V67" s="3"/>
      <c r="W67" s="3"/>
      <c r="X67" s="3"/>
      <c r="Y67" s="3"/>
      <c r="Z67" s="3"/>
      <c r="AA67" s="3"/>
    </row>
    <row r="68">
      <c r="A68" s="4" t="s">
        <v>11</v>
      </c>
      <c r="B68" s="7">
        <v>0.47</v>
      </c>
      <c r="C68" s="7">
        <v>0.372</v>
      </c>
      <c r="D68" s="7">
        <v>0.401</v>
      </c>
      <c r="E68" s="7">
        <v>0.406</v>
      </c>
      <c r="F68" s="7">
        <v>0.458</v>
      </c>
      <c r="G68" s="3"/>
      <c r="H68" s="4" t="s">
        <v>11</v>
      </c>
      <c r="I68" s="7">
        <v>0.166</v>
      </c>
      <c r="J68" s="7">
        <v>0.066</v>
      </c>
      <c r="K68" s="7">
        <v>0.08</v>
      </c>
      <c r="L68" s="7">
        <v>0.098</v>
      </c>
      <c r="M68" s="7">
        <v>0.129</v>
      </c>
      <c r="N68" s="3"/>
      <c r="O68" s="3"/>
      <c r="P68" s="3"/>
      <c r="Q68" s="3"/>
      <c r="R68" s="3"/>
      <c r="S68" s="3"/>
      <c r="T68" s="3"/>
      <c r="U68" s="3"/>
      <c r="V68" s="3"/>
      <c r="W68" s="3"/>
      <c r="X68" s="3"/>
      <c r="Y68" s="3"/>
      <c r="Z68" s="3"/>
      <c r="AA68" s="3"/>
    </row>
    <row r="69">
      <c r="A69" s="4" t="s">
        <v>12</v>
      </c>
      <c r="B69" s="7">
        <v>0.344</v>
      </c>
      <c r="C69" s="7">
        <v>0.208</v>
      </c>
      <c r="D69" s="7">
        <v>0.193</v>
      </c>
      <c r="E69" s="7">
        <v>0.202</v>
      </c>
      <c r="F69" s="7">
        <v>0.227</v>
      </c>
      <c r="G69" s="3"/>
      <c r="H69" s="4" t="s">
        <v>12</v>
      </c>
      <c r="I69" s="7">
        <v>0.165</v>
      </c>
      <c r="J69" s="7">
        <v>0.058</v>
      </c>
      <c r="K69" s="7">
        <v>0.066</v>
      </c>
      <c r="L69" s="7">
        <v>0.058</v>
      </c>
      <c r="M69" s="7">
        <v>0.063</v>
      </c>
      <c r="N69" s="3"/>
      <c r="O69" s="3"/>
      <c r="P69" s="3"/>
      <c r="Q69" s="3"/>
      <c r="R69" s="3"/>
      <c r="S69" s="3"/>
      <c r="T69" s="3"/>
      <c r="U69" s="3"/>
      <c r="V69" s="3"/>
      <c r="W69" s="3"/>
      <c r="X69" s="3"/>
      <c r="Y69" s="3"/>
      <c r="Z69" s="3"/>
      <c r="AA69" s="3"/>
    </row>
    <row r="70">
      <c r="A70" s="4" t="s">
        <v>13</v>
      </c>
      <c r="B70" s="7">
        <v>0.383</v>
      </c>
      <c r="C70" s="7">
        <v>0.259</v>
      </c>
      <c r="D70" s="7">
        <v>0.255</v>
      </c>
      <c r="E70" s="7">
        <v>0.264</v>
      </c>
      <c r="F70" s="7">
        <v>0.289</v>
      </c>
      <c r="G70" s="3"/>
      <c r="H70" s="4" t="s">
        <v>13</v>
      </c>
      <c r="I70" s="7">
        <v>0.213</v>
      </c>
      <c r="J70" s="7">
        <v>0.116</v>
      </c>
      <c r="K70" s="7">
        <v>0.114</v>
      </c>
      <c r="L70" s="7">
        <v>0.11</v>
      </c>
      <c r="M70" s="7">
        <v>0.109</v>
      </c>
      <c r="N70" s="3"/>
      <c r="O70" s="3"/>
      <c r="P70" s="3"/>
      <c r="Q70" s="3"/>
      <c r="R70" s="3"/>
      <c r="S70" s="3"/>
      <c r="T70" s="3"/>
      <c r="U70" s="3"/>
      <c r="V70" s="3"/>
      <c r="W70" s="3"/>
      <c r="X70" s="3"/>
      <c r="Y70" s="3"/>
      <c r="Z70" s="3"/>
      <c r="AA70" s="3"/>
    </row>
    <row r="71">
      <c r="A71" s="5"/>
      <c r="B71" s="3"/>
      <c r="C71" s="3"/>
      <c r="D71" s="3"/>
      <c r="E71" s="3"/>
      <c r="F71" s="3"/>
      <c r="G71" s="3"/>
      <c r="H71" s="3"/>
      <c r="I71" s="3"/>
      <c r="J71" s="3"/>
      <c r="K71" s="3"/>
      <c r="L71" s="3"/>
      <c r="M71" s="3"/>
      <c r="N71" s="3"/>
      <c r="O71" s="3"/>
      <c r="P71" s="3"/>
      <c r="Q71" s="3"/>
      <c r="R71" s="3"/>
      <c r="S71" s="3"/>
      <c r="T71" s="3"/>
      <c r="U71" s="3"/>
      <c r="V71" s="3"/>
      <c r="W71" s="3"/>
      <c r="X71" s="3"/>
      <c r="Y71" s="3"/>
      <c r="Z71" s="3"/>
      <c r="AA71" s="3"/>
    </row>
    <row r="72">
      <c r="A72" s="2" t="s">
        <v>1</v>
      </c>
      <c r="B72" s="2"/>
      <c r="C72" s="2"/>
      <c r="D72" s="3"/>
      <c r="E72" s="3"/>
      <c r="F72" s="3"/>
      <c r="G72" s="3"/>
      <c r="H72" s="2" t="s">
        <v>1</v>
      </c>
      <c r="I72" s="2"/>
      <c r="J72" s="2"/>
      <c r="K72" s="3"/>
      <c r="L72" s="3"/>
      <c r="M72" s="3"/>
      <c r="N72" s="3"/>
      <c r="O72" s="3"/>
      <c r="P72" s="3"/>
      <c r="Q72" s="3"/>
      <c r="R72" s="3"/>
      <c r="S72" s="3"/>
      <c r="T72" s="3"/>
      <c r="U72" s="3"/>
      <c r="V72" s="3"/>
      <c r="W72" s="3"/>
      <c r="X72" s="3"/>
      <c r="Y72" s="3"/>
      <c r="Z72" s="3"/>
      <c r="AA72" s="3"/>
    </row>
    <row r="73">
      <c r="A73" s="4" t="s">
        <v>2</v>
      </c>
      <c r="B73" s="4"/>
      <c r="C73" s="4"/>
      <c r="D73" s="3"/>
      <c r="E73" s="3"/>
      <c r="F73" s="3"/>
      <c r="G73" s="3"/>
      <c r="H73" s="8" t="s">
        <v>36</v>
      </c>
      <c r="I73" s="3"/>
      <c r="J73" s="3"/>
      <c r="K73" s="3"/>
      <c r="L73" s="3"/>
      <c r="M73" s="3"/>
      <c r="N73" s="3"/>
      <c r="O73" s="3"/>
      <c r="P73" s="3"/>
      <c r="Q73" s="3"/>
      <c r="R73" s="3"/>
      <c r="S73" s="3"/>
      <c r="T73" s="3"/>
      <c r="U73" s="3"/>
      <c r="V73" s="3"/>
      <c r="W73" s="3"/>
      <c r="X73" s="3"/>
      <c r="Y73" s="3"/>
      <c r="Z73" s="3"/>
      <c r="AA73" s="3"/>
    </row>
    <row r="74">
      <c r="A74" s="4" t="s">
        <v>37</v>
      </c>
      <c r="B74" s="3"/>
      <c r="C74" s="3"/>
      <c r="D74" s="3"/>
      <c r="E74" s="3"/>
      <c r="F74" s="3"/>
      <c r="G74" s="3"/>
      <c r="H74" s="4" t="s">
        <v>3</v>
      </c>
      <c r="I74" s="3"/>
      <c r="J74" s="3"/>
      <c r="K74" s="3"/>
      <c r="L74" s="3"/>
      <c r="M74" s="3"/>
      <c r="N74" s="3"/>
      <c r="O74" s="3"/>
      <c r="P74" s="3"/>
      <c r="Q74" s="3"/>
      <c r="R74" s="3"/>
      <c r="S74" s="3"/>
      <c r="T74" s="3"/>
      <c r="U74" s="3"/>
      <c r="V74" s="3"/>
      <c r="W74" s="3"/>
      <c r="X74" s="3"/>
      <c r="Y74" s="3"/>
      <c r="Z74" s="3"/>
      <c r="AA74" s="3"/>
    </row>
    <row r="75">
      <c r="A75" s="5"/>
      <c r="B75" s="6" t="s">
        <v>4</v>
      </c>
      <c r="C75" s="6" t="s">
        <v>5</v>
      </c>
      <c r="D75" s="6" t="s">
        <v>6</v>
      </c>
      <c r="E75" s="6" t="s">
        <v>7</v>
      </c>
      <c r="F75" s="6" t="s">
        <v>8</v>
      </c>
      <c r="G75" s="3"/>
      <c r="H75" s="5"/>
      <c r="I75" s="6" t="s">
        <v>4</v>
      </c>
      <c r="J75" s="6" t="s">
        <v>5</v>
      </c>
      <c r="K75" s="6" t="s">
        <v>6</v>
      </c>
      <c r="L75" s="6" t="s">
        <v>7</v>
      </c>
      <c r="M75" s="6" t="s">
        <v>8</v>
      </c>
      <c r="N75" s="3"/>
      <c r="O75" s="3"/>
      <c r="P75" s="3"/>
      <c r="Q75" s="3"/>
      <c r="R75" s="3"/>
      <c r="S75" s="3"/>
      <c r="T75" s="3"/>
      <c r="U75" s="3"/>
      <c r="V75" s="3"/>
      <c r="W75" s="3"/>
      <c r="X75" s="3"/>
      <c r="Y75" s="3"/>
      <c r="Z75" s="3"/>
      <c r="AA75" s="3"/>
    </row>
    <row r="76">
      <c r="A76" s="4" t="s">
        <v>9</v>
      </c>
      <c r="B76" s="7">
        <v>0.389</v>
      </c>
      <c r="C76" s="7">
        <v>0.372</v>
      </c>
      <c r="D76" s="7">
        <v>0.328</v>
      </c>
      <c r="E76" s="7">
        <v>0.272</v>
      </c>
      <c r="F76" s="7">
        <v>0.303</v>
      </c>
      <c r="G76" s="3"/>
      <c r="H76" s="4" t="s">
        <v>9</v>
      </c>
      <c r="I76" s="7">
        <v>0.593</v>
      </c>
      <c r="J76" s="7">
        <v>0.478</v>
      </c>
      <c r="K76" s="7">
        <v>0.492</v>
      </c>
      <c r="L76" s="7">
        <v>0.493</v>
      </c>
      <c r="M76" s="7">
        <v>0.488</v>
      </c>
      <c r="N76" s="3"/>
      <c r="O76" s="3"/>
      <c r="P76" s="3"/>
      <c r="Q76" s="3"/>
      <c r="R76" s="3"/>
      <c r="S76" s="3"/>
      <c r="T76" s="3"/>
      <c r="U76" s="3"/>
      <c r="V76" s="3"/>
      <c r="W76" s="3"/>
      <c r="X76" s="3"/>
      <c r="Y76" s="3"/>
      <c r="Z76" s="3"/>
      <c r="AA76" s="3"/>
    </row>
    <row r="77">
      <c r="A77" s="4" t="s">
        <v>10</v>
      </c>
      <c r="B77" s="7">
        <v>0.322</v>
      </c>
      <c r="C77" s="7">
        <v>0.183</v>
      </c>
      <c r="D77" s="7">
        <v>0.199</v>
      </c>
      <c r="E77" s="7">
        <v>0.143</v>
      </c>
      <c r="F77" s="7">
        <v>0.162</v>
      </c>
      <c r="G77" s="3"/>
      <c r="H77" s="4" t="s">
        <v>10</v>
      </c>
      <c r="I77" s="7">
        <v>0.504</v>
      </c>
      <c r="J77" s="7">
        <v>0.406</v>
      </c>
      <c r="K77" s="7">
        <v>0.423</v>
      </c>
      <c r="L77" s="7">
        <v>0.418</v>
      </c>
      <c r="M77" s="7">
        <v>0.428</v>
      </c>
      <c r="N77" s="3"/>
      <c r="O77" s="3"/>
      <c r="P77" s="3"/>
      <c r="Q77" s="3"/>
      <c r="R77" s="3"/>
      <c r="S77" s="3"/>
      <c r="T77" s="3"/>
      <c r="U77" s="3"/>
      <c r="V77" s="3"/>
      <c r="W77" s="3"/>
      <c r="X77" s="3"/>
      <c r="Y77" s="3"/>
      <c r="Z77" s="3"/>
      <c r="AA77" s="3"/>
    </row>
    <row r="78">
      <c r="A78" s="4" t="s">
        <v>11</v>
      </c>
      <c r="B78" s="7">
        <v>0.306</v>
      </c>
      <c r="C78" s="7">
        <v>0.221</v>
      </c>
      <c r="D78" s="7">
        <v>0.273</v>
      </c>
      <c r="E78" s="7">
        <v>0.266</v>
      </c>
      <c r="F78" s="7">
        <v>0.299</v>
      </c>
      <c r="G78" s="3"/>
      <c r="H78" s="4" t="s">
        <v>11</v>
      </c>
      <c r="I78" s="7">
        <v>0.576</v>
      </c>
      <c r="J78" s="7">
        <v>0.556</v>
      </c>
      <c r="K78" s="7">
        <v>0.584</v>
      </c>
      <c r="L78" s="7">
        <v>0.583</v>
      </c>
      <c r="M78" s="7">
        <v>0.613</v>
      </c>
      <c r="N78" s="3"/>
      <c r="O78" s="3"/>
      <c r="P78" s="3"/>
      <c r="Q78" s="3"/>
      <c r="R78" s="3"/>
      <c r="S78" s="3"/>
      <c r="T78" s="3"/>
      <c r="U78" s="3"/>
      <c r="V78" s="3"/>
      <c r="W78" s="3"/>
      <c r="X78" s="3"/>
      <c r="Y78" s="3"/>
      <c r="Z78" s="3"/>
      <c r="AA78" s="3"/>
    </row>
    <row r="79">
      <c r="A79" s="4" t="s">
        <v>12</v>
      </c>
      <c r="B79" s="7">
        <v>0.35</v>
      </c>
      <c r="C79" s="7">
        <v>0.135</v>
      </c>
      <c r="D79" s="7">
        <v>0.124</v>
      </c>
      <c r="E79" s="7">
        <v>0.111</v>
      </c>
      <c r="F79" s="7">
        <v>0.101</v>
      </c>
      <c r="G79" s="3"/>
      <c r="H79" s="4" t="s">
        <v>12</v>
      </c>
      <c r="I79" s="7">
        <v>0.436</v>
      </c>
      <c r="J79" s="7">
        <v>0.302</v>
      </c>
      <c r="K79" s="7">
        <v>0.297</v>
      </c>
      <c r="L79" s="7">
        <v>0.299</v>
      </c>
      <c r="M79" s="7">
        <v>0.312</v>
      </c>
      <c r="N79" s="3"/>
      <c r="O79" s="3"/>
      <c r="P79" s="3"/>
      <c r="Q79" s="3"/>
      <c r="R79" s="3"/>
      <c r="S79" s="3"/>
      <c r="T79" s="3"/>
      <c r="U79" s="3"/>
      <c r="V79" s="3"/>
      <c r="W79" s="3"/>
      <c r="X79" s="3"/>
      <c r="Y79" s="3"/>
      <c r="Z79" s="3"/>
      <c r="AA79" s="3"/>
    </row>
    <row r="80">
      <c r="A80" s="4" t="s">
        <v>13</v>
      </c>
      <c r="B80" s="7">
        <v>0.321</v>
      </c>
      <c r="C80" s="7">
        <v>0.204</v>
      </c>
      <c r="D80" s="7">
        <v>0.204</v>
      </c>
      <c r="E80" s="7">
        <v>0.2</v>
      </c>
      <c r="F80" s="7">
        <v>0.203</v>
      </c>
      <c r="G80" s="3"/>
      <c r="H80" s="4" t="s">
        <v>13</v>
      </c>
      <c r="I80" s="7">
        <v>0.45</v>
      </c>
      <c r="J80" s="7">
        <v>0.36</v>
      </c>
      <c r="K80" s="7">
        <v>0.364</v>
      </c>
      <c r="L80" s="7">
        <v>0.369</v>
      </c>
      <c r="M80" s="7">
        <v>0.377</v>
      </c>
      <c r="N80" s="3"/>
      <c r="O80" s="3"/>
      <c r="P80" s="3"/>
      <c r="Q80" s="3"/>
      <c r="R80" s="3"/>
      <c r="S80" s="3"/>
      <c r="T80" s="3"/>
      <c r="U80" s="3"/>
      <c r="V80" s="3"/>
      <c r="W80" s="3"/>
      <c r="X80" s="3"/>
      <c r="Y80" s="3"/>
      <c r="Z80" s="3"/>
      <c r="AA80" s="3"/>
    </row>
    <row r="82">
      <c r="A82" s="2" t="s">
        <v>38</v>
      </c>
      <c r="B82" s="2"/>
      <c r="C82" s="2"/>
      <c r="D82" s="3"/>
      <c r="E82" s="3"/>
      <c r="F82" s="3"/>
      <c r="G82" s="3"/>
      <c r="H82" s="3"/>
      <c r="I82" s="3"/>
      <c r="J82" s="3"/>
      <c r="K82" s="3"/>
      <c r="L82" s="3"/>
      <c r="M82" s="3"/>
      <c r="N82" s="3"/>
      <c r="O82" s="3"/>
      <c r="P82" s="3"/>
      <c r="Q82" s="3"/>
      <c r="R82" s="3"/>
      <c r="S82" s="3"/>
      <c r="T82" s="3"/>
      <c r="U82" s="3"/>
      <c r="V82" s="3"/>
      <c r="W82" s="3"/>
      <c r="X82" s="3"/>
      <c r="Y82" s="3"/>
      <c r="Z82" s="3"/>
      <c r="AA82" s="3"/>
    </row>
    <row r="83">
      <c r="A83" s="4" t="s">
        <v>2</v>
      </c>
      <c r="B83" s="4"/>
      <c r="C83" s="3"/>
      <c r="D83" s="3"/>
      <c r="E83" s="3"/>
      <c r="F83" s="3"/>
      <c r="G83" s="3"/>
      <c r="H83" s="3"/>
      <c r="I83" s="3"/>
      <c r="J83" s="3"/>
      <c r="K83" s="3"/>
      <c r="L83" s="3"/>
      <c r="M83" s="3"/>
      <c r="N83" s="3"/>
      <c r="O83" s="3"/>
      <c r="P83" s="3"/>
      <c r="Q83" s="3"/>
      <c r="R83" s="3"/>
      <c r="S83" s="3"/>
      <c r="T83" s="3"/>
      <c r="U83" s="3"/>
      <c r="V83" s="3"/>
      <c r="W83" s="3"/>
      <c r="X83" s="3"/>
      <c r="Y83" s="3"/>
      <c r="Z83" s="3"/>
      <c r="AA83" s="3"/>
    </row>
    <row r="84">
      <c r="A84" s="4" t="s">
        <v>39</v>
      </c>
      <c r="B84" s="4"/>
      <c r="C84" s="3"/>
      <c r="D84" s="3"/>
      <c r="E84" s="3"/>
      <c r="F84" s="3"/>
      <c r="G84" s="3"/>
      <c r="H84" s="3"/>
      <c r="I84" s="3"/>
      <c r="J84" s="3"/>
      <c r="K84" s="3"/>
      <c r="L84" s="3"/>
      <c r="M84" s="3"/>
      <c r="N84" s="3"/>
      <c r="O84" s="3"/>
      <c r="P84" s="3"/>
      <c r="Q84" s="3"/>
      <c r="R84" s="3"/>
      <c r="S84" s="3"/>
      <c r="T84" s="3"/>
      <c r="U84" s="3"/>
      <c r="V84" s="3"/>
      <c r="W84" s="3"/>
      <c r="X84" s="3"/>
      <c r="Y84" s="3"/>
      <c r="Z84" s="3"/>
      <c r="AA84" s="3"/>
    </row>
    <row r="85">
      <c r="A85" s="5"/>
      <c r="B85" s="6" t="s">
        <v>4</v>
      </c>
      <c r="C85" s="6" t="s">
        <v>5</v>
      </c>
      <c r="D85" s="6" t="s">
        <v>6</v>
      </c>
      <c r="E85" s="6" t="s">
        <v>7</v>
      </c>
      <c r="F85" s="6" t="s">
        <v>8</v>
      </c>
      <c r="G85" s="3"/>
      <c r="H85" s="3"/>
      <c r="I85" s="3"/>
      <c r="J85" s="3"/>
      <c r="K85" s="3"/>
      <c r="L85" s="3"/>
      <c r="M85" s="3"/>
      <c r="N85" s="3"/>
      <c r="O85" s="3"/>
      <c r="P85" s="3"/>
      <c r="Q85" s="3"/>
      <c r="R85" s="3"/>
      <c r="S85" s="3"/>
      <c r="T85" s="3"/>
      <c r="U85" s="3"/>
      <c r="V85" s="3"/>
      <c r="W85" s="3"/>
      <c r="X85" s="3"/>
      <c r="Y85" s="3"/>
      <c r="Z85" s="3"/>
      <c r="AA85" s="3"/>
    </row>
    <row r="86">
      <c r="A86" s="4" t="s">
        <v>9</v>
      </c>
      <c r="B86" s="6">
        <v>5398.0</v>
      </c>
      <c r="C86" s="6">
        <v>4049.0</v>
      </c>
      <c r="D86" s="6">
        <v>4264.0</v>
      </c>
      <c r="E86" s="6">
        <v>4154.0</v>
      </c>
      <c r="F86" s="6">
        <v>3953.0</v>
      </c>
      <c r="G86" s="3"/>
      <c r="H86" s="3"/>
      <c r="I86" s="3"/>
      <c r="J86" s="3"/>
      <c r="K86" s="3"/>
      <c r="L86" s="3"/>
      <c r="M86" s="3"/>
      <c r="N86" s="3"/>
      <c r="O86" s="3"/>
      <c r="P86" s="3"/>
      <c r="Q86" s="3"/>
      <c r="R86" s="3"/>
      <c r="S86" s="3"/>
      <c r="T86" s="3"/>
      <c r="U86" s="3"/>
      <c r="V86" s="3"/>
      <c r="W86" s="3"/>
      <c r="X86" s="3"/>
      <c r="Y86" s="3"/>
      <c r="Z86" s="3"/>
      <c r="AA86" s="3"/>
    </row>
    <row r="87">
      <c r="A87" s="4" t="s">
        <v>10</v>
      </c>
      <c r="B87" s="6">
        <v>1896.0</v>
      </c>
      <c r="C87" s="6">
        <v>1368.0</v>
      </c>
      <c r="D87" s="6">
        <v>1406.0</v>
      </c>
      <c r="E87" s="6">
        <v>1391.0</v>
      </c>
      <c r="F87" s="6">
        <v>1340.0</v>
      </c>
      <c r="G87" s="3"/>
      <c r="H87" s="3"/>
      <c r="I87" s="3"/>
      <c r="J87" s="3"/>
      <c r="K87" s="3"/>
      <c r="L87" s="3"/>
      <c r="M87" s="3"/>
      <c r="N87" s="3"/>
      <c r="O87" s="3"/>
      <c r="P87" s="3"/>
      <c r="Q87" s="3"/>
      <c r="R87" s="3"/>
      <c r="S87" s="3"/>
      <c r="T87" s="3"/>
      <c r="U87" s="3"/>
      <c r="V87" s="3"/>
      <c r="W87" s="3"/>
      <c r="X87" s="3"/>
      <c r="Y87" s="3"/>
      <c r="Z87" s="3"/>
      <c r="AA87" s="3"/>
    </row>
    <row r="88">
      <c r="A88" s="4" t="s">
        <v>11</v>
      </c>
      <c r="B88" s="6">
        <v>5407.0</v>
      </c>
      <c r="C88" s="6">
        <v>4932.0</v>
      </c>
      <c r="D88" s="6">
        <v>5123.0</v>
      </c>
      <c r="E88" s="6">
        <v>5084.0</v>
      </c>
      <c r="F88" s="6">
        <v>5085.0</v>
      </c>
      <c r="G88" s="3"/>
      <c r="H88" s="3"/>
      <c r="I88" s="3"/>
      <c r="J88" s="3"/>
      <c r="K88" s="3"/>
      <c r="L88" s="3"/>
      <c r="M88" s="3"/>
      <c r="N88" s="3"/>
      <c r="O88" s="3"/>
      <c r="P88" s="3"/>
      <c r="Q88" s="3"/>
      <c r="R88" s="3"/>
      <c r="S88" s="3"/>
      <c r="T88" s="3"/>
      <c r="U88" s="3"/>
      <c r="V88" s="3"/>
      <c r="W88" s="3"/>
      <c r="X88" s="3"/>
      <c r="Y88" s="3"/>
      <c r="Z88" s="3"/>
      <c r="AA88" s="3"/>
    </row>
    <row r="89">
      <c r="A89" s="4" t="s">
        <v>12</v>
      </c>
      <c r="B89" s="6">
        <v>3258.0</v>
      </c>
      <c r="C89" s="6">
        <v>1976.0</v>
      </c>
      <c r="D89" s="6">
        <v>1905.0</v>
      </c>
      <c r="E89" s="6">
        <v>1889.0</v>
      </c>
      <c r="F89" s="6">
        <v>1857.0</v>
      </c>
      <c r="G89" s="3"/>
      <c r="H89" s="3"/>
      <c r="I89" s="3"/>
      <c r="J89" s="3"/>
      <c r="K89" s="3"/>
      <c r="L89" s="3"/>
      <c r="M89" s="3"/>
      <c r="N89" s="3"/>
      <c r="O89" s="3"/>
      <c r="P89" s="3"/>
      <c r="Q89" s="3"/>
      <c r="R89" s="3"/>
      <c r="S89" s="3"/>
      <c r="T89" s="3"/>
      <c r="U89" s="3"/>
      <c r="V89" s="3"/>
      <c r="W89" s="3"/>
      <c r="X89" s="3"/>
      <c r="Y89" s="3"/>
      <c r="Z89" s="3"/>
      <c r="AA89" s="3"/>
    </row>
    <row r="90">
      <c r="A90" s="4" t="s">
        <v>13</v>
      </c>
      <c r="B90" s="6">
        <v>54880.0</v>
      </c>
      <c r="C90" s="6">
        <v>39619.0</v>
      </c>
      <c r="D90" s="6">
        <v>41372.0</v>
      </c>
      <c r="E90" s="6">
        <v>41312.0</v>
      </c>
      <c r="F90" s="6">
        <v>41482.0</v>
      </c>
      <c r="G90" s="3"/>
      <c r="H90" s="3"/>
      <c r="I90" s="3"/>
      <c r="J90" s="3"/>
      <c r="K90" s="3"/>
      <c r="L90" s="3"/>
      <c r="M90" s="3"/>
      <c r="N90" s="3"/>
      <c r="O90" s="3"/>
      <c r="P90" s="3"/>
      <c r="Q90" s="3"/>
      <c r="R90" s="3"/>
      <c r="S90" s="3"/>
      <c r="T90" s="3"/>
      <c r="U90" s="3"/>
      <c r="V90" s="3"/>
      <c r="W90" s="3"/>
      <c r="X90" s="3"/>
      <c r="Y90" s="3"/>
      <c r="Z90" s="3"/>
      <c r="AA90" s="3"/>
    </row>
    <row r="91">
      <c r="A91" s="5"/>
      <c r="B91" s="3"/>
      <c r="C91" s="3"/>
      <c r="D91" s="3"/>
      <c r="E91" s="3"/>
      <c r="F91" s="3"/>
      <c r="G91" s="3"/>
      <c r="H91" s="3"/>
      <c r="I91" s="3"/>
      <c r="J91" s="3"/>
      <c r="K91" s="3"/>
      <c r="L91" s="3"/>
      <c r="M91" s="3"/>
      <c r="N91" s="3"/>
      <c r="O91" s="3"/>
      <c r="P91" s="3"/>
      <c r="Q91" s="3"/>
      <c r="R91" s="3"/>
      <c r="S91" s="3"/>
      <c r="T91" s="3"/>
      <c r="U91" s="3"/>
      <c r="V91" s="3"/>
      <c r="W91" s="3"/>
      <c r="X91" s="3"/>
      <c r="Y91" s="3"/>
      <c r="Z91" s="3"/>
      <c r="AA91" s="3"/>
    </row>
    <row r="92">
      <c r="A92" s="2" t="s">
        <v>40</v>
      </c>
      <c r="B92" s="2"/>
      <c r="C92" s="3"/>
      <c r="D92" s="3"/>
      <c r="E92" s="3"/>
      <c r="F92" s="3"/>
      <c r="G92" s="3"/>
      <c r="H92" s="3"/>
      <c r="I92" s="3"/>
      <c r="J92" s="3"/>
      <c r="K92" s="3"/>
      <c r="L92" s="3"/>
      <c r="M92" s="3"/>
      <c r="N92" s="3"/>
      <c r="O92" s="3"/>
      <c r="P92" s="3"/>
      <c r="Q92" s="3"/>
      <c r="R92" s="3"/>
      <c r="S92" s="3"/>
      <c r="T92" s="3"/>
      <c r="U92" s="3"/>
      <c r="V92" s="3"/>
      <c r="W92" s="3"/>
      <c r="X92" s="3"/>
      <c r="Y92" s="3"/>
      <c r="Z92" s="3"/>
      <c r="AA92" s="3"/>
    </row>
    <row r="93">
      <c r="A93" s="4" t="s">
        <v>2</v>
      </c>
      <c r="B93" s="4"/>
      <c r="C93" s="3"/>
      <c r="D93" s="3"/>
      <c r="E93" s="3"/>
      <c r="F93" s="3"/>
      <c r="G93" s="3"/>
      <c r="H93" s="3"/>
      <c r="I93" s="3"/>
      <c r="J93" s="3"/>
      <c r="K93" s="3"/>
      <c r="L93" s="3"/>
      <c r="M93" s="3"/>
      <c r="N93" s="3"/>
      <c r="O93" s="3"/>
      <c r="P93" s="3"/>
      <c r="Q93" s="3"/>
      <c r="R93" s="3"/>
      <c r="S93" s="3"/>
      <c r="T93" s="3"/>
      <c r="U93" s="3"/>
      <c r="V93" s="3"/>
      <c r="W93" s="3"/>
      <c r="X93" s="3"/>
      <c r="Y93" s="3"/>
      <c r="Z93" s="3"/>
      <c r="AA93" s="3"/>
    </row>
    <row r="94">
      <c r="A94" s="4" t="s">
        <v>39</v>
      </c>
      <c r="B94" s="4"/>
      <c r="C94" s="3"/>
      <c r="D94" s="3"/>
      <c r="E94" s="3"/>
      <c r="F94" s="3"/>
      <c r="G94" s="3"/>
      <c r="H94" s="3"/>
      <c r="I94" s="3"/>
      <c r="J94" s="3"/>
      <c r="K94" s="3"/>
      <c r="L94" s="3"/>
      <c r="M94" s="3"/>
      <c r="N94" s="3"/>
      <c r="O94" s="3"/>
      <c r="P94" s="3"/>
      <c r="Q94" s="3"/>
      <c r="R94" s="3"/>
      <c r="S94" s="3"/>
      <c r="T94" s="3"/>
      <c r="U94" s="3"/>
      <c r="V94" s="3"/>
      <c r="W94" s="3"/>
      <c r="X94" s="3"/>
      <c r="Y94" s="3"/>
      <c r="Z94" s="3"/>
      <c r="AA94" s="3"/>
    </row>
    <row r="95">
      <c r="A95" s="5"/>
      <c r="B95" s="6" t="s">
        <v>4</v>
      </c>
      <c r="C95" s="6" t="s">
        <v>5</v>
      </c>
      <c r="D95" s="6" t="s">
        <v>6</v>
      </c>
      <c r="E95" s="6" t="s">
        <v>7</v>
      </c>
      <c r="F95" s="6" t="s">
        <v>8</v>
      </c>
      <c r="G95" s="3"/>
      <c r="H95" s="3"/>
      <c r="I95" s="3"/>
      <c r="J95" s="3"/>
      <c r="K95" s="3"/>
      <c r="L95" s="3"/>
      <c r="M95" s="3"/>
      <c r="N95" s="3"/>
      <c r="O95" s="3"/>
      <c r="P95" s="3"/>
      <c r="Q95" s="3"/>
      <c r="R95" s="3"/>
      <c r="S95" s="3"/>
      <c r="T95" s="3"/>
      <c r="U95" s="3"/>
      <c r="V95" s="3"/>
      <c r="W95" s="3"/>
      <c r="X95" s="3"/>
      <c r="Y95" s="3"/>
      <c r="Z95" s="3"/>
      <c r="AA95" s="3"/>
    </row>
    <row r="96">
      <c r="A96" s="4" t="s">
        <v>9</v>
      </c>
      <c r="B96" s="6">
        <v>9283.0</v>
      </c>
      <c r="C96" s="6">
        <v>8103.0</v>
      </c>
      <c r="D96" s="6">
        <v>8206.0</v>
      </c>
      <c r="E96" s="6">
        <v>8065.0</v>
      </c>
      <c r="F96" s="6">
        <v>8238.0</v>
      </c>
      <c r="G96" s="3"/>
      <c r="H96" s="3"/>
      <c r="I96" s="3"/>
      <c r="J96" s="3"/>
      <c r="K96" s="3"/>
      <c r="L96" s="3"/>
      <c r="M96" s="3"/>
      <c r="N96" s="3"/>
      <c r="O96" s="3"/>
      <c r="P96" s="3"/>
      <c r="Q96" s="3"/>
      <c r="R96" s="3"/>
      <c r="S96" s="3"/>
      <c r="T96" s="3"/>
      <c r="U96" s="3"/>
      <c r="V96" s="3"/>
      <c r="W96" s="3"/>
      <c r="X96" s="3"/>
      <c r="Y96" s="3"/>
      <c r="Z96" s="3"/>
      <c r="AA96" s="3"/>
    </row>
    <row r="97">
      <c r="A97" s="4" t="s">
        <v>10</v>
      </c>
      <c r="B97" s="6">
        <v>4636.0</v>
      </c>
      <c r="C97" s="6">
        <v>3988.0</v>
      </c>
      <c r="D97" s="6">
        <v>4063.0</v>
      </c>
      <c r="E97" s="6">
        <v>4004.0</v>
      </c>
      <c r="F97" s="6">
        <v>4009.0</v>
      </c>
      <c r="G97" s="3"/>
      <c r="H97" s="3"/>
      <c r="I97" s="3"/>
      <c r="J97" s="3"/>
      <c r="K97" s="3"/>
      <c r="L97" s="3"/>
      <c r="M97" s="3"/>
      <c r="N97" s="3"/>
      <c r="O97" s="3"/>
      <c r="P97" s="3"/>
      <c r="Q97" s="3"/>
      <c r="R97" s="3"/>
      <c r="S97" s="3"/>
      <c r="T97" s="3"/>
      <c r="U97" s="3"/>
      <c r="V97" s="3"/>
      <c r="W97" s="3"/>
      <c r="X97" s="3"/>
      <c r="Y97" s="3"/>
      <c r="Z97" s="3"/>
      <c r="AA97" s="3"/>
    </row>
    <row r="98">
      <c r="A98" s="4" t="s">
        <v>11</v>
      </c>
      <c r="B98" s="6">
        <v>11269.0</v>
      </c>
      <c r="C98" s="6">
        <v>9863.0</v>
      </c>
      <c r="D98" s="6">
        <v>9781.0</v>
      </c>
      <c r="E98" s="6">
        <v>9669.0</v>
      </c>
      <c r="F98" s="6">
        <v>9524.0</v>
      </c>
      <c r="G98" s="3"/>
      <c r="H98" s="3"/>
      <c r="I98" s="3"/>
      <c r="J98" s="3"/>
      <c r="K98" s="3"/>
      <c r="L98" s="3"/>
      <c r="M98" s="3"/>
      <c r="N98" s="3"/>
      <c r="O98" s="3"/>
      <c r="P98" s="3"/>
      <c r="Q98" s="3"/>
      <c r="R98" s="3"/>
      <c r="S98" s="3"/>
      <c r="T98" s="3"/>
      <c r="U98" s="3"/>
      <c r="V98" s="3"/>
      <c r="W98" s="3"/>
      <c r="X98" s="3"/>
      <c r="Y98" s="3"/>
      <c r="Z98" s="3"/>
      <c r="AA98" s="3"/>
    </row>
    <row r="99">
      <c r="A99" s="4" t="s">
        <v>12</v>
      </c>
      <c r="B99" s="6">
        <v>9791.0</v>
      </c>
      <c r="C99" s="6">
        <v>8503.0</v>
      </c>
      <c r="D99" s="6">
        <v>8458.0</v>
      </c>
      <c r="E99" s="6">
        <v>8308.0</v>
      </c>
      <c r="F99" s="6">
        <v>8236.0</v>
      </c>
      <c r="G99" s="3"/>
      <c r="H99" s="3"/>
      <c r="I99" s="3"/>
      <c r="J99" s="3"/>
      <c r="K99" s="3"/>
      <c r="L99" s="3"/>
      <c r="M99" s="3"/>
      <c r="N99" s="3"/>
      <c r="O99" s="3"/>
      <c r="P99" s="3"/>
      <c r="Q99" s="3"/>
      <c r="R99" s="3"/>
      <c r="S99" s="3"/>
      <c r="T99" s="3"/>
      <c r="U99" s="3"/>
      <c r="V99" s="3"/>
      <c r="W99" s="3"/>
      <c r="X99" s="3"/>
      <c r="Y99" s="3"/>
      <c r="Z99" s="3"/>
      <c r="AA99" s="3"/>
    </row>
    <row r="100">
      <c r="A100" s="4" t="s">
        <v>13</v>
      </c>
      <c r="B100" s="6">
        <v>129523.0</v>
      </c>
      <c r="C100" s="6">
        <v>112793.0</v>
      </c>
      <c r="D100" s="6">
        <v>114791.0</v>
      </c>
      <c r="E100" s="6">
        <v>113840.0</v>
      </c>
      <c r="F100" s="6">
        <v>114952.0</v>
      </c>
      <c r="G100" s="3"/>
      <c r="H100" s="3"/>
      <c r="I100" s="3"/>
      <c r="J100" s="3"/>
      <c r="K100" s="3"/>
      <c r="L100" s="3"/>
      <c r="M100" s="3"/>
      <c r="N100" s="3"/>
      <c r="O100" s="3"/>
      <c r="P100" s="3"/>
      <c r="Q100" s="3"/>
      <c r="R100" s="3"/>
      <c r="S100" s="3"/>
      <c r="T100" s="3"/>
      <c r="U100" s="3"/>
      <c r="V100" s="3"/>
      <c r="W100" s="3"/>
      <c r="X100" s="3"/>
      <c r="Y100" s="3"/>
      <c r="Z100" s="3"/>
      <c r="AA100" s="3"/>
    </row>
    <row r="101">
      <c r="A101" s="5"/>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c r="A102" s="2" t="s">
        <v>1</v>
      </c>
      <c r="B102" s="2"/>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c r="A103" s="4" t="s">
        <v>2</v>
      </c>
      <c r="B103" s="4"/>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c r="A104" s="4" t="s">
        <v>39</v>
      </c>
      <c r="B104" s="4"/>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c r="A105" s="5"/>
      <c r="B105" s="6" t="s">
        <v>4</v>
      </c>
      <c r="C105" s="6" t="s">
        <v>5</v>
      </c>
      <c r="D105" s="6" t="s">
        <v>6</v>
      </c>
      <c r="E105" s="6" t="s">
        <v>7</v>
      </c>
      <c r="F105" s="6" t="s">
        <v>8</v>
      </c>
      <c r="G105" s="3"/>
      <c r="H105" s="3"/>
      <c r="I105" s="3"/>
      <c r="J105" s="3"/>
      <c r="K105" s="3"/>
      <c r="L105" s="3"/>
      <c r="M105" s="3"/>
      <c r="N105" s="3"/>
      <c r="O105" s="3"/>
      <c r="P105" s="3"/>
      <c r="Q105" s="3"/>
      <c r="R105" s="3"/>
      <c r="S105" s="3"/>
      <c r="T105" s="3"/>
      <c r="U105" s="3"/>
      <c r="V105" s="3"/>
      <c r="W105" s="3"/>
      <c r="X105" s="3"/>
      <c r="Y105" s="3"/>
      <c r="Z105" s="3"/>
      <c r="AA105" s="3"/>
    </row>
    <row r="106">
      <c r="A106" s="4" t="s">
        <v>9</v>
      </c>
      <c r="B106" s="7">
        <v>0.581</v>
      </c>
      <c r="C106" s="7">
        <v>0.5</v>
      </c>
      <c r="D106" s="7">
        <v>0.52</v>
      </c>
      <c r="E106" s="7">
        <v>0.515</v>
      </c>
      <c r="F106" s="7">
        <v>0.48</v>
      </c>
      <c r="G106" s="3"/>
      <c r="H106" s="3"/>
      <c r="I106" s="3"/>
      <c r="J106" s="3"/>
      <c r="K106" s="3"/>
      <c r="L106" s="3"/>
      <c r="M106" s="3"/>
      <c r="N106" s="3"/>
      <c r="O106" s="3"/>
      <c r="P106" s="3"/>
      <c r="Q106" s="3"/>
      <c r="R106" s="3"/>
      <c r="S106" s="3"/>
      <c r="T106" s="3"/>
      <c r="U106" s="3"/>
      <c r="V106" s="3"/>
      <c r="W106" s="3"/>
      <c r="X106" s="3"/>
      <c r="Y106" s="3"/>
      <c r="Z106" s="3"/>
      <c r="AA106" s="3"/>
    </row>
    <row r="107">
      <c r="A107" s="4" t="s">
        <v>10</v>
      </c>
      <c r="B107" s="7">
        <v>0.409</v>
      </c>
      <c r="C107" s="7">
        <v>0.343</v>
      </c>
      <c r="D107" s="7">
        <v>0.346</v>
      </c>
      <c r="E107" s="7">
        <v>0.347</v>
      </c>
      <c r="F107" s="7">
        <v>0.334</v>
      </c>
      <c r="G107" s="3"/>
      <c r="H107" s="3"/>
      <c r="I107" s="3"/>
      <c r="J107" s="3"/>
      <c r="K107" s="3"/>
      <c r="L107" s="3"/>
      <c r="M107" s="3"/>
      <c r="N107" s="3"/>
      <c r="O107" s="3"/>
      <c r="P107" s="3"/>
      <c r="Q107" s="3"/>
      <c r="R107" s="3"/>
      <c r="S107" s="3"/>
      <c r="T107" s="3"/>
      <c r="U107" s="3"/>
      <c r="V107" s="3"/>
      <c r="W107" s="3"/>
      <c r="X107" s="3"/>
      <c r="Y107" s="3"/>
      <c r="Z107" s="3"/>
      <c r="AA107" s="3"/>
    </row>
    <row r="108">
      <c r="A108" s="4" t="s">
        <v>11</v>
      </c>
      <c r="B108" s="7">
        <v>0.48</v>
      </c>
      <c r="C108" s="7">
        <v>0.5</v>
      </c>
      <c r="D108" s="7">
        <v>0.524</v>
      </c>
      <c r="E108" s="7">
        <v>0.526</v>
      </c>
      <c r="F108" s="7">
        <v>0.534</v>
      </c>
      <c r="G108" s="3"/>
      <c r="H108" s="3"/>
      <c r="I108" s="3"/>
      <c r="J108" s="3"/>
      <c r="K108" s="3"/>
      <c r="L108" s="3"/>
      <c r="M108" s="3"/>
      <c r="N108" s="3"/>
      <c r="O108" s="3"/>
      <c r="P108" s="3"/>
      <c r="Q108" s="3"/>
      <c r="R108" s="3"/>
      <c r="S108" s="3"/>
      <c r="T108" s="3"/>
      <c r="U108" s="3"/>
      <c r="V108" s="3"/>
      <c r="W108" s="3"/>
      <c r="X108" s="3"/>
      <c r="Y108" s="3"/>
      <c r="Z108" s="3"/>
      <c r="AA108" s="3"/>
    </row>
    <row r="109">
      <c r="A109" s="4" t="s">
        <v>12</v>
      </c>
      <c r="B109" s="7">
        <v>0.333</v>
      </c>
      <c r="C109" s="7">
        <v>0.232</v>
      </c>
      <c r="D109" s="7">
        <v>0.225</v>
      </c>
      <c r="E109" s="7">
        <v>0.227</v>
      </c>
      <c r="F109" s="7">
        <v>0.225</v>
      </c>
      <c r="G109" s="3"/>
      <c r="H109" s="3"/>
      <c r="I109" s="3"/>
      <c r="J109" s="3"/>
      <c r="K109" s="3"/>
      <c r="L109" s="3"/>
      <c r="M109" s="3"/>
      <c r="N109" s="3"/>
      <c r="O109" s="3"/>
      <c r="P109" s="3"/>
      <c r="Q109" s="3"/>
      <c r="R109" s="3"/>
      <c r="S109" s="3"/>
      <c r="T109" s="3"/>
      <c r="U109" s="3"/>
      <c r="V109" s="3"/>
      <c r="W109" s="3"/>
      <c r="X109" s="3"/>
      <c r="Y109" s="3"/>
      <c r="Z109" s="3"/>
      <c r="AA109" s="3"/>
    </row>
    <row r="110">
      <c r="A110" s="4" t="s">
        <v>13</v>
      </c>
      <c r="B110" s="7">
        <v>0.424</v>
      </c>
      <c r="C110" s="7">
        <v>0.351</v>
      </c>
      <c r="D110" s="7">
        <v>0.36</v>
      </c>
      <c r="E110" s="7">
        <v>0.363</v>
      </c>
      <c r="F110" s="7">
        <v>0.361</v>
      </c>
      <c r="G110" s="3"/>
      <c r="H110" s="3"/>
      <c r="I110" s="3"/>
      <c r="J110" s="3"/>
      <c r="K110" s="3"/>
      <c r="L110" s="3"/>
      <c r="M110" s="3"/>
      <c r="N110" s="3"/>
      <c r="O110" s="3"/>
      <c r="P110" s="3"/>
      <c r="Q110" s="3"/>
      <c r="R110" s="3"/>
      <c r="S110" s="3"/>
      <c r="T110" s="3"/>
      <c r="U110" s="3"/>
      <c r="V110" s="3"/>
      <c r="W110" s="3"/>
      <c r="X110" s="3"/>
      <c r="Y110" s="3"/>
      <c r="Z110" s="3"/>
      <c r="AA110" s="3"/>
    </row>
    <row r="111">
      <c r="A111" s="5"/>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c r="A112" s="2" t="s">
        <v>38</v>
      </c>
      <c r="B112" s="2"/>
      <c r="C112" s="2"/>
      <c r="D112" s="3"/>
      <c r="E112" s="3"/>
      <c r="F112" s="3"/>
      <c r="G112" s="3"/>
      <c r="H112" s="3"/>
      <c r="I112" s="3"/>
      <c r="J112" s="3"/>
      <c r="K112" s="3"/>
      <c r="L112" s="3"/>
      <c r="M112" s="3"/>
      <c r="N112" s="3"/>
      <c r="O112" s="3"/>
      <c r="P112" s="3"/>
      <c r="Q112" s="3"/>
      <c r="R112" s="3"/>
      <c r="S112" s="3"/>
      <c r="T112" s="3"/>
      <c r="U112" s="3"/>
      <c r="V112" s="3"/>
      <c r="W112" s="3"/>
      <c r="X112" s="3"/>
      <c r="Y112" s="3"/>
      <c r="Z112" s="3"/>
      <c r="AA112" s="3"/>
    </row>
    <row r="113">
      <c r="A113" s="4" t="s">
        <v>2</v>
      </c>
      <c r="B113" s="4"/>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c r="A114" s="4" t="s">
        <v>41</v>
      </c>
      <c r="B114" s="4"/>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c r="A115" s="5"/>
      <c r="B115" s="6" t="s">
        <v>4</v>
      </c>
      <c r="C115" s="6" t="s">
        <v>5</v>
      </c>
      <c r="D115" s="6" t="s">
        <v>6</v>
      </c>
      <c r="E115" s="6" t="s">
        <v>7</v>
      </c>
      <c r="F115" s="6" t="s">
        <v>8</v>
      </c>
      <c r="G115" s="3"/>
      <c r="H115" s="3"/>
      <c r="I115" s="3"/>
      <c r="J115" s="3"/>
      <c r="K115" s="3"/>
      <c r="L115" s="3"/>
      <c r="M115" s="3"/>
      <c r="N115" s="3"/>
      <c r="O115" s="3"/>
      <c r="P115" s="3"/>
      <c r="Q115" s="3"/>
      <c r="R115" s="3"/>
      <c r="S115" s="3"/>
      <c r="T115" s="3"/>
      <c r="U115" s="3"/>
      <c r="V115" s="3"/>
      <c r="W115" s="3"/>
      <c r="X115" s="3"/>
      <c r="Y115" s="3"/>
      <c r="Z115" s="3"/>
      <c r="AA115" s="3"/>
    </row>
    <row r="116">
      <c r="A116" s="4" t="s">
        <v>9</v>
      </c>
      <c r="B116" s="6">
        <v>4888.0</v>
      </c>
      <c r="C116" s="6">
        <v>3347.0</v>
      </c>
      <c r="D116" s="6">
        <v>3179.0</v>
      </c>
      <c r="E116" s="6">
        <v>3253.0</v>
      </c>
      <c r="F116" s="6">
        <v>3278.0</v>
      </c>
      <c r="G116" s="3"/>
      <c r="H116" s="3"/>
      <c r="I116" s="3"/>
      <c r="J116" s="3"/>
      <c r="K116" s="3"/>
      <c r="L116" s="3"/>
      <c r="M116" s="3"/>
      <c r="N116" s="3"/>
      <c r="O116" s="3"/>
      <c r="P116" s="3"/>
      <c r="Q116" s="3"/>
      <c r="R116" s="3"/>
      <c r="S116" s="3"/>
      <c r="T116" s="3"/>
      <c r="U116" s="3"/>
      <c r="V116" s="3"/>
      <c r="W116" s="3"/>
      <c r="X116" s="3"/>
      <c r="Y116" s="3"/>
      <c r="Z116" s="3"/>
      <c r="AA116" s="3"/>
    </row>
    <row r="117">
      <c r="A117" s="4" t="s">
        <v>10</v>
      </c>
      <c r="B117" s="6">
        <v>1762.0</v>
      </c>
      <c r="C117" s="6">
        <v>1078.0</v>
      </c>
      <c r="D117" s="6">
        <v>1087.0</v>
      </c>
      <c r="E117" s="6">
        <v>1081.0</v>
      </c>
      <c r="F117" s="6">
        <v>1168.0</v>
      </c>
      <c r="G117" s="3"/>
      <c r="H117" s="3"/>
      <c r="I117" s="3"/>
      <c r="J117" s="3"/>
      <c r="K117" s="3"/>
      <c r="L117" s="3"/>
      <c r="M117" s="3"/>
      <c r="N117" s="3"/>
      <c r="O117" s="3"/>
      <c r="P117" s="3"/>
      <c r="Q117" s="3"/>
      <c r="R117" s="3"/>
      <c r="S117" s="3"/>
      <c r="T117" s="3"/>
      <c r="U117" s="3"/>
      <c r="V117" s="3"/>
      <c r="W117" s="3"/>
      <c r="X117" s="3"/>
      <c r="Y117" s="3"/>
      <c r="Z117" s="3"/>
      <c r="AA117" s="3"/>
    </row>
    <row r="118">
      <c r="A118" s="4" t="s">
        <v>11</v>
      </c>
      <c r="B118" s="6">
        <v>4626.0</v>
      </c>
      <c r="C118" s="6">
        <v>3621.0</v>
      </c>
      <c r="D118" s="6">
        <v>3886.0</v>
      </c>
      <c r="E118" s="6">
        <v>3898.0</v>
      </c>
      <c r="F118" s="6">
        <v>4295.0</v>
      </c>
      <c r="G118" s="3"/>
      <c r="H118" s="3"/>
      <c r="I118" s="3"/>
      <c r="J118" s="3"/>
      <c r="K118" s="3"/>
      <c r="L118" s="3"/>
      <c r="M118" s="3"/>
      <c r="N118" s="3"/>
      <c r="O118" s="3"/>
      <c r="P118" s="3"/>
      <c r="Q118" s="3"/>
      <c r="R118" s="3"/>
      <c r="S118" s="3"/>
      <c r="T118" s="3"/>
      <c r="U118" s="3"/>
      <c r="V118" s="3"/>
      <c r="W118" s="3"/>
      <c r="X118" s="3"/>
      <c r="Y118" s="3"/>
      <c r="Z118" s="3"/>
      <c r="AA118" s="3"/>
    </row>
    <row r="119">
      <c r="A119" s="4" t="s">
        <v>12</v>
      </c>
      <c r="B119" s="6">
        <v>3115.0</v>
      </c>
      <c r="C119" s="6">
        <v>1861.0</v>
      </c>
      <c r="D119" s="6">
        <v>1746.0</v>
      </c>
      <c r="E119" s="6">
        <v>1647.0</v>
      </c>
      <c r="F119" s="6">
        <v>1844.0</v>
      </c>
      <c r="G119" s="3"/>
      <c r="H119" s="3"/>
      <c r="I119" s="3"/>
      <c r="J119" s="3"/>
      <c r="K119" s="3"/>
      <c r="L119" s="3"/>
      <c r="M119" s="3"/>
      <c r="N119" s="3"/>
      <c r="O119" s="3"/>
      <c r="P119" s="3"/>
      <c r="Q119" s="3"/>
      <c r="R119" s="3"/>
      <c r="S119" s="3"/>
      <c r="T119" s="3"/>
      <c r="U119" s="3"/>
      <c r="V119" s="3"/>
      <c r="W119" s="3"/>
      <c r="X119" s="3"/>
      <c r="Y119" s="3"/>
      <c r="Z119" s="3"/>
      <c r="AA119" s="3"/>
    </row>
    <row r="120">
      <c r="A120" s="4" t="s">
        <v>13</v>
      </c>
      <c r="B120" s="6">
        <v>49346.0</v>
      </c>
      <c r="C120" s="6">
        <v>31272.0</v>
      </c>
      <c r="D120" s="6">
        <v>31354.0</v>
      </c>
      <c r="E120" s="6">
        <v>31748.0</v>
      </c>
      <c r="F120" s="6">
        <v>33664.0</v>
      </c>
      <c r="G120" s="3"/>
      <c r="H120" s="3"/>
      <c r="I120" s="3"/>
      <c r="J120" s="3"/>
      <c r="K120" s="3"/>
      <c r="L120" s="3"/>
      <c r="M120" s="3"/>
      <c r="N120" s="3"/>
      <c r="O120" s="3"/>
      <c r="P120" s="3"/>
      <c r="Q120" s="3"/>
      <c r="R120" s="3"/>
      <c r="S120" s="3"/>
      <c r="T120" s="3"/>
      <c r="U120" s="3"/>
      <c r="V120" s="3"/>
      <c r="W120" s="3"/>
      <c r="X120" s="3"/>
      <c r="Y120" s="3"/>
      <c r="Z120" s="3"/>
      <c r="AA120" s="3"/>
    </row>
    <row r="121">
      <c r="A121" s="5"/>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c r="A122" s="2" t="s">
        <v>40</v>
      </c>
      <c r="B122" s="2"/>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c r="A123" s="4" t="s">
        <v>2</v>
      </c>
      <c r="B123" s="4"/>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c r="A124" s="4" t="s">
        <v>41</v>
      </c>
      <c r="B124" s="4"/>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c r="A125" s="5"/>
      <c r="B125" s="6" t="s">
        <v>4</v>
      </c>
      <c r="C125" s="6" t="s">
        <v>5</v>
      </c>
      <c r="D125" s="6" t="s">
        <v>6</v>
      </c>
      <c r="E125" s="6" t="s">
        <v>7</v>
      </c>
      <c r="F125" s="6" t="s">
        <v>8</v>
      </c>
      <c r="G125" s="3"/>
      <c r="H125" s="3"/>
      <c r="I125" s="3"/>
      <c r="J125" s="3"/>
      <c r="K125" s="3"/>
      <c r="L125" s="3"/>
      <c r="M125" s="3"/>
      <c r="N125" s="3"/>
      <c r="O125" s="3"/>
      <c r="P125" s="3"/>
      <c r="Q125" s="3"/>
      <c r="R125" s="3"/>
      <c r="S125" s="3"/>
      <c r="T125" s="3"/>
      <c r="U125" s="3"/>
      <c r="V125" s="3"/>
      <c r="W125" s="3"/>
      <c r="X125" s="3"/>
      <c r="Y125" s="3"/>
      <c r="Z125" s="3"/>
      <c r="AA125" s="3"/>
    </row>
    <row r="126">
      <c r="A126" s="4" t="s">
        <v>9</v>
      </c>
      <c r="B126" s="6">
        <v>9287.0</v>
      </c>
      <c r="C126" s="6">
        <v>8240.0</v>
      </c>
      <c r="D126" s="6">
        <v>7999.0</v>
      </c>
      <c r="E126" s="6">
        <v>8023.0</v>
      </c>
      <c r="F126" s="6">
        <v>7933.0</v>
      </c>
      <c r="G126" s="3"/>
      <c r="H126" s="3"/>
      <c r="I126" s="3"/>
      <c r="J126" s="3"/>
      <c r="K126" s="3"/>
      <c r="L126" s="3"/>
      <c r="M126" s="3"/>
      <c r="N126" s="3"/>
      <c r="O126" s="3"/>
      <c r="P126" s="3"/>
      <c r="Q126" s="3"/>
      <c r="R126" s="3"/>
      <c r="S126" s="3"/>
      <c r="T126" s="3"/>
      <c r="U126" s="3"/>
      <c r="V126" s="3"/>
      <c r="W126" s="3"/>
      <c r="X126" s="3"/>
      <c r="Y126" s="3"/>
      <c r="Z126" s="3"/>
      <c r="AA126" s="3"/>
    </row>
    <row r="127">
      <c r="A127" s="4" t="s">
        <v>10</v>
      </c>
      <c r="B127" s="6">
        <v>4500.0</v>
      </c>
      <c r="C127" s="6">
        <v>4010.0</v>
      </c>
      <c r="D127" s="6">
        <v>3871.0</v>
      </c>
      <c r="E127" s="6">
        <v>3946.0</v>
      </c>
      <c r="F127" s="6">
        <v>4036.0</v>
      </c>
      <c r="G127" s="3"/>
      <c r="H127" s="3"/>
      <c r="I127" s="3"/>
      <c r="J127" s="3"/>
      <c r="K127" s="3"/>
      <c r="L127" s="3"/>
      <c r="M127" s="3"/>
      <c r="N127" s="3"/>
      <c r="O127" s="3"/>
      <c r="P127" s="3"/>
      <c r="Q127" s="3"/>
      <c r="R127" s="3"/>
      <c r="S127" s="3"/>
      <c r="T127" s="3"/>
      <c r="U127" s="3"/>
      <c r="V127" s="3"/>
      <c r="W127" s="3"/>
      <c r="X127" s="3"/>
      <c r="Y127" s="3"/>
      <c r="Z127" s="3"/>
      <c r="AA127" s="3"/>
    </row>
    <row r="128">
      <c r="A128" s="4" t="s">
        <v>11</v>
      </c>
      <c r="B128" s="6">
        <v>10010.0</v>
      </c>
      <c r="C128" s="6">
        <v>9204.0</v>
      </c>
      <c r="D128" s="6">
        <v>9045.0</v>
      </c>
      <c r="E128" s="6">
        <v>8859.0</v>
      </c>
      <c r="F128" s="6">
        <v>9058.0</v>
      </c>
      <c r="G128" s="3"/>
      <c r="H128" s="3"/>
      <c r="I128" s="3"/>
      <c r="J128" s="3"/>
      <c r="K128" s="3"/>
      <c r="L128" s="3"/>
      <c r="M128" s="3"/>
      <c r="N128" s="3"/>
      <c r="O128" s="3"/>
      <c r="P128" s="3"/>
      <c r="Q128" s="3"/>
      <c r="R128" s="3"/>
      <c r="S128" s="3"/>
      <c r="T128" s="3"/>
      <c r="U128" s="3"/>
      <c r="V128" s="3"/>
      <c r="W128" s="3"/>
      <c r="X128" s="3"/>
      <c r="Y128" s="3"/>
      <c r="Z128" s="3"/>
      <c r="AA128" s="3"/>
    </row>
    <row r="129">
      <c r="A129" s="4" t="s">
        <v>12</v>
      </c>
      <c r="B129" s="6">
        <v>9584.0</v>
      </c>
      <c r="C129" s="6">
        <v>8992.0</v>
      </c>
      <c r="D129" s="6">
        <v>8581.0</v>
      </c>
      <c r="E129" s="6">
        <v>8291.0</v>
      </c>
      <c r="F129" s="6">
        <v>8131.0</v>
      </c>
      <c r="G129" s="3"/>
      <c r="H129" s="3"/>
      <c r="I129" s="3"/>
      <c r="J129" s="3"/>
      <c r="K129" s="3"/>
      <c r="L129" s="3"/>
      <c r="M129" s="3"/>
      <c r="N129" s="3"/>
      <c r="O129" s="3"/>
      <c r="P129" s="3"/>
      <c r="Q129" s="3"/>
      <c r="R129" s="3"/>
      <c r="S129" s="3"/>
      <c r="T129" s="3"/>
      <c r="U129" s="3"/>
      <c r="V129" s="3"/>
      <c r="W129" s="3"/>
      <c r="X129" s="3"/>
      <c r="Y129" s="3"/>
      <c r="Z129" s="3"/>
      <c r="AA129" s="3"/>
    </row>
    <row r="130">
      <c r="A130" s="4" t="s">
        <v>13</v>
      </c>
      <c r="B130" s="6">
        <v>128263.0</v>
      </c>
      <c r="C130" s="6">
        <v>113098.0</v>
      </c>
      <c r="D130" s="6">
        <v>112960.0</v>
      </c>
      <c r="E130" s="6">
        <v>111709.0</v>
      </c>
      <c r="F130" s="6">
        <v>112582.0</v>
      </c>
      <c r="G130" s="3"/>
      <c r="H130" s="3"/>
      <c r="I130" s="3"/>
      <c r="J130" s="3"/>
      <c r="K130" s="3"/>
      <c r="L130" s="3"/>
      <c r="M130" s="3"/>
      <c r="N130" s="3"/>
      <c r="O130" s="3"/>
      <c r="P130" s="3"/>
      <c r="Q130" s="3"/>
      <c r="R130" s="3"/>
      <c r="S130" s="3"/>
      <c r="T130" s="3"/>
      <c r="U130" s="3"/>
      <c r="V130" s="3"/>
      <c r="W130" s="3"/>
      <c r="X130" s="3"/>
      <c r="Y130" s="3"/>
      <c r="Z130" s="3"/>
      <c r="AA130" s="3"/>
    </row>
    <row r="131">
      <c r="A131" s="5"/>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c r="A132" s="2" t="s">
        <v>1</v>
      </c>
      <c r="B132" s="2"/>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c r="A133" s="4" t="s">
        <v>2</v>
      </c>
      <c r="B133" s="4"/>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c r="A134" s="4" t="s">
        <v>41</v>
      </c>
      <c r="B134" s="4"/>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c r="A135" s="5"/>
      <c r="B135" s="6" t="s">
        <v>4</v>
      </c>
      <c r="C135" s="6" t="s">
        <v>5</v>
      </c>
      <c r="D135" s="6" t="s">
        <v>6</v>
      </c>
      <c r="E135" s="6" t="s">
        <v>7</v>
      </c>
      <c r="F135" s="6" t="s">
        <v>8</v>
      </c>
      <c r="G135" s="3"/>
      <c r="H135" s="3"/>
      <c r="I135" s="3"/>
      <c r="J135" s="3"/>
      <c r="K135" s="3"/>
      <c r="L135" s="3"/>
      <c r="M135" s="3"/>
      <c r="N135" s="3"/>
      <c r="O135" s="3"/>
      <c r="P135" s="3"/>
      <c r="Q135" s="3"/>
      <c r="R135" s="3"/>
      <c r="S135" s="3"/>
      <c r="T135" s="3"/>
      <c r="U135" s="3"/>
      <c r="V135" s="3"/>
      <c r="W135" s="3"/>
      <c r="X135" s="3"/>
      <c r="Y135" s="3"/>
      <c r="Z135" s="3"/>
      <c r="AA135" s="3"/>
    </row>
    <row r="136">
      <c r="A136" s="4" t="s">
        <v>9</v>
      </c>
      <c r="B136" s="7">
        <v>0.526</v>
      </c>
      <c r="C136" s="7">
        <v>0.406</v>
      </c>
      <c r="D136" s="7">
        <v>0.397</v>
      </c>
      <c r="E136" s="7">
        <v>0.405</v>
      </c>
      <c r="F136" s="7">
        <v>0.413</v>
      </c>
      <c r="G136" s="3"/>
      <c r="H136" s="3"/>
      <c r="I136" s="3"/>
      <c r="J136" s="3"/>
      <c r="K136" s="3"/>
      <c r="L136" s="3"/>
      <c r="M136" s="3"/>
      <c r="N136" s="3"/>
      <c r="O136" s="3"/>
      <c r="P136" s="3"/>
      <c r="Q136" s="3"/>
      <c r="R136" s="3"/>
      <c r="S136" s="3"/>
      <c r="T136" s="3"/>
      <c r="U136" s="3"/>
      <c r="V136" s="3"/>
      <c r="W136" s="3"/>
      <c r="X136" s="3"/>
      <c r="Y136" s="3"/>
      <c r="Z136" s="3"/>
      <c r="AA136" s="3"/>
    </row>
    <row r="137">
      <c r="A137" s="4" t="s">
        <v>10</v>
      </c>
      <c r="B137" s="7">
        <v>0.392</v>
      </c>
      <c r="C137" s="7">
        <v>0.269</v>
      </c>
      <c r="D137" s="7">
        <v>0.281</v>
      </c>
      <c r="E137" s="7">
        <v>0.274</v>
      </c>
      <c r="F137" s="7">
        <v>0.289</v>
      </c>
      <c r="G137" s="3"/>
      <c r="H137" s="3"/>
      <c r="I137" s="3"/>
      <c r="J137" s="3"/>
      <c r="K137" s="3"/>
      <c r="L137" s="3"/>
      <c r="M137" s="3"/>
      <c r="N137" s="3"/>
      <c r="O137" s="3"/>
      <c r="P137" s="3"/>
      <c r="Q137" s="3"/>
      <c r="R137" s="3"/>
      <c r="S137" s="3"/>
      <c r="T137" s="3"/>
      <c r="U137" s="3"/>
      <c r="V137" s="3"/>
      <c r="W137" s="3"/>
      <c r="X137" s="3"/>
      <c r="Y137" s="3"/>
      <c r="Z137" s="3"/>
      <c r="AA137" s="3"/>
    </row>
    <row r="138">
      <c r="A138" s="4" t="s">
        <v>11</v>
      </c>
      <c r="B138" s="7">
        <v>0.462</v>
      </c>
      <c r="C138" s="7">
        <v>0.393</v>
      </c>
      <c r="D138" s="7">
        <v>0.43</v>
      </c>
      <c r="E138" s="7">
        <v>0.44</v>
      </c>
      <c r="F138" s="7">
        <v>0.474</v>
      </c>
      <c r="G138" s="3"/>
      <c r="H138" s="3"/>
      <c r="I138" s="3"/>
      <c r="J138" s="3"/>
      <c r="K138" s="3"/>
      <c r="L138" s="3"/>
      <c r="M138" s="3"/>
      <c r="N138" s="3"/>
      <c r="O138" s="3"/>
      <c r="P138" s="3"/>
      <c r="Q138" s="3"/>
      <c r="R138" s="3"/>
      <c r="S138" s="3"/>
      <c r="T138" s="3"/>
      <c r="U138" s="3"/>
      <c r="V138" s="3"/>
      <c r="W138" s="3"/>
      <c r="X138" s="3"/>
      <c r="Y138" s="3"/>
      <c r="Z138" s="3"/>
      <c r="AA138" s="3"/>
    </row>
    <row r="139">
      <c r="A139" s="4" t="s">
        <v>12</v>
      </c>
      <c r="B139" s="7">
        <v>0.325</v>
      </c>
      <c r="C139" s="7">
        <v>0.207</v>
      </c>
      <c r="D139" s="7">
        <v>0.203</v>
      </c>
      <c r="E139" s="7">
        <v>0.199</v>
      </c>
      <c r="F139" s="7">
        <v>0.227</v>
      </c>
      <c r="G139" s="3"/>
      <c r="H139" s="3"/>
      <c r="I139" s="3"/>
      <c r="J139" s="3"/>
      <c r="K139" s="3"/>
      <c r="L139" s="3"/>
      <c r="M139" s="3"/>
      <c r="N139" s="3"/>
      <c r="O139" s="3"/>
      <c r="P139" s="3"/>
      <c r="Q139" s="3"/>
      <c r="R139" s="3"/>
      <c r="S139" s="3"/>
      <c r="T139" s="3"/>
      <c r="U139" s="3"/>
      <c r="V139" s="3"/>
      <c r="W139" s="3"/>
      <c r="X139" s="3"/>
      <c r="Y139" s="3"/>
      <c r="Z139" s="3"/>
      <c r="AA139" s="3"/>
    </row>
    <row r="140">
      <c r="A140" s="4" t="s">
        <v>13</v>
      </c>
      <c r="B140" s="7">
        <v>0.385</v>
      </c>
      <c r="C140" s="7">
        <v>0.277</v>
      </c>
      <c r="D140" s="7">
        <v>0.278</v>
      </c>
      <c r="E140" s="7">
        <v>0.284</v>
      </c>
      <c r="F140" s="7">
        <v>0.299</v>
      </c>
      <c r="G140" s="3"/>
      <c r="H140" s="3"/>
      <c r="I140" s="3"/>
      <c r="J140" s="3"/>
      <c r="K140" s="3"/>
      <c r="L140" s="3"/>
      <c r="M140" s="3"/>
      <c r="N140" s="3"/>
      <c r="O140" s="3"/>
      <c r="P140" s="3"/>
      <c r="Q140" s="3"/>
      <c r="R140" s="3"/>
      <c r="S140" s="3"/>
      <c r="T140" s="3"/>
      <c r="U140" s="3"/>
      <c r="V140" s="3"/>
      <c r="W140" s="3"/>
      <c r="X140" s="3"/>
      <c r="Y140" s="3"/>
      <c r="Z140" s="3"/>
      <c r="AA140" s="3"/>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4.5"/>
    <col customWidth="1" min="2" max="2" width="26.38"/>
    <col customWidth="1" min="3" max="8" width="14.5"/>
  </cols>
  <sheetData>
    <row r="1" ht="37.5" customHeight="1">
      <c r="A1" s="9" t="s">
        <v>42</v>
      </c>
    </row>
    <row r="2">
      <c r="A2" s="10"/>
      <c r="B2" s="11" t="s">
        <v>43</v>
      </c>
      <c r="C2" s="12"/>
      <c r="D2" s="12"/>
      <c r="E2" s="12"/>
      <c r="F2" s="12"/>
      <c r="G2" s="13"/>
      <c r="H2" s="10"/>
    </row>
    <row r="3">
      <c r="A3" s="14"/>
      <c r="B3" s="15"/>
      <c r="C3" s="16" t="s">
        <v>13</v>
      </c>
      <c r="D3" s="17" t="s">
        <v>44</v>
      </c>
      <c r="E3" s="17" t="s">
        <v>45</v>
      </c>
      <c r="F3" s="17" t="s">
        <v>46</v>
      </c>
      <c r="G3" s="18" t="s">
        <v>47</v>
      </c>
      <c r="H3" s="19"/>
    </row>
    <row r="4">
      <c r="A4" s="20"/>
      <c r="B4" s="21" t="s">
        <v>17</v>
      </c>
      <c r="C4" s="22">
        <f>'Math Summary'!F20</f>
        <v>0.401</v>
      </c>
      <c r="D4" s="23">
        <f>'Math Summary'!F16</f>
        <v>0.48</v>
      </c>
      <c r="E4" s="23">
        <f>'Math Summary'!F17</f>
        <v>0.386</v>
      </c>
      <c r="F4" s="23">
        <f>'Math Summary'!F18</f>
        <v>0.558</v>
      </c>
      <c r="G4" s="24">
        <f>'Math Summary'!F19</f>
        <v>0.258</v>
      </c>
    </row>
    <row r="5">
      <c r="A5" s="20"/>
      <c r="B5" s="25" t="s">
        <v>22</v>
      </c>
      <c r="C5" s="26">
        <f>'Math Summary'!F30</f>
        <v>0.369</v>
      </c>
      <c r="D5" s="27">
        <f>'Math Summary'!F26</f>
        <v>0.481</v>
      </c>
      <c r="E5" s="27">
        <f>'Math Summary'!F27</f>
        <v>0.353</v>
      </c>
      <c r="F5" s="27">
        <f>'Math Summary'!F28</f>
        <v>0.558</v>
      </c>
      <c r="G5" s="28">
        <f>'Math Summary'!F29</f>
        <v>0.226</v>
      </c>
    </row>
    <row r="6">
      <c r="A6" s="20"/>
      <c r="B6" s="29" t="s">
        <v>26</v>
      </c>
      <c r="C6" s="30">
        <f>'Math Summary'!F40</f>
        <v>0.313</v>
      </c>
      <c r="D6" s="31">
        <f>'Math Summary'!F36</f>
        <v>0.478</v>
      </c>
      <c r="E6" s="31">
        <f>'Math Summary'!F37</f>
        <v>0.267</v>
      </c>
      <c r="F6" s="31">
        <f>'Math Summary'!F38</f>
        <v>0.487</v>
      </c>
      <c r="G6" s="32">
        <f>'Math Summary'!F39</f>
        <v>0.193</v>
      </c>
    </row>
    <row r="7">
      <c r="A7" s="20"/>
      <c r="B7" s="21" t="s">
        <v>30</v>
      </c>
      <c r="C7" s="22">
        <f>'Math Summary'!F50</f>
        <v>0.293</v>
      </c>
      <c r="D7" s="23">
        <f>'Math Summary'!F46</f>
        <v>0.407</v>
      </c>
      <c r="E7" s="23">
        <f>'Math Summary'!F47</f>
        <v>0.294</v>
      </c>
      <c r="F7" s="23">
        <f>'Math Summary'!F48</f>
        <v>0.464</v>
      </c>
      <c r="G7" s="24">
        <f>'Math Summary'!F49</f>
        <v>0.222</v>
      </c>
    </row>
    <row r="8">
      <c r="A8" s="20"/>
      <c r="B8" s="25" t="s">
        <v>33</v>
      </c>
      <c r="C8" s="26">
        <f>'Math Summary'!F60</f>
        <v>0.315</v>
      </c>
      <c r="D8" s="27">
        <f>'Math Summary'!F56</f>
        <v>0.437</v>
      </c>
      <c r="E8" s="27">
        <f>'Math Summary'!F57</f>
        <v>0.293</v>
      </c>
      <c r="F8" s="27">
        <f>'Math Summary'!F58</f>
        <v>0.501</v>
      </c>
      <c r="G8" s="28">
        <f>'Math Summary'!F59</f>
        <v>0.231</v>
      </c>
    </row>
    <row r="9">
      <c r="A9" s="20"/>
      <c r="B9" s="29" t="s">
        <v>35</v>
      </c>
      <c r="C9" s="30">
        <f>'Math Summary'!F70</f>
        <v>0.289</v>
      </c>
      <c r="D9" s="31">
        <f>'Math Summary'!F66</f>
        <v>0.394</v>
      </c>
      <c r="E9" s="31">
        <f>'Math Summary'!F67</f>
        <v>0.28</v>
      </c>
      <c r="F9" s="31">
        <f>'Math Summary'!F68</f>
        <v>0.458</v>
      </c>
      <c r="G9" s="32">
        <f>'Math Summary'!F69</f>
        <v>0.227</v>
      </c>
    </row>
    <row r="10">
      <c r="A10" s="20"/>
      <c r="B10" s="33" t="s">
        <v>48</v>
      </c>
      <c r="C10" s="34">
        <f>'Math Summary'!F80</f>
        <v>0.203</v>
      </c>
      <c r="D10" s="35">
        <f>'Math Summary'!F76</f>
        <v>0.303</v>
      </c>
      <c r="E10" s="35">
        <f>'Math Summary'!F77</f>
        <v>0.162</v>
      </c>
      <c r="F10" s="35">
        <f>'Math Summary'!F78</f>
        <v>0.299</v>
      </c>
      <c r="G10" s="36">
        <f>'Math Summary'!F79</f>
        <v>0.101</v>
      </c>
    </row>
    <row r="38">
      <c r="A38" s="10"/>
      <c r="B38" s="11" t="s">
        <v>49</v>
      </c>
      <c r="C38" s="12"/>
      <c r="D38" s="12"/>
      <c r="E38" s="12"/>
      <c r="F38" s="12"/>
      <c r="G38" s="13"/>
      <c r="H38" s="10"/>
    </row>
    <row r="39">
      <c r="A39" s="14"/>
      <c r="B39" s="15"/>
      <c r="C39" s="16" t="s">
        <v>13</v>
      </c>
      <c r="D39" s="17" t="s">
        <v>44</v>
      </c>
      <c r="E39" s="17" t="s">
        <v>45</v>
      </c>
      <c r="F39" s="17" t="s">
        <v>46</v>
      </c>
      <c r="G39" s="18" t="s">
        <v>47</v>
      </c>
      <c r="H39" s="19"/>
    </row>
    <row r="40">
      <c r="A40" s="20"/>
      <c r="B40" s="21" t="s">
        <v>14</v>
      </c>
      <c r="C40" s="22">
        <f>'Math Summary'!M20</f>
        <v>0.159</v>
      </c>
      <c r="D40" s="23">
        <f>'Math Summary'!M16</f>
        <v>0.268</v>
      </c>
      <c r="E40" s="23">
        <f>'Math Summary'!M17</f>
        <v>0.273</v>
      </c>
      <c r="F40" s="23">
        <f>'Math Summary'!M18</f>
        <v>0.187</v>
      </c>
      <c r="G40" s="24">
        <f>'Math Summary'!M19</f>
        <v>0.125</v>
      </c>
    </row>
    <row r="41">
      <c r="A41" s="20"/>
      <c r="B41" s="25" t="s">
        <v>19</v>
      </c>
      <c r="C41" s="26">
        <f>'Math Summary'!M30</f>
        <v>0.554</v>
      </c>
      <c r="D41" s="27">
        <f>'Math Summary'!M26</f>
        <v>0.718</v>
      </c>
      <c r="E41" s="27">
        <f>'Math Summary'!M27</f>
        <v>0.509</v>
      </c>
      <c r="F41" s="27">
        <f>'Math Summary'!M28</f>
        <v>0.506</v>
      </c>
      <c r="G41" s="28">
        <f>'Math Summary'!M29</f>
        <v>0.433</v>
      </c>
    </row>
    <row r="42">
      <c r="A42" s="20"/>
      <c r="B42" s="25" t="s">
        <v>23</v>
      </c>
      <c r="C42" s="27">
        <f>'Math Summary'!M40</f>
        <v>0.153</v>
      </c>
      <c r="D42" s="27">
        <f>'Math Summary'!M36</f>
        <v>0.23</v>
      </c>
      <c r="E42" s="27">
        <f>'Math Summary'!M37</f>
        <v>0.254</v>
      </c>
      <c r="F42" s="27">
        <f>'Math Summary'!M38</f>
        <v>0.113</v>
      </c>
      <c r="G42" s="28">
        <f>'Math Summary'!M39</f>
        <v>0.151</v>
      </c>
    </row>
    <row r="43">
      <c r="A43" s="20"/>
      <c r="B43" s="25" t="s">
        <v>50</v>
      </c>
      <c r="C43" s="27">
        <f>'Math Summary'!M50</f>
        <v>0.16</v>
      </c>
      <c r="D43" s="27">
        <f>'Math Summary'!M46</f>
        <v>0.164</v>
      </c>
      <c r="E43" s="27">
        <f>'Math Summary'!M47</f>
        <v>0.124</v>
      </c>
      <c r="F43" s="27">
        <f>'Math Summary'!M48</f>
        <v>0.246</v>
      </c>
      <c r="G43" s="28">
        <f>'Math Summary'!M49</f>
        <v>0.123</v>
      </c>
    </row>
    <row r="44">
      <c r="A44" s="20"/>
      <c r="B44" s="25" t="s">
        <v>31</v>
      </c>
      <c r="C44" s="26">
        <f>'Math Summary'!M60</f>
        <v>0.362</v>
      </c>
      <c r="D44" s="27">
        <f>'Math Summary'!M56</f>
        <v>0.503</v>
      </c>
      <c r="E44" s="27">
        <f>'Math Summary'!M57</f>
        <v>0.415</v>
      </c>
      <c r="F44" s="27">
        <f>'Math Summary'!M58</f>
        <v>0.49</v>
      </c>
      <c r="G44" s="28">
        <f>'Math Summary'!M59</f>
        <v>0.26</v>
      </c>
    </row>
    <row r="45">
      <c r="A45" s="20"/>
      <c r="B45" s="25" t="s">
        <v>34</v>
      </c>
      <c r="C45" s="27">
        <f>'Math Summary'!M70</f>
        <v>0.109</v>
      </c>
      <c r="D45" s="27">
        <f>'Math Summary'!M66</f>
        <v>0.124</v>
      </c>
      <c r="E45" s="27">
        <f>'Math Summary'!M67</f>
        <v>0.188</v>
      </c>
      <c r="F45" s="27">
        <f>'Math Summary'!M68</f>
        <v>0.129</v>
      </c>
      <c r="G45" s="28">
        <f>'Math Summary'!M69</f>
        <v>0.063</v>
      </c>
    </row>
    <row r="46">
      <c r="A46" s="20"/>
      <c r="B46" s="29" t="s">
        <v>36</v>
      </c>
      <c r="C46" s="31">
        <f>'Math Summary'!M80</f>
        <v>0.377</v>
      </c>
      <c r="D46" s="31">
        <f>'Math Summary'!M76</f>
        <v>0.488</v>
      </c>
      <c r="E46" s="31">
        <f>'Math Summary'!M77</f>
        <v>0.428</v>
      </c>
      <c r="F46" s="31">
        <f>'Math Summary'!M78</f>
        <v>0.613</v>
      </c>
      <c r="G46" s="32">
        <f>'Math Summary'!M79</f>
        <v>0.312</v>
      </c>
    </row>
    <row r="74">
      <c r="A74" s="10"/>
      <c r="B74" s="11" t="s">
        <v>51</v>
      </c>
      <c r="C74" s="12"/>
      <c r="D74" s="12"/>
      <c r="E74" s="12"/>
      <c r="F74" s="12"/>
      <c r="G74" s="13"/>
      <c r="H74" s="10"/>
    </row>
    <row r="75">
      <c r="A75" s="14"/>
      <c r="B75" s="15"/>
      <c r="C75" s="16" t="s">
        <v>13</v>
      </c>
      <c r="D75" s="17" t="s">
        <v>44</v>
      </c>
      <c r="E75" s="17" t="s">
        <v>45</v>
      </c>
      <c r="F75" s="17" t="s">
        <v>46</v>
      </c>
      <c r="G75" s="18" t="s">
        <v>47</v>
      </c>
      <c r="H75" s="19"/>
    </row>
    <row r="76">
      <c r="A76" s="20"/>
      <c r="B76" s="21" t="s">
        <v>16</v>
      </c>
      <c r="C76" s="22">
        <f>'Math Summary'!AA20</f>
        <v>0.053</v>
      </c>
      <c r="D76" s="23">
        <f>'Math Summary'!AA16</f>
        <v>0.073</v>
      </c>
      <c r="E76" s="23" t="str">
        <f>'Math Summary'!AA17</f>
        <v>&lt; 5.0%</v>
      </c>
      <c r="F76" s="23">
        <f>'Math Summary'!AA18</f>
        <v>0.087</v>
      </c>
      <c r="G76" s="24" t="str">
        <f>'Math Summary'!AA19</f>
        <v>&lt; 5.0%</v>
      </c>
    </row>
    <row r="77">
      <c r="A77" s="20"/>
      <c r="B77" s="25" t="s">
        <v>52</v>
      </c>
      <c r="C77" s="26">
        <f>'Math Summary'!AA30</f>
        <v>0.142</v>
      </c>
      <c r="D77" s="27">
        <f>'Math Summary'!AA26</f>
        <v>0.202</v>
      </c>
      <c r="E77" s="27">
        <f>'Math Summary'!AA27</f>
        <v>0.152</v>
      </c>
      <c r="F77" s="27">
        <f>'Math Summary'!AA28</f>
        <v>0.288</v>
      </c>
      <c r="G77" s="28">
        <f>'Math Summary'!AA29</f>
        <v>0.101</v>
      </c>
    </row>
    <row r="78">
      <c r="A78" s="20"/>
      <c r="B78" s="25" t="s">
        <v>25</v>
      </c>
      <c r="C78" s="27">
        <f>'Math Summary'!AA40</f>
        <v>0.164</v>
      </c>
      <c r="D78" s="27">
        <f>'Math Summary'!AA36</f>
        <v>0.144</v>
      </c>
      <c r="E78" s="27">
        <f>'Math Summary'!AA37</f>
        <v>0.135</v>
      </c>
      <c r="F78" s="27">
        <f>'Math Summary'!AA38</f>
        <v>0.185</v>
      </c>
      <c r="G78" s="28">
        <f>'Math Summary'!AA39</f>
        <v>0.118</v>
      </c>
    </row>
    <row r="79">
      <c r="A79" s="20"/>
      <c r="B79" s="25" t="s">
        <v>53</v>
      </c>
      <c r="C79" s="27">
        <f>'Math Summary'!AA50</f>
        <v>0.113</v>
      </c>
      <c r="D79" s="27">
        <f>'Math Summary'!AA46</f>
        <v>0.089</v>
      </c>
      <c r="E79" s="27">
        <f>'Math Summary'!AA47</f>
        <v>0.078</v>
      </c>
      <c r="F79" s="27">
        <f>'Math Summary'!AA48</f>
        <v>0.099</v>
      </c>
      <c r="G79" s="28">
        <f>'Math Summary'!AA49</f>
        <v>0.076</v>
      </c>
    </row>
    <row r="80">
      <c r="A80" s="20"/>
      <c r="B80" s="29" t="s">
        <v>54</v>
      </c>
      <c r="C80" s="31">
        <f>'Math Summary'!AA60</f>
        <v>0.103</v>
      </c>
      <c r="D80" s="31">
        <f>'Math Summary'!AA56</f>
        <v>0.064</v>
      </c>
      <c r="E80" s="31">
        <f>'Math Summary'!AA57</f>
        <v>0.078</v>
      </c>
      <c r="F80" s="31">
        <f>'Math Summary'!AA58</f>
        <v>0.151</v>
      </c>
      <c r="G80" s="32">
        <f>'Math Summary'!AA59</f>
        <v>0.083</v>
      </c>
    </row>
  </sheetData>
  <mergeCells count="4">
    <mergeCell ref="A1:H1"/>
    <mergeCell ref="B2:G2"/>
    <mergeCell ref="B38:G38"/>
    <mergeCell ref="B74:G74"/>
  </mergeCells>
  <printOptions horizontalCentered="1" verticalCentered="1"/>
  <pageMargins bottom="0.25" footer="0.0" header="0.0" left="0.5" right="0.5" top="0.25"/>
  <pageSetup cellComments="atEnd" orientation="portrait"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5.75"/>
    <col customWidth="1" min="2" max="2" width="26.38"/>
    <col customWidth="1" min="8" max="8" width="15.75"/>
    <col customWidth="1" min="9" max="9" width="3.88"/>
    <col customWidth="1" min="10" max="10" width="15.75"/>
    <col customWidth="1" min="11" max="11" width="26.38"/>
    <col customWidth="1" min="17" max="25" width="15.75"/>
  </cols>
  <sheetData>
    <row r="1" ht="37.5" customHeight="1">
      <c r="A1" s="9" t="s">
        <v>55</v>
      </c>
      <c r="R1" s="9"/>
      <c r="S1" s="9"/>
      <c r="T1" s="9"/>
      <c r="U1" s="9"/>
      <c r="V1" s="9"/>
      <c r="W1" s="9"/>
      <c r="X1" s="9"/>
      <c r="Y1" s="9"/>
    </row>
    <row r="2">
      <c r="A2" s="37"/>
      <c r="B2" s="37" t="s">
        <v>56</v>
      </c>
      <c r="C2" s="37"/>
      <c r="D2" s="37"/>
      <c r="E2" s="37"/>
      <c r="F2" s="37"/>
      <c r="G2" s="37"/>
      <c r="H2" s="37"/>
      <c r="I2" s="37"/>
      <c r="J2" s="37"/>
      <c r="K2" s="37"/>
      <c r="L2" s="37"/>
      <c r="M2" s="37"/>
      <c r="N2" s="37"/>
      <c r="O2" s="37"/>
      <c r="P2" s="37"/>
      <c r="Q2" s="37"/>
      <c r="R2" s="37"/>
      <c r="S2" s="37"/>
      <c r="T2" s="37"/>
      <c r="U2" s="37"/>
      <c r="V2" s="37"/>
      <c r="W2" s="37"/>
      <c r="X2" s="37"/>
      <c r="Y2" s="37"/>
    </row>
    <row r="3">
      <c r="A3" s="10"/>
      <c r="B3" s="11" t="s">
        <v>2</v>
      </c>
      <c r="C3" s="12"/>
      <c r="D3" s="12"/>
      <c r="E3" s="12"/>
      <c r="F3" s="12"/>
      <c r="G3" s="13"/>
      <c r="H3" s="10"/>
      <c r="I3" s="10"/>
      <c r="J3" s="10"/>
      <c r="K3" s="11" t="s">
        <v>30</v>
      </c>
      <c r="L3" s="12"/>
      <c r="M3" s="12"/>
      <c r="N3" s="12"/>
      <c r="O3" s="12"/>
      <c r="P3" s="13"/>
      <c r="Q3" s="10"/>
      <c r="R3" s="10"/>
      <c r="S3" s="10"/>
      <c r="T3" s="10"/>
      <c r="U3" s="10"/>
      <c r="V3" s="10"/>
      <c r="W3" s="10"/>
      <c r="X3" s="10"/>
      <c r="Y3" s="10"/>
    </row>
    <row r="4">
      <c r="A4" s="14"/>
      <c r="B4" s="38"/>
      <c r="C4" s="39" t="str">
        <f>'Math Summary'!B5</f>
        <v>2018-19</v>
      </c>
      <c r="D4" s="39" t="str">
        <f>'Math Summary'!C5</f>
        <v>2021-22</v>
      </c>
      <c r="E4" s="39" t="str">
        <f>'Math Summary'!D5</f>
        <v>2022-23</v>
      </c>
      <c r="F4" s="40" t="str">
        <f>'Math Summary'!E5</f>
        <v>2023-24</v>
      </c>
      <c r="G4" s="41" t="str">
        <f>'Math Summary'!F5</f>
        <v>2024-25</v>
      </c>
      <c r="H4" s="19"/>
      <c r="I4" s="14"/>
      <c r="J4" s="14"/>
      <c r="K4" s="38"/>
      <c r="L4" s="39" t="str">
        <f t="shared" ref="L4:P4" si="1">C4</f>
        <v>2018-19</v>
      </c>
      <c r="M4" s="39" t="str">
        <f t="shared" si="1"/>
        <v>2021-22</v>
      </c>
      <c r="N4" s="39" t="str">
        <f t="shared" si="1"/>
        <v>2022-23</v>
      </c>
      <c r="O4" s="40" t="str">
        <f t="shared" si="1"/>
        <v>2023-24</v>
      </c>
      <c r="P4" s="41" t="str">
        <f t="shared" si="1"/>
        <v>2024-25</v>
      </c>
      <c r="Q4" s="19"/>
    </row>
    <row r="5">
      <c r="A5" s="42"/>
      <c r="B5" s="43" t="s">
        <v>13</v>
      </c>
      <c r="C5" s="44">
        <f>'Math Summary'!$B$10</f>
        <v>0.394</v>
      </c>
      <c r="D5" s="44">
        <f>'Math Summary'!$C$10</f>
        <v>0.304</v>
      </c>
      <c r="E5" s="44">
        <f>'Math Summary'!$D$10</f>
        <v>0.306</v>
      </c>
      <c r="F5" s="44">
        <f>'Math Summary'!$E$10</f>
        <v>0.31</v>
      </c>
      <c r="G5" s="45">
        <f>'Math Summary'!$F$10</f>
        <v>0.315</v>
      </c>
      <c r="H5" s="46"/>
      <c r="I5" s="42"/>
      <c r="J5" s="42"/>
      <c r="K5" s="43" t="s">
        <v>13</v>
      </c>
      <c r="L5" s="44">
        <f>'Math Summary'!$B$50</f>
        <v>0.371</v>
      </c>
      <c r="M5" s="44">
        <f>'Math Summary'!$C$50</f>
        <v>0.275</v>
      </c>
      <c r="N5" s="44">
        <f>'Math Summary'!$D$50</f>
        <v>0.281</v>
      </c>
      <c r="O5" s="44">
        <f>'Math Summary'!$E$50</f>
        <v>0.284</v>
      </c>
      <c r="P5" s="45">
        <f>'Math Summary'!$F$50</f>
        <v>0.293</v>
      </c>
      <c r="Q5" s="47"/>
      <c r="R5" s="46"/>
      <c r="S5" s="46"/>
      <c r="T5" s="46"/>
      <c r="U5" s="46"/>
      <c r="V5" s="46"/>
      <c r="W5" s="46"/>
      <c r="X5" s="46"/>
      <c r="Y5" s="46"/>
    </row>
    <row r="6">
      <c r="A6" s="48"/>
      <c r="B6" s="49" t="s">
        <v>57</v>
      </c>
      <c r="C6" s="50"/>
      <c r="D6" s="50">
        <f t="shared" ref="D6:G6" si="2">D5-C5</f>
        <v>-0.09</v>
      </c>
      <c r="E6" s="50">
        <f t="shared" si="2"/>
        <v>0.002</v>
      </c>
      <c r="F6" s="50">
        <f t="shared" si="2"/>
        <v>0.004</v>
      </c>
      <c r="G6" s="51">
        <f t="shared" si="2"/>
        <v>0.005</v>
      </c>
      <c r="H6" s="46"/>
      <c r="I6" s="48"/>
      <c r="J6" s="48"/>
      <c r="K6" s="52" t="s">
        <v>57</v>
      </c>
      <c r="L6" s="50"/>
      <c r="M6" s="50">
        <f t="shared" ref="M6:P6" si="3">M5-L5</f>
        <v>-0.096</v>
      </c>
      <c r="N6" s="50">
        <f t="shared" si="3"/>
        <v>0.006</v>
      </c>
      <c r="O6" s="50">
        <f t="shared" si="3"/>
        <v>0.003</v>
      </c>
      <c r="P6" s="51">
        <f t="shared" si="3"/>
        <v>0.009</v>
      </c>
      <c r="Q6" s="47"/>
      <c r="R6" s="46"/>
      <c r="S6" s="46"/>
      <c r="T6" s="46"/>
      <c r="U6" s="46"/>
      <c r="V6" s="46"/>
      <c r="W6" s="46"/>
      <c r="X6" s="46"/>
      <c r="Y6" s="46"/>
    </row>
    <row r="7">
      <c r="A7" s="42"/>
      <c r="B7" s="43" t="s">
        <v>44</v>
      </c>
      <c r="C7" s="53">
        <f>'Math Summary'!$B$6</f>
        <v>0.537</v>
      </c>
      <c r="D7" s="53">
        <f>'Math Summary'!$C$6</f>
        <v>0.449</v>
      </c>
      <c r="E7" s="53">
        <f>'Math Summary'!$D$6</f>
        <v>0.449</v>
      </c>
      <c r="F7" s="53">
        <f>'Math Summary'!$E$6</f>
        <v>0.44</v>
      </c>
      <c r="G7" s="54">
        <f>'Math Summary'!$F$6</f>
        <v>0.43</v>
      </c>
      <c r="H7" s="46"/>
      <c r="I7" s="42"/>
      <c r="J7" s="42"/>
      <c r="K7" s="55" t="s">
        <v>44</v>
      </c>
      <c r="L7" s="53">
        <f>'Math Summary'!$B$46</f>
        <v>0.491</v>
      </c>
      <c r="M7" s="53">
        <f>'Math Summary'!$C$46</f>
        <v>0.399</v>
      </c>
      <c r="N7" s="53">
        <f>'Math Summary'!$D$46</f>
        <v>0.408</v>
      </c>
      <c r="O7" s="53">
        <f>'Math Summary'!$E$46</f>
        <v>0.431</v>
      </c>
      <c r="P7" s="54">
        <f>'Math Summary'!$F$46</f>
        <v>0.407</v>
      </c>
      <c r="Q7" s="47"/>
      <c r="R7" s="46"/>
      <c r="S7" s="46"/>
      <c r="T7" s="46"/>
      <c r="U7" s="46"/>
      <c r="V7" s="46"/>
      <c r="W7" s="46"/>
      <c r="X7" s="46"/>
      <c r="Y7" s="46"/>
    </row>
    <row r="8">
      <c r="A8" s="48"/>
      <c r="B8" s="49" t="s">
        <v>57</v>
      </c>
      <c r="C8" s="50"/>
      <c r="D8" s="50">
        <f t="shared" ref="D8:G8" si="4">D7-C7</f>
        <v>-0.088</v>
      </c>
      <c r="E8" s="50">
        <f t="shared" si="4"/>
        <v>0</v>
      </c>
      <c r="F8" s="50">
        <f t="shared" si="4"/>
        <v>-0.009</v>
      </c>
      <c r="G8" s="51">
        <f t="shared" si="4"/>
        <v>-0.01</v>
      </c>
      <c r="H8" s="46"/>
      <c r="I8" s="48"/>
      <c r="J8" s="48"/>
      <c r="K8" s="56" t="s">
        <v>57</v>
      </c>
      <c r="L8" s="50"/>
      <c r="M8" s="50">
        <f t="shared" ref="M8:P8" si="5">M7-L7</f>
        <v>-0.092</v>
      </c>
      <c r="N8" s="50">
        <f t="shared" si="5"/>
        <v>0.009</v>
      </c>
      <c r="O8" s="50">
        <f t="shared" si="5"/>
        <v>0.023</v>
      </c>
      <c r="P8" s="51">
        <f t="shared" si="5"/>
        <v>-0.024</v>
      </c>
      <c r="Q8" s="47"/>
      <c r="R8" s="46"/>
      <c r="S8" s="46"/>
      <c r="T8" s="46"/>
      <c r="U8" s="46"/>
      <c r="V8" s="46"/>
      <c r="W8" s="46"/>
      <c r="X8" s="46"/>
      <c r="Y8" s="46"/>
    </row>
    <row r="9">
      <c r="A9" s="42"/>
      <c r="B9" s="43" t="s">
        <v>45</v>
      </c>
      <c r="C9" s="53">
        <f>'Math Summary'!$B$7</f>
        <v>0.39</v>
      </c>
      <c r="D9" s="53">
        <f>'Math Summary'!$C$7</f>
        <v>0.293</v>
      </c>
      <c r="E9" s="53">
        <f>'Math Summary'!$D$7</f>
        <v>0.301</v>
      </c>
      <c r="F9" s="53">
        <f>'Math Summary'!$E$7</f>
        <v>0.29</v>
      </c>
      <c r="G9" s="54">
        <f>'Math Summary'!$F$7</f>
        <v>0.294</v>
      </c>
      <c r="H9" s="46"/>
      <c r="I9" s="42"/>
      <c r="J9" s="42"/>
      <c r="K9" s="43" t="s">
        <v>45</v>
      </c>
      <c r="L9" s="53">
        <f>'Math Summary'!$B$47</f>
        <v>0.4</v>
      </c>
      <c r="M9" s="53">
        <f>'Math Summary'!$C$47</f>
        <v>0.3</v>
      </c>
      <c r="N9" s="53">
        <f>'Math Summary'!$D$47</f>
        <v>0.327</v>
      </c>
      <c r="O9" s="53">
        <f>'Math Summary'!$E$47</f>
        <v>0.29</v>
      </c>
      <c r="P9" s="54">
        <f>'Math Summary'!$F$47</f>
        <v>0.294</v>
      </c>
      <c r="Q9" s="46"/>
      <c r="R9" s="46"/>
      <c r="S9" s="46"/>
      <c r="T9" s="46"/>
      <c r="U9" s="46"/>
      <c r="V9" s="46"/>
      <c r="W9" s="46"/>
      <c r="X9" s="46"/>
      <c r="Y9" s="46"/>
    </row>
    <row r="10">
      <c r="A10" s="48"/>
      <c r="B10" s="57" t="s">
        <v>57</v>
      </c>
      <c r="C10" s="50"/>
      <c r="D10" s="50">
        <f t="shared" ref="D10:F10" si="6">if(isnumber(C9)=true,if(isnumber(D9)=true,D9-C9,"N/A"),"N/A")</f>
        <v>-0.097</v>
      </c>
      <c r="E10" s="50">
        <f t="shared" si="6"/>
        <v>0.008</v>
      </c>
      <c r="F10" s="50">
        <f t="shared" si="6"/>
        <v>-0.011</v>
      </c>
      <c r="G10" s="51">
        <f>G9-F9</f>
        <v>0.004</v>
      </c>
      <c r="H10" s="46"/>
      <c r="I10" s="48"/>
      <c r="J10" s="48"/>
      <c r="K10" s="57" t="s">
        <v>57</v>
      </c>
      <c r="L10" s="50"/>
      <c r="M10" s="50">
        <f t="shared" ref="M10:O10" si="7">if(isnumber(L9)=true,if(isnumber(M9)=true,M9-L9,"N/A"),"N/A")</f>
        <v>-0.1</v>
      </c>
      <c r="N10" s="50">
        <f t="shared" si="7"/>
        <v>0.027</v>
      </c>
      <c r="O10" s="50">
        <f t="shared" si="7"/>
        <v>-0.037</v>
      </c>
      <c r="P10" s="51">
        <f>P9-O9</f>
        <v>0.004</v>
      </c>
      <c r="Q10" s="46"/>
      <c r="R10" s="46"/>
      <c r="S10" s="46"/>
      <c r="T10" s="46"/>
      <c r="U10" s="46"/>
      <c r="V10" s="46"/>
      <c r="W10" s="46"/>
      <c r="X10" s="46"/>
      <c r="Y10" s="46"/>
    </row>
    <row r="11">
      <c r="A11" s="48"/>
      <c r="B11" s="49" t="s">
        <v>58</v>
      </c>
      <c r="C11" s="58">
        <f t="shared" ref="C11:G11" si="8">if(isnumber(C$7)=true,if(isnumber(C9)=true,C9-C$7,"N/A"),"N/A")</f>
        <v>-0.147</v>
      </c>
      <c r="D11" s="58">
        <f t="shared" si="8"/>
        <v>-0.156</v>
      </c>
      <c r="E11" s="58">
        <f t="shared" si="8"/>
        <v>-0.148</v>
      </c>
      <c r="F11" s="58">
        <f t="shared" si="8"/>
        <v>-0.15</v>
      </c>
      <c r="G11" s="59">
        <f t="shared" si="8"/>
        <v>-0.136</v>
      </c>
      <c r="H11" s="46"/>
      <c r="I11" s="48"/>
      <c r="J11" s="48"/>
      <c r="K11" s="49" t="s">
        <v>58</v>
      </c>
      <c r="L11" s="58">
        <f t="shared" ref="L11:P11" si="9">if(isnumber(L$7)=true,if(isnumber(L9)=true,L9-L$7,"N/A"),"N/A")</f>
        <v>-0.091</v>
      </c>
      <c r="M11" s="58">
        <f t="shared" si="9"/>
        <v>-0.099</v>
      </c>
      <c r="N11" s="58">
        <f t="shared" si="9"/>
        <v>-0.081</v>
      </c>
      <c r="O11" s="58">
        <f t="shared" si="9"/>
        <v>-0.141</v>
      </c>
      <c r="P11" s="59">
        <f t="shared" si="9"/>
        <v>-0.113</v>
      </c>
      <c r="Q11" s="46"/>
      <c r="R11" s="46"/>
      <c r="S11" s="46"/>
      <c r="T11" s="46"/>
      <c r="U11" s="46"/>
      <c r="V11" s="46"/>
      <c r="W11" s="46"/>
      <c r="X11" s="46"/>
      <c r="Y11" s="46"/>
    </row>
    <row r="12">
      <c r="A12" s="42"/>
      <c r="B12" s="43" t="s">
        <v>46</v>
      </c>
      <c r="C12" s="53">
        <f>'Math Summary'!$B$8</f>
        <v>0.458</v>
      </c>
      <c r="D12" s="53">
        <f>'Math Summary'!$C$8</f>
        <v>0.438</v>
      </c>
      <c r="E12" s="53">
        <f>'Math Summary'!$D$8</f>
        <v>0.462</v>
      </c>
      <c r="F12" s="53">
        <f>'Math Summary'!$E$8</f>
        <v>0.464</v>
      </c>
      <c r="G12" s="54">
        <f>'Math Summary'!$F$8</f>
        <v>0.485</v>
      </c>
      <c r="H12" s="46"/>
      <c r="I12" s="42"/>
      <c r="J12" s="42"/>
      <c r="K12" s="43" t="s">
        <v>46</v>
      </c>
      <c r="L12" s="53">
        <f>'Math Summary'!$B$48</f>
        <v>0.426</v>
      </c>
      <c r="M12" s="53">
        <f>'Math Summary'!$C$48</f>
        <v>0.385</v>
      </c>
      <c r="N12" s="53">
        <f>'Math Summary'!$D$48</f>
        <v>0.426</v>
      </c>
      <c r="O12" s="53">
        <f>'Math Summary'!$E$48</f>
        <v>0.444</v>
      </c>
      <c r="P12" s="54">
        <f>'Math Summary'!$F$48</f>
        <v>0.464</v>
      </c>
      <c r="Q12" s="46"/>
      <c r="R12" s="46"/>
      <c r="S12" s="46"/>
      <c r="T12" s="46"/>
      <c r="U12" s="46"/>
      <c r="V12" s="46"/>
      <c r="W12" s="46"/>
      <c r="X12" s="46"/>
      <c r="Y12" s="46"/>
    </row>
    <row r="13">
      <c r="A13" s="48"/>
      <c r="B13" s="57" t="s">
        <v>57</v>
      </c>
      <c r="C13" s="50"/>
      <c r="D13" s="50">
        <f t="shared" ref="D13:F13" si="10">if(isnumber(C12)=true,if(isnumber(D12)=true,D12-C12,"N/A"),"N/A")</f>
        <v>-0.02</v>
      </c>
      <c r="E13" s="50">
        <f t="shared" si="10"/>
        <v>0.024</v>
      </c>
      <c r="F13" s="50">
        <f t="shared" si="10"/>
        <v>0.002</v>
      </c>
      <c r="G13" s="51">
        <f>G12-F12</f>
        <v>0.021</v>
      </c>
      <c r="H13" s="46"/>
      <c r="I13" s="48"/>
      <c r="J13" s="48"/>
      <c r="K13" s="57" t="s">
        <v>57</v>
      </c>
      <c r="L13" s="50"/>
      <c r="M13" s="50">
        <f t="shared" ref="M13:O13" si="11">if(isnumber(L12)=true,if(isnumber(M12)=true,M12-L12,"N/A"),"N/A")</f>
        <v>-0.041</v>
      </c>
      <c r="N13" s="50">
        <f t="shared" si="11"/>
        <v>0.041</v>
      </c>
      <c r="O13" s="50">
        <f t="shared" si="11"/>
        <v>0.018</v>
      </c>
      <c r="P13" s="51">
        <f>P12-O12</f>
        <v>0.02</v>
      </c>
      <c r="Q13" s="46"/>
      <c r="R13" s="46"/>
      <c r="S13" s="46"/>
      <c r="T13" s="46"/>
      <c r="U13" s="46"/>
      <c r="V13" s="46"/>
      <c r="W13" s="46"/>
      <c r="X13" s="46"/>
      <c r="Y13" s="46"/>
    </row>
    <row r="14">
      <c r="A14" s="48"/>
      <c r="B14" s="49" t="s">
        <v>58</v>
      </c>
      <c r="C14" s="58">
        <f t="shared" ref="C14:G14" si="12">if(isnumber(C$7)=true,if(isnumber(C12)=true,C12-C$7,"N/A"),"N/A")</f>
        <v>-0.079</v>
      </c>
      <c r="D14" s="58">
        <f t="shared" si="12"/>
        <v>-0.011</v>
      </c>
      <c r="E14" s="58">
        <f t="shared" si="12"/>
        <v>0.013</v>
      </c>
      <c r="F14" s="58">
        <f t="shared" si="12"/>
        <v>0.024</v>
      </c>
      <c r="G14" s="59">
        <f t="shared" si="12"/>
        <v>0.055</v>
      </c>
      <c r="H14" s="46"/>
      <c r="I14" s="48"/>
      <c r="J14" s="48"/>
      <c r="K14" s="49" t="s">
        <v>58</v>
      </c>
      <c r="L14" s="58">
        <f t="shared" ref="L14:P14" si="13">if(isnumber(L$7)=true,if(isnumber(L12)=true,L12-L$7,"N/A"),"N/A")</f>
        <v>-0.065</v>
      </c>
      <c r="M14" s="58">
        <f t="shared" si="13"/>
        <v>-0.014</v>
      </c>
      <c r="N14" s="58">
        <f t="shared" si="13"/>
        <v>0.018</v>
      </c>
      <c r="O14" s="58">
        <f t="shared" si="13"/>
        <v>0.013</v>
      </c>
      <c r="P14" s="59">
        <f t="shared" si="13"/>
        <v>0.057</v>
      </c>
      <c r="Q14" s="46"/>
      <c r="R14" s="46"/>
      <c r="S14" s="46"/>
      <c r="T14" s="46"/>
      <c r="U14" s="46"/>
      <c r="V14" s="46"/>
      <c r="W14" s="46"/>
      <c r="X14" s="46"/>
      <c r="Y14" s="46"/>
    </row>
    <row r="15">
      <c r="A15" s="42"/>
      <c r="B15" s="43" t="s">
        <v>47</v>
      </c>
      <c r="C15" s="53">
        <f>'Math Summary'!$B$9</f>
        <v>0.331</v>
      </c>
      <c r="D15" s="53">
        <f>'Math Summary'!$C$9</f>
        <v>0.21</v>
      </c>
      <c r="E15" s="53">
        <f>'Math Summary'!$D$9</f>
        <v>0.202</v>
      </c>
      <c r="F15" s="53">
        <f>'Math Summary'!$E$9</f>
        <v>0.2</v>
      </c>
      <c r="G15" s="54">
        <f>'Math Summary'!$F$9</f>
        <v>0.209</v>
      </c>
      <c r="H15" s="46"/>
      <c r="I15" s="42"/>
      <c r="J15" s="42"/>
      <c r="K15" s="43" t="s">
        <v>47</v>
      </c>
      <c r="L15" s="53">
        <f>'Math Summary'!$B$49</f>
        <v>0.294</v>
      </c>
      <c r="M15" s="53">
        <f>'Math Summary'!$C$49</f>
        <v>0.204</v>
      </c>
      <c r="N15" s="53">
        <f>'Math Summary'!$D$49</f>
        <v>0.194</v>
      </c>
      <c r="O15" s="53">
        <f>'Math Summary'!$E$49</f>
        <v>0.185</v>
      </c>
      <c r="P15" s="54">
        <f>'Math Summary'!$F$49</f>
        <v>0.222</v>
      </c>
      <c r="Q15" s="46"/>
      <c r="R15" s="46"/>
      <c r="S15" s="46"/>
      <c r="T15" s="46"/>
      <c r="U15" s="46"/>
      <c r="V15" s="46"/>
      <c r="W15" s="46"/>
      <c r="X15" s="46"/>
      <c r="Y15" s="46"/>
    </row>
    <row r="16">
      <c r="A16" s="48"/>
      <c r="B16" s="57" t="s">
        <v>57</v>
      </c>
      <c r="C16" s="50"/>
      <c r="D16" s="50">
        <f t="shared" ref="D16:F16" si="14">if(isnumber(C15)=true,if(isnumber(D15)=true,D15-C15,"N/A"),"N/A")</f>
        <v>-0.121</v>
      </c>
      <c r="E16" s="50">
        <f t="shared" si="14"/>
        <v>-0.008</v>
      </c>
      <c r="F16" s="50">
        <f t="shared" si="14"/>
        <v>-0.002</v>
      </c>
      <c r="G16" s="51">
        <f>G15-F15</f>
        <v>0.009</v>
      </c>
      <c r="H16" s="46"/>
      <c r="I16" s="48"/>
      <c r="J16" s="48"/>
      <c r="K16" s="57" t="s">
        <v>57</v>
      </c>
      <c r="L16" s="50"/>
      <c r="M16" s="50">
        <f t="shared" ref="M16:O16" si="15">if(isnumber(L15)=true,if(isnumber(M15)=true,M15-L15,"N/A"),"N/A")</f>
        <v>-0.09</v>
      </c>
      <c r="N16" s="50">
        <f t="shared" si="15"/>
        <v>-0.01</v>
      </c>
      <c r="O16" s="50">
        <f t="shared" si="15"/>
        <v>-0.009</v>
      </c>
      <c r="P16" s="51">
        <f>P15-O15</f>
        <v>0.037</v>
      </c>
      <c r="Q16" s="46"/>
      <c r="R16" s="46"/>
      <c r="S16" s="46"/>
      <c r="T16" s="46"/>
      <c r="U16" s="46"/>
      <c r="V16" s="46"/>
      <c r="W16" s="46"/>
      <c r="X16" s="46"/>
      <c r="Y16" s="46"/>
    </row>
    <row r="17">
      <c r="A17" s="48"/>
      <c r="B17" s="49" t="s">
        <v>58</v>
      </c>
      <c r="C17" s="58">
        <f t="shared" ref="C17:G17" si="16">if(isnumber(C$7)=true,if(isnumber(C15)=true,C15-C$7,"N/A"),"N/A")</f>
        <v>-0.206</v>
      </c>
      <c r="D17" s="58">
        <f t="shared" si="16"/>
        <v>-0.239</v>
      </c>
      <c r="E17" s="58">
        <f t="shared" si="16"/>
        <v>-0.247</v>
      </c>
      <c r="F17" s="58">
        <f t="shared" si="16"/>
        <v>-0.24</v>
      </c>
      <c r="G17" s="59">
        <f t="shared" si="16"/>
        <v>-0.221</v>
      </c>
      <c r="H17" s="46"/>
      <c r="I17" s="48"/>
      <c r="J17" s="48"/>
      <c r="K17" s="49" t="s">
        <v>58</v>
      </c>
      <c r="L17" s="58">
        <f t="shared" ref="L17:P17" si="17">if(isnumber(L$7)=true,if(isnumber(L15)=true,L15-L$7,"N/A"),"N/A")</f>
        <v>-0.197</v>
      </c>
      <c r="M17" s="58">
        <f t="shared" si="17"/>
        <v>-0.195</v>
      </c>
      <c r="N17" s="58">
        <f t="shared" si="17"/>
        <v>-0.214</v>
      </c>
      <c r="O17" s="58">
        <f t="shared" si="17"/>
        <v>-0.246</v>
      </c>
      <c r="P17" s="59">
        <f t="shared" si="17"/>
        <v>-0.185</v>
      </c>
      <c r="Q17" s="46"/>
      <c r="R17" s="46"/>
      <c r="S17" s="46"/>
      <c r="T17" s="46"/>
      <c r="U17" s="46"/>
      <c r="V17" s="46"/>
      <c r="W17" s="46"/>
      <c r="X17" s="46"/>
      <c r="Y17" s="46"/>
    </row>
    <row r="44">
      <c r="A44" s="10"/>
      <c r="B44" s="11" t="s">
        <v>17</v>
      </c>
      <c r="C44" s="12"/>
      <c r="D44" s="12"/>
      <c r="E44" s="12"/>
      <c r="F44" s="12"/>
      <c r="G44" s="13"/>
      <c r="H44" s="10"/>
      <c r="J44" s="10"/>
      <c r="K44" s="11" t="s">
        <v>33</v>
      </c>
      <c r="L44" s="12"/>
      <c r="M44" s="12"/>
      <c r="N44" s="12"/>
      <c r="O44" s="12"/>
      <c r="P44" s="13"/>
      <c r="Q44" s="10"/>
      <c r="R44" s="10"/>
      <c r="S44" s="10"/>
      <c r="T44" s="10"/>
      <c r="U44" s="10"/>
      <c r="V44" s="10"/>
      <c r="W44" s="10"/>
      <c r="X44" s="10"/>
      <c r="Y44" s="10"/>
    </row>
    <row r="45">
      <c r="A45" s="14"/>
      <c r="B45" s="38"/>
      <c r="C45" s="39" t="str">
        <f t="shared" ref="C45:G45" si="18">C4</f>
        <v>2018-19</v>
      </c>
      <c r="D45" s="39" t="str">
        <f t="shared" si="18"/>
        <v>2021-22</v>
      </c>
      <c r="E45" s="39" t="str">
        <f t="shared" si="18"/>
        <v>2022-23</v>
      </c>
      <c r="F45" s="40" t="str">
        <f t="shared" si="18"/>
        <v>2023-24</v>
      </c>
      <c r="G45" s="41" t="str">
        <f t="shared" si="18"/>
        <v>2024-25</v>
      </c>
      <c r="H45" s="19"/>
      <c r="J45" s="14"/>
      <c r="K45" s="38"/>
      <c r="L45" s="39" t="str">
        <f t="shared" ref="L45:P45" si="19">L4</f>
        <v>2018-19</v>
      </c>
      <c r="M45" s="39" t="str">
        <f t="shared" si="19"/>
        <v>2021-22</v>
      </c>
      <c r="N45" s="39" t="str">
        <f t="shared" si="19"/>
        <v>2022-23</v>
      </c>
      <c r="O45" s="40" t="str">
        <f t="shared" si="19"/>
        <v>2023-24</v>
      </c>
      <c r="P45" s="41" t="str">
        <f t="shared" si="19"/>
        <v>2024-25</v>
      </c>
      <c r="Q45" s="19"/>
    </row>
    <row r="46">
      <c r="A46" s="60"/>
      <c r="B46" s="61" t="s">
        <v>13</v>
      </c>
      <c r="C46" s="62">
        <f>'Math Summary'!$B$20</f>
        <v>0.464</v>
      </c>
      <c r="D46" s="62">
        <f>'Math Summary'!$C$20</f>
        <v>0.394</v>
      </c>
      <c r="E46" s="62">
        <f>'Math Summary'!$D$20</f>
        <v>0.397</v>
      </c>
      <c r="F46" s="62">
        <f>'Math Summary'!$E$20</f>
        <v>0.399</v>
      </c>
      <c r="G46" s="63">
        <f>'Math Summary'!$F$20</f>
        <v>0.401</v>
      </c>
      <c r="H46" s="64"/>
      <c r="I46" s="64"/>
      <c r="J46" s="60"/>
      <c r="K46" s="43" t="s">
        <v>13</v>
      </c>
      <c r="L46" s="62">
        <f>'Math Summary'!$B$60</f>
        <v>0.401</v>
      </c>
      <c r="M46" s="62">
        <f>'Math Summary'!$C$60</f>
        <v>0.295</v>
      </c>
      <c r="N46" s="62">
        <f>'Math Summary'!$D$60</f>
        <v>0.296</v>
      </c>
      <c r="O46" s="62">
        <f>'Math Summary'!$E$60</f>
        <v>0.305</v>
      </c>
      <c r="P46" s="63">
        <f>'Math Summary'!$F$60</f>
        <v>0.315</v>
      </c>
      <c r="Q46" s="65"/>
      <c r="R46" s="64"/>
      <c r="S46" s="64"/>
      <c r="T46" s="64"/>
      <c r="U46" s="64"/>
      <c r="V46" s="64"/>
      <c r="W46" s="64"/>
      <c r="X46" s="64"/>
      <c r="Y46" s="64"/>
    </row>
    <row r="47">
      <c r="A47" s="60"/>
      <c r="B47" s="66" t="s">
        <v>57</v>
      </c>
      <c r="C47" s="67"/>
      <c r="D47" s="68">
        <f t="shared" ref="D47:G47" si="20">D46-C46</f>
        <v>-0.07</v>
      </c>
      <c r="E47" s="68">
        <f t="shared" si="20"/>
        <v>0.003</v>
      </c>
      <c r="F47" s="68">
        <f t="shared" si="20"/>
        <v>0.002</v>
      </c>
      <c r="G47" s="51">
        <f t="shared" si="20"/>
        <v>0.002</v>
      </c>
      <c r="H47" s="64"/>
      <c r="I47" s="64"/>
      <c r="J47" s="60"/>
      <c r="K47" s="69" t="s">
        <v>57</v>
      </c>
      <c r="L47" s="67"/>
      <c r="M47" s="68">
        <f t="shared" ref="M47:P47" si="21">M46-L46</f>
        <v>-0.106</v>
      </c>
      <c r="N47" s="70">
        <f t="shared" si="21"/>
        <v>0.001</v>
      </c>
      <c r="O47" s="70">
        <f t="shared" si="21"/>
        <v>0.009</v>
      </c>
      <c r="P47" s="51">
        <f t="shared" si="21"/>
        <v>0.01</v>
      </c>
      <c r="Q47" s="65"/>
      <c r="R47" s="64"/>
      <c r="S47" s="64"/>
      <c r="T47" s="64"/>
      <c r="U47" s="64"/>
      <c r="V47" s="64"/>
      <c r="W47" s="64"/>
      <c r="X47" s="64"/>
      <c r="Y47" s="64"/>
    </row>
    <row r="48">
      <c r="A48" s="60"/>
      <c r="B48" s="61" t="s">
        <v>44</v>
      </c>
      <c r="C48" s="62">
        <f>'Math Summary'!$B$16</f>
        <v>0.632</v>
      </c>
      <c r="D48" s="62">
        <f>'Math Summary'!$C$16</f>
        <v>0.542</v>
      </c>
      <c r="E48" s="62">
        <f>'Math Summary'!$D$16</f>
        <v>0.567</v>
      </c>
      <c r="F48" s="62">
        <f>'Math Summary'!$E$16</f>
        <v>0.527</v>
      </c>
      <c r="G48" s="63">
        <f>'Math Summary'!$F$16</f>
        <v>0.48</v>
      </c>
      <c r="H48" s="64"/>
      <c r="I48" s="64"/>
      <c r="J48" s="60"/>
      <c r="K48" s="71" t="s">
        <v>44</v>
      </c>
      <c r="L48" s="62">
        <f>'Math Summary'!$B$56</f>
        <v>0.559</v>
      </c>
      <c r="M48" s="62">
        <f>'Math Summary'!$C$56</f>
        <v>0.432</v>
      </c>
      <c r="N48" s="62">
        <f>'Math Summary'!$D$56</f>
        <v>0.415</v>
      </c>
      <c r="O48" s="62">
        <f>'Math Summary'!$E$56</f>
        <v>0.43</v>
      </c>
      <c r="P48" s="63">
        <f>'Math Summary'!$F$56</f>
        <v>0.437</v>
      </c>
      <c r="Q48" s="65"/>
      <c r="R48" s="64"/>
      <c r="S48" s="64"/>
      <c r="T48" s="64"/>
      <c r="U48" s="64"/>
      <c r="V48" s="64"/>
      <c r="W48" s="64"/>
      <c r="X48" s="64"/>
      <c r="Y48" s="64"/>
    </row>
    <row r="49">
      <c r="A49" s="60"/>
      <c r="B49" s="66" t="s">
        <v>57</v>
      </c>
      <c r="C49" s="67"/>
      <c r="D49" s="68">
        <f t="shared" ref="D49:G49" si="22">D48-C48</f>
        <v>-0.09</v>
      </c>
      <c r="E49" s="68">
        <f t="shared" si="22"/>
        <v>0.025</v>
      </c>
      <c r="F49" s="68">
        <f t="shared" si="22"/>
        <v>-0.04</v>
      </c>
      <c r="G49" s="51">
        <f t="shared" si="22"/>
        <v>-0.047</v>
      </c>
      <c r="H49" s="64"/>
      <c r="I49" s="64"/>
      <c r="J49" s="60"/>
      <c r="K49" s="72" t="s">
        <v>57</v>
      </c>
      <c r="L49" s="67"/>
      <c r="M49" s="68">
        <f t="shared" ref="M49:P49" si="23">M48-L48</f>
        <v>-0.127</v>
      </c>
      <c r="N49" s="68">
        <f t="shared" si="23"/>
        <v>-0.017</v>
      </c>
      <c r="O49" s="68">
        <f t="shared" si="23"/>
        <v>0.015</v>
      </c>
      <c r="P49" s="51">
        <f t="shared" si="23"/>
        <v>0.007</v>
      </c>
      <c r="Q49" s="65"/>
      <c r="R49" s="64"/>
      <c r="S49" s="64"/>
      <c r="T49" s="64"/>
      <c r="U49" s="64"/>
      <c r="V49" s="64"/>
      <c r="W49" s="64"/>
      <c r="X49" s="64"/>
      <c r="Y49" s="64"/>
    </row>
    <row r="50">
      <c r="A50" s="60"/>
      <c r="B50" s="61" t="s">
        <v>45</v>
      </c>
      <c r="C50" s="62">
        <f>'Math Summary'!$B$17</f>
        <v>0.446</v>
      </c>
      <c r="D50" s="62">
        <f>'Math Summary'!$C$17</f>
        <v>0.377</v>
      </c>
      <c r="E50" s="62">
        <f>'Math Summary'!$D$17</f>
        <v>0.39</v>
      </c>
      <c r="F50" s="62">
        <f>'Math Summary'!$E$17</f>
        <v>0.403</v>
      </c>
      <c r="G50" s="63">
        <f>'Math Summary'!$F$17</f>
        <v>0.386</v>
      </c>
      <c r="H50" s="64"/>
      <c r="I50" s="64"/>
      <c r="J50" s="60"/>
      <c r="K50" s="61" t="s">
        <v>45</v>
      </c>
      <c r="L50" s="62">
        <f>'Math Summary'!$B$57</f>
        <v>0.406</v>
      </c>
      <c r="M50" s="62">
        <f>'Math Summary'!$C$57</f>
        <v>0.269</v>
      </c>
      <c r="N50" s="62">
        <f>'Math Summary'!$D$57</f>
        <v>0.297</v>
      </c>
      <c r="O50" s="62">
        <f>'Math Summary'!$E$57</f>
        <v>0.308</v>
      </c>
      <c r="P50" s="63">
        <f>'Math Summary'!$F$57</f>
        <v>0.293</v>
      </c>
      <c r="Q50" s="64"/>
      <c r="R50" s="64"/>
      <c r="S50" s="64"/>
      <c r="T50" s="64"/>
      <c r="U50" s="64"/>
      <c r="V50" s="64"/>
      <c r="W50" s="64"/>
      <c r="X50" s="64"/>
      <c r="Y50" s="64"/>
    </row>
    <row r="51">
      <c r="A51" s="60"/>
      <c r="B51" s="73" t="s">
        <v>57</v>
      </c>
      <c r="C51" s="67"/>
      <c r="D51" s="68">
        <f t="shared" ref="D51:F51" si="24">if(isnumber(C50)=true,if(isnumber(D50)=true,D50-C50,"N/A"),"N/A")</f>
        <v>-0.069</v>
      </c>
      <c r="E51" s="68">
        <f t="shared" si="24"/>
        <v>0.013</v>
      </c>
      <c r="F51" s="68">
        <f t="shared" si="24"/>
        <v>0.013</v>
      </c>
      <c r="G51" s="51">
        <f>G50-F50</f>
        <v>-0.017</v>
      </c>
      <c r="H51" s="64"/>
      <c r="I51" s="60"/>
      <c r="J51" s="60"/>
      <c r="K51" s="73" t="s">
        <v>57</v>
      </c>
      <c r="L51" s="67"/>
      <c r="M51" s="68">
        <f t="shared" ref="M51:O51" si="25">if(isnumber(L50)=true,if(isnumber(M50)=true,M50-L50,"N/A"),"N/A")</f>
        <v>-0.137</v>
      </c>
      <c r="N51" s="70">
        <f t="shared" si="25"/>
        <v>0.028</v>
      </c>
      <c r="O51" s="70">
        <f t="shared" si="25"/>
        <v>0.011</v>
      </c>
      <c r="P51" s="51">
        <f>P50-O50</f>
        <v>-0.015</v>
      </c>
      <c r="Q51" s="64"/>
      <c r="R51" s="64"/>
      <c r="S51" s="64"/>
      <c r="T51" s="64"/>
      <c r="U51" s="64"/>
      <c r="V51" s="64"/>
      <c r="W51" s="64"/>
      <c r="X51" s="64"/>
      <c r="Y51" s="64"/>
    </row>
    <row r="52">
      <c r="A52" s="60"/>
      <c r="B52" s="66" t="s">
        <v>58</v>
      </c>
      <c r="C52" s="74">
        <f t="shared" ref="C52:G52" si="26">if(isnumber(C$48)=true,if(isnumber(C50)=true,C50-C$48,"N/A"),"N/A")</f>
        <v>-0.186</v>
      </c>
      <c r="D52" s="74">
        <f t="shared" si="26"/>
        <v>-0.165</v>
      </c>
      <c r="E52" s="74">
        <f t="shared" si="26"/>
        <v>-0.177</v>
      </c>
      <c r="F52" s="74">
        <f t="shared" si="26"/>
        <v>-0.124</v>
      </c>
      <c r="G52" s="75">
        <f t="shared" si="26"/>
        <v>-0.094</v>
      </c>
      <c r="H52" s="64"/>
      <c r="I52" s="60"/>
      <c r="J52" s="60"/>
      <c r="K52" s="66" t="s">
        <v>58</v>
      </c>
      <c r="L52" s="74">
        <f t="shared" ref="L52:P52" si="27">if(isnumber(L$48)=true,if(isnumber(L50)=true,L50-L$48,"N/A"),"N/A")</f>
        <v>-0.153</v>
      </c>
      <c r="M52" s="74">
        <f t="shared" si="27"/>
        <v>-0.163</v>
      </c>
      <c r="N52" s="74">
        <f t="shared" si="27"/>
        <v>-0.118</v>
      </c>
      <c r="O52" s="74">
        <f t="shared" si="27"/>
        <v>-0.122</v>
      </c>
      <c r="P52" s="75">
        <f t="shared" si="27"/>
        <v>-0.144</v>
      </c>
      <c r="Q52" s="64"/>
      <c r="R52" s="64"/>
      <c r="S52" s="64"/>
      <c r="T52" s="64"/>
      <c r="U52" s="64"/>
      <c r="V52" s="64"/>
      <c r="W52" s="64"/>
      <c r="X52" s="64"/>
      <c r="Y52" s="64"/>
    </row>
    <row r="53">
      <c r="A53" s="60"/>
      <c r="B53" s="61" t="s">
        <v>46</v>
      </c>
      <c r="C53" s="62">
        <f>'Math Summary'!$B$18</f>
        <v>0.528</v>
      </c>
      <c r="D53" s="62">
        <f>'Math Summary'!$C$18</f>
        <v>0.554</v>
      </c>
      <c r="E53" s="62">
        <f>'Math Summary'!$D$18</f>
        <v>0.562</v>
      </c>
      <c r="F53" s="62">
        <f>'Math Summary'!$E$18</f>
        <v>0.57</v>
      </c>
      <c r="G53" s="63">
        <f>'Math Summary'!$F$18</f>
        <v>0.558</v>
      </c>
      <c r="H53" s="64"/>
      <c r="I53" s="64"/>
      <c r="J53" s="60"/>
      <c r="K53" s="61" t="s">
        <v>46</v>
      </c>
      <c r="L53" s="62">
        <f>'Math Summary'!$B$58</f>
        <v>0.494</v>
      </c>
      <c r="M53" s="62">
        <f>'Math Summary'!$C$58</f>
        <v>0.424</v>
      </c>
      <c r="N53" s="62">
        <f>'Math Summary'!$D$58</f>
        <v>0.463</v>
      </c>
      <c r="O53" s="62">
        <f>'Math Summary'!$E$58</f>
        <v>0.469</v>
      </c>
      <c r="P53" s="63">
        <f>'Math Summary'!$F$58</f>
        <v>0.501</v>
      </c>
      <c r="Q53" s="64"/>
      <c r="R53" s="64"/>
      <c r="S53" s="64"/>
      <c r="T53" s="64"/>
      <c r="U53" s="64"/>
      <c r="V53" s="64"/>
      <c r="W53" s="64"/>
      <c r="X53" s="64"/>
      <c r="Y53" s="64"/>
    </row>
    <row r="54">
      <c r="A54" s="60"/>
      <c r="B54" s="73" t="s">
        <v>57</v>
      </c>
      <c r="C54" s="67"/>
      <c r="D54" s="68">
        <f t="shared" ref="D54:F54" si="28">if(isnumber(C53)=true,if(isnumber(D53)=true,D53-C53,"N/A"),"N/A")</f>
        <v>0.026</v>
      </c>
      <c r="E54" s="70">
        <f t="shared" si="28"/>
        <v>0.008</v>
      </c>
      <c r="F54" s="70">
        <f t="shared" si="28"/>
        <v>0.008</v>
      </c>
      <c r="G54" s="51">
        <f>G53-F53</f>
        <v>-0.012</v>
      </c>
      <c r="H54" s="64"/>
      <c r="I54" s="60"/>
      <c r="J54" s="60"/>
      <c r="K54" s="73" t="s">
        <v>57</v>
      </c>
      <c r="L54" s="67"/>
      <c r="M54" s="68">
        <f t="shared" ref="M54:O54" si="29">if(isnumber(L53)=true,if(isnumber(M53)=true,M53-L53,"N/A"),"N/A")</f>
        <v>-0.07</v>
      </c>
      <c r="N54" s="70">
        <f t="shared" si="29"/>
        <v>0.039</v>
      </c>
      <c r="O54" s="70">
        <f t="shared" si="29"/>
        <v>0.006</v>
      </c>
      <c r="P54" s="51">
        <f>P53-O53</f>
        <v>0.032</v>
      </c>
      <c r="Q54" s="64"/>
      <c r="R54" s="64"/>
      <c r="S54" s="64"/>
      <c r="T54" s="64"/>
      <c r="U54" s="64"/>
      <c r="V54" s="64"/>
      <c r="W54" s="64"/>
      <c r="X54" s="64"/>
      <c r="Y54" s="64"/>
    </row>
    <row r="55">
      <c r="A55" s="60"/>
      <c r="B55" s="66" t="s">
        <v>58</v>
      </c>
      <c r="C55" s="74">
        <f t="shared" ref="C55:G55" si="30">if(isnumber(C$48)=true,if(isnumber(C53)=true,C53-C$48,"N/A"),"N/A")</f>
        <v>-0.104</v>
      </c>
      <c r="D55" s="76">
        <f t="shared" si="30"/>
        <v>0.012</v>
      </c>
      <c r="E55" s="76">
        <f t="shared" si="30"/>
        <v>-0.005</v>
      </c>
      <c r="F55" s="76">
        <f t="shared" si="30"/>
        <v>0.043</v>
      </c>
      <c r="G55" s="77">
        <f t="shared" si="30"/>
        <v>0.078</v>
      </c>
      <c r="H55" s="64"/>
      <c r="I55" s="60"/>
      <c r="J55" s="60"/>
      <c r="K55" s="66" t="s">
        <v>58</v>
      </c>
      <c r="L55" s="74">
        <f t="shared" ref="L55:P55" si="31">if(isnumber(L$48)=true,if(isnumber(L53)=true,L53-L$48,"N/A"),"N/A")</f>
        <v>-0.065</v>
      </c>
      <c r="M55" s="76">
        <f t="shared" si="31"/>
        <v>-0.008</v>
      </c>
      <c r="N55" s="76">
        <f t="shared" si="31"/>
        <v>0.048</v>
      </c>
      <c r="O55" s="76">
        <f t="shared" si="31"/>
        <v>0.039</v>
      </c>
      <c r="P55" s="77">
        <f t="shared" si="31"/>
        <v>0.064</v>
      </c>
      <c r="Q55" s="64"/>
      <c r="R55" s="64"/>
      <c r="S55" s="64"/>
      <c r="T55" s="64"/>
      <c r="U55" s="64"/>
      <c r="V55" s="64"/>
      <c r="W55" s="64"/>
      <c r="X55" s="64"/>
      <c r="Y55" s="64"/>
    </row>
    <row r="56">
      <c r="A56" s="60"/>
      <c r="B56" s="61" t="s">
        <v>47</v>
      </c>
      <c r="C56" s="62">
        <f>'Math Summary'!$B$19</f>
        <v>0.37</v>
      </c>
      <c r="D56" s="62">
        <f>'Math Summary'!$C$19</f>
        <v>0.26</v>
      </c>
      <c r="E56" s="62">
        <f>'Math Summary'!$D$19</f>
        <v>0.227</v>
      </c>
      <c r="F56" s="62">
        <f>'Math Summary'!$E$19</f>
        <v>0.25</v>
      </c>
      <c r="G56" s="63">
        <f>'Math Summary'!$F$19</f>
        <v>0.258</v>
      </c>
      <c r="H56" s="64"/>
      <c r="I56" s="64"/>
      <c r="J56" s="60"/>
      <c r="K56" s="61" t="s">
        <v>47</v>
      </c>
      <c r="L56" s="62">
        <f>'Math Summary'!$B$59</f>
        <v>0.339</v>
      </c>
      <c r="M56" s="62">
        <f>'Math Summary'!$C$59</f>
        <v>0.209</v>
      </c>
      <c r="N56" s="62">
        <f>'Math Summary'!$D$59</f>
        <v>0.222</v>
      </c>
      <c r="O56" s="62">
        <f>'Math Summary'!$E$59</f>
        <v>0.208</v>
      </c>
      <c r="P56" s="63">
        <f>'Math Summary'!$F$59</f>
        <v>0.231</v>
      </c>
      <c r="Q56" s="64"/>
      <c r="R56" s="64"/>
      <c r="S56" s="64"/>
      <c r="T56" s="64"/>
      <c r="U56" s="64"/>
      <c r="V56" s="64"/>
      <c r="W56" s="64"/>
      <c r="X56" s="64"/>
      <c r="Y56" s="64"/>
    </row>
    <row r="57">
      <c r="A57" s="60"/>
      <c r="B57" s="73" t="s">
        <v>57</v>
      </c>
      <c r="C57" s="67"/>
      <c r="D57" s="68">
        <f t="shared" ref="D57:F57" si="32">if(isnumber(C56)=true,if(isnumber(D56)=true,D56-C56,"N/A"),"N/A")</f>
        <v>-0.11</v>
      </c>
      <c r="E57" s="68">
        <f t="shared" si="32"/>
        <v>-0.033</v>
      </c>
      <c r="F57" s="68">
        <f t="shared" si="32"/>
        <v>0.023</v>
      </c>
      <c r="G57" s="51">
        <f>G56-F56</f>
        <v>0.008</v>
      </c>
      <c r="H57" s="64"/>
      <c r="I57" s="60"/>
      <c r="J57" s="60"/>
      <c r="K57" s="73" t="s">
        <v>57</v>
      </c>
      <c r="L57" s="67"/>
      <c r="M57" s="68">
        <f t="shared" ref="M57:O57" si="33">if(isnumber(L56)=true,if(isnumber(M56)=true,M56-L56,"N/A"),"N/A")</f>
        <v>-0.13</v>
      </c>
      <c r="N57" s="70">
        <f t="shared" si="33"/>
        <v>0.013</v>
      </c>
      <c r="O57" s="70">
        <f t="shared" si="33"/>
        <v>-0.014</v>
      </c>
      <c r="P57" s="51">
        <f>P56-O56</f>
        <v>0.023</v>
      </c>
      <c r="Q57" s="64"/>
      <c r="R57" s="64"/>
      <c r="S57" s="64"/>
      <c r="T57" s="64"/>
      <c r="U57" s="64"/>
      <c r="V57" s="64"/>
      <c r="W57" s="64"/>
      <c r="X57" s="64"/>
      <c r="Y57" s="64"/>
    </row>
    <row r="58">
      <c r="A58" s="60"/>
      <c r="B58" s="66" t="s">
        <v>58</v>
      </c>
      <c r="C58" s="74">
        <f t="shared" ref="C58:G58" si="34">if(isnumber(C$48)=true,if(isnumber(C56)=true,C56-C$48,"N/A"),"N/A")</f>
        <v>-0.262</v>
      </c>
      <c r="D58" s="74">
        <f t="shared" si="34"/>
        <v>-0.282</v>
      </c>
      <c r="E58" s="74">
        <f t="shared" si="34"/>
        <v>-0.34</v>
      </c>
      <c r="F58" s="74">
        <f t="shared" si="34"/>
        <v>-0.277</v>
      </c>
      <c r="G58" s="75">
        <f t="shared" si="34"/>
        <v>-0.222</v>
      </c>
      <c r="H58" s="64"/>
      <c r="I58" s="60"/>
      <c r="J58" s="60"/>
      <c r="K58" s="66" t="s">
        <v>58</v>
      </c>
      <c r="L58" s="74">
        <f t="shared" ref="L58:P58" si="35">if(isnumber(L$48)=true,if(isnumber(L56)=true,L56-L$48,"N/A"),"N/A")</f>
        <v>-0.22</v>
      </c>
      <c r="M58" s="74">
        <f t="shared" si="35"/>
        <v>-0.223</v>
      </c>
      <c r="N58" s="74">
        <f t="shared" si="35"/>
        <v>-0.193</v>
      </c>
      <c r="O58" s="74">
        <f t="shared" si="35"/>
        <v>-0.222</v>
      </c>
      <c r="P58" s="75">
        <f t="shared" si="35"/>
        <v>-0.206</v>
      </c>
      <c r="Q58" s="64"/>
      <c r="R58" s="64"/>
      <c r="S58" s="64"/>
      <c r="T58" s="64"/>
      <c r="U58" s="64"/>
      <c r="V58" s="64"/>
      <c r="W58" s="64"/>
      <c r="X58" s="64"/>
      <c r="Y58" s="64"/>
    </row>
    <row r="85">
      <c r="A85" s="10"/>
      <c r="B85" s="11" t="s">
        <v>22</v>
      </c>
      <c r="C85" s="12"/>
      <c r="D85" s="12"/>
      <c r="E85" s="12"/>
      <c r="F85" s="12"/>
      <c r="G85" s="13"/>
      <c r="H85" s="10"/>
      <c r="J85" s="10"/>
      <c r="K85" s="11" t="s">
        <v>35</v>
      </c>
      <c r="L85" s="12"/>
      <c r="M85" s="12"/>
      <c r="N85" s="12"/>
      <c r="O85" s="12"/>
      <c r="P85" s="13"/>
      <c r="Q85" s="10"/>
      <c r="R85" s="10"/>
      <c r="S85" s="10"/>
      <c r="T85" s="10"/>
      <c r="U85" s="10"/>
      <c r="V85" s="10"/>
      <c r="W85" s="10"/>
      <c r="X85" s="10"/>
      <c r="Y85" s="10"/>
    </row>
    <row r="86">
      <c r="A86" s="14"/>
      <c r="B86" s="38"/>
      <c r="C86" s="39" t="str">
        <f t="shared" ref="C86:G86" si="36">C45</f>
        <v>2018-19</v>
      </c>
      <c r="D86" s="39" t="str">
        <f t="shared" si="36"/>
        <v>2021-22</v>
      </c>
      <c r="E86" s="39" t="str">
        <f t="shared" si="36"/>
        <v>2022-23</v>
      </c>
      <c r="F86" s="40" t="str">
        <f t="shared" si="36"/>
        <v>2023-24</v>
      </c>
      <c r="G86" s="41" t="str">
        <f t="shared" si="36"/>
        <v>2024-25</v>
      </c>
      <c r="H86" s="19"/>
      <c r="J86" s="14"/>
      <c r="K86" s="38"/>
      <c r="L86" s="39" t="str">
        <f t="shared" ref="L86:P86" si="37">L45</f>
        <v>2018-19</v>
      </c>
      <c r="M86" s="39" t="str">
        <f t="shared" si="37"/>
        <v>2021-22</v>
      </c>
      <c r="N86" s="39" t="str">
        <f t="shared" si="37"/>
        <v>2022-23</v>
      </c>
      <c r="O86" s="40" t="str">
        <f t="shared" si="37"/>
        <v>2023-24</v>
      </c>
      <c r="P86" s="41" t="str">
        <f t="shared" si="37"/>
        <v>2024-25</v>
      </c>
      <c r="Q86" s="19"/>
    </row>
    <row r="87">
      <c r="A87" s="60"/>
      <c r="B87" s="61" t="s">
        <v>13</v>
      </c>
      <c r="C87" s="62">
        <f>'Math Summary'!$B$30</f>
        <v>0.432</v>
      </c>
      <c r="D87" s="62">
        <f>'Math Summary'!$C$30</f>
        <v>0.361</v>
      </c>
      <c r="E87" s="62">
        <f>'Math Summary'!$D$30</f>
        <v>0.376</v>
      </c>
      <c r="F87" s="62">
        <f>'Math Summary'!$E$30</f>
        <v>0.377</v>
      </c>
      <c r="G87" s="63">
        <f>'Math Summary'!$F$30</f>
        <v>0.369</v>
      </c>
      <c r="H87" s="64"/>
      <c r="I87" s="64"/>
      <c r="J87" s="60"/>
      <c r="K87" s="43" t="s">
        <v>13</v>
      </c>
      <c r="L87" s="62">
        <f>'Math Summary'!$B$70</f>
        <v>0.383</v>
      </c>
      <c r="M87" s="62">
        <f>'Math Summary'!$C$70</f>
        <v>0.259</v>
      </c>
      <c r="N87" s="62">
        <f>'Math Summary'!$D$70</f>
        <v>0.255</v>
      </c>
      <c r="O87" s="62">
        <f>'Math Summary'!$E$70</f>
        <v>0.264</v>
      </c>
      <c r="P87" s="63">
        <f>'Math Summary'!$F$70</f>
        <v>0.289</v>
      </c>
      <c r="Q87" s="65"/>
      <c r="R87" s="64"/>
      <c r="S87" s="64"/>
      <c r="T87" s="64"/>
      <c r="U87" s="64"/>
      <c r="V87" s="64"/>
      <c r="W87" s="64"/>
      <c r="X87" s="64"/>
      <c r="Y87" s="64"/>
    </row>
    <row r="88">
      <c r="A88" s="60"/>
      <c r="B88" s="66" t="s">
        <v>57</v>
      </c>
      <c r="C88" s="67"/>
      <c r="D88" s="68">
        <f t="shared" ref="D88:G88" si="38">D87-C87</f>
        <v>-0.071</v>
      </c>
      <c r="E88" s="68">
        <f t="shared" si="38"/>
        <v>0.015</v>
      </c>
      <c r="F88" s="68">
        <f t="shared" si="38"/>
        <v>0.001</v>
      </c>
      <c r="G88" s="51">
        <f t="shared" si="38"/>
        <v>-0.008</v>
      </c>
      <c r="H88" s="64"/>
      <c r="I88" s="64"/>
      <c r="J88" s="60"/>
      <c r="K88" s="69" t="s">
        <v>57</v>
      </c>
      <c r="L88" s="67"/>
      <c r="M88" s="68">
        <f t="shared" ref="M88:P88" si="39">M87-L87</f>
        <v>-0.124</v>
      </c>
      <c r="N88" s="70">
        <f t="shared" si="39"/>
        <v>-0.004</v>
      </c>
      <c r="O88" s="70">
        <f t="shared" si="39"/>
        <v>0.009</v>
      </c>
      <c r="P88" s="51">
        <f t="shared" si="39"/>
        <v>0.025</v>
      </c>
      <c r="Q88" s="65"/>
      <c r="R88" s="64"/>
      <c r="S88" s="64"/>
      <c r="T88" s="64"/>
      <c r="U88" s="64"/>
      <c r="V88" s="64"/>
      <c r="W88" s="64"/>
      <c r="X88" s="64"/>
      <c r="Y88" s="64"/>
    </row>
    <row r="89">
      <c r="A89" s="60"/>
      <c r="B89" s="61" t="s">
        <v>44</v>
      </c>
      <c r="C89" s="62">
        <f>'Math Summary'!$B$26</f>
        <v>0.59</v>
      </c>
      <c r="D89" s="62">
        <f>'Math Summary'!$C$26</f>
        <v>0.493</v>
      </c>
      <c r="E89" s="62">
        <f>'Math Summary'!$D$26</f>
        <v>0.52</v>
      </c>
      <c r="F89" s="62">
        <f>'Math Summary'!$E$26</f>
        <v>0.535</v>
      </c>
      <c r="G89" s="63">
        <f>'Math Summary'!$F$26</f>
        <v>0.481</v>
      </c>
      <c r="H89" s="64"/>
      <c r="I89" s="64"/>
      <c r="J89" s="60"/>
      <c r="K89" s="71" t="s">
        <v>44</v>
      </c>
      <c r="L89" s="62">
        <f>'Math Summary'!$B$66</f>
        <v>0.529</v>
      </c>
      <c r="M89" s="62">
        <f>'Math Summary'!$C$66</f>
        <v>0.388</v>
      </c>
      <c r="N89" s="62">
        <f>'Math Summary'!$D$66</f>
        <v>0.369</v>
      </c>
      <c r="O89" s="62">
        <f>'Math Summary'!$E$66</f>
        <v>0.355</v>
      </c>
      <c r="P89" s="63">
        <f>'Math Summary'!$F$66</f>
        <v>0.394</v>
      </c>
      <c r="Q89" s="65"/>
      <c r="R89" s="64"/>
      <c r="S89" s="64"/>
      <c r="T89" s="64"/>
      <c r="U89" s="64"/>
      <c r="V89" s="64"/>
      <c r="W89" s="64"/>
      <c r="X89" s="64"/>
      <c r="Y89" s="64"/>
    </row>
    <row r="90">
      <c r="A90" s="60"/>
      <c r="B90" s="66" t="s">
        <v>57</v>
      </c>
      <c r="C90" s="67"/>
      <c r="D90" s="68">
        <f t="shared" ref="D90:G90" si="40">D89-C89</f>
        <v>-0.097</v>
      </c>
      <c r="E90" s="68">
        <f t="shared" si="40"/>
        <v>0.027</v>
      </c>
      <c r="F90" s="68">
        <f t="shared" si="40"/>
        <v>0.015</v>
      </c>
      <c r="G90" s="51">
        <f t="shared" si="40"/>
        <v>-0.054</v>
      </c>
      <c r="H90" s="64"/>
      <c r="I90" s="64"/>
      <c r="J90" s="60"/>
      <c r="K90" s="72" t="s">
        <v>57</v>
      </c>
      <c r="L90" s="67"/>
      <c r="M90" s="68">
        <f t="shared" ref="M90:P90" si="41">M89-L89</f>
        <v>-0.141</v>
      </c>
      <c r="N90" s="68">
        <f t="shared" si="41"/>
        <v>-0.019</v>
      </c>
      <c r="O90" s="68">
        <f t="shared" si="41"/>
        <v>-0.014</v>
      </c>
      <c r="P90" s="51">
        <f t="shared" si="41"/>
        <v>0.039</v>
      </c>
      <c r="Q90" s="65"/>
      <c r="R90" s="64"/>
      <c r="S90" s="64"/>
      <c r="T90" s="64"/>
      <c r="U90" s="64"/>
      <c r="V90" s="64"/>
      <c r="W90" s="64"/>
      <c r="X90" s="64"/>
      <c r="Y90" s="64"/>
    </row>
    <row r="91">
      <c r="A91" s="60"/>
      <c r="B91" s="61" t="s">
        <v>45</v>
      </c>
      <c r="C91" s="62">
        <f>'Math Summary'!$B$27</f>
        <v>0.41</v>
      </c>
      <c r="D91" s="62">
        <f>'Math Summary'!$C$27</f>
        <v>0.348</v>
      </c>
      <c r="E91" s="62">
        <f>'Math Summary'!$D$27</f>
        <v>0.353</v>
      </c>
      <c r="F91" s="62">
        <f>'Math Summary'!$E$27</f>
        <v>0.352</v>
      </c>
      <c r="G91" s="63">
        <f>'Math Summary'!$F$27</f>
        <v>0.353</v>
      </c>
      <c r="H91" s="64"/>
      <c r="I91" s="64"/>
      <c r="J91" s="60"/>
      <c r="K91" s="61" t="s">
        <v>45</v>
      </c>
      <c r="L91" s="62">
        <f>'Math Summary'!$B$67</f>
        <v>0.369</v>
      </c>
      <c r="M91" s="62">
        <f>'Math Summary'!$C$67</f>
        <v>0.237</v>
      </c>
      <c r="N91" s="62">
        <f>'Math Summary'!$D$67</f>
        <v>0.219</v>
      </c>
      <c r="O91" s="62">
        <f>'Math Summary'!$E$67</f>
        <v>0.222</v>
      </c>
      <c r="P91" s="63">
        <f>'Math Summary'!$F$67</f>
        <v>0.28</v>
      </c>
      <c r="Q91" s="64"/>
      <c r="R91" s="64"/>
      <c r="S91" s="64"/>
      <c r="T91" s="64"/>
      <c r="U91" s="64"/>
      <c r="V91" s="64"/>
      <c r="W91" s="64"/>
      <c r="X91" s="64"/>
      <c r="Y91" s="64"/>
    </row>
    <row r="92">
      <c r="A92" s="60"/>
      <c r="B92" s="73" t="s">
        <v>57</v>
      </c>
      <c r="C92" s="67"/>
      <c r="D92" s="68">
        <f t="shared" ref="D92:F92" si="42">if(isnumber(C91)=true,if(isnumber(D91)=true,D91-C91,"N/A"),"N/A")</f>
        <v>-0.062</v>
      </c>
      <c r="E92" s="68">
        <f t="shared" si="42"/>
        <v>0.005</v>
      </c>
      <c r="F92" s="68">
        <f t="shared" si="42"/>
        <v>-0.001</v>
      </c>
      <c r="G92" s="51">
        <f>G91-F91</f>
        <v>0.001</v>
      </c>
      <c r="H92" s="64"/>
      <c r="I92" s="60"/>
      <c r="J92" s="60"/>
      <c r="K92" s="73" t="s">
        <v>57</v>
      </c>
      <c r="L92" s="67"/>
      <c r="M92" s="68">
        <f t="shared" ref="M92:O92" si="43">if(isnumber(L91)=true,if(isnumber(M91)=true,M91-L91,"N/A"),"N/A")</f>
        <v>-0.132</v>
      </c>
      <c r="N92" s="70">
        <f t="shared" si="43"/>
        <v>-0.018</v>
      </c>
      <c r="O92" s="70">
        <f t="shared" si="43"/>
        <v>0.003</v>
      </c>
      <c r="P92" s="51">
        <f>P91-O91</f>
        <v>0.058</v>
      </c>
      <c r="Q92" s="64"/>
      <c r="R92" s="64"/>
      <c r="S92" s="64"/>
      <c r="T92" s="64"/>
      <c r="U92" s="64"/>
      <c r="V92" s="64"/>
      <c r="W92" s="64"/>
      <c r="X92" s="64"/>
      <c r="Y92" s="64"/>
    </row>
    <row r="93">
      <c r="A93" s="60"/>
      <c r="B93" s="66" t="s">
        <v>58</v>
      </c>
      <c r="C93" s="74">
        <f t="shared" ref="C93:G93" si="44">if(isnumber(C$89)=true,if(isnumber(C91)=true,C91-C$89,"N/A"),"N/A")</f>
        <v>-0.18</v>
      </c>
      <c r="D93" s="74">
        <f t="shared" si="44"/>
        <v>-0.145</v>
      </c>
      <c r="E93" s="74">
        <f t="shared" si="44"/>
        <v>-0.167</v>
      </c>
      <c r="F93" s="74">
        <f t="shared" si="44"/>
        <v>-0.183</v>
      </c>
      <c r="G93" s="75">
        <f t="shared" si="44"/>
        <v>-0.128</v>
      </c>
      <c r="H93" s="64"/>
      <c r="I93" s="60"/>
      <c r="J93" s="60"/>
      <c r="K93" s="66" t="s">
        <v>58</v>
      </c>
      <c r="L93" s="74">
        <f t="shared" ref="L93:P93" si="45">if(isnumber(L$89)=true,if(isnumber(L91)=true,L91-L$89,"N/A"),"N/A")</f>
        <v>-0.16</v>
      </c>
      <c r="M93" s="74">
        <f t="shared" si="45"/>
        <v>-0.151</v>
      </c>
      <c r="N93" s="74">
        <f t="shared" si="45"/>
        <v>-0.15</v>
      </c>
      <c r="O93" s="74">
        <f t="shared" si="45"/>
        <v>-0.133</v>
      </c>
      <c r="P93" s="75">
        <f t="shared" si="45"/>
        <v>-0.114</v>
      </c>
      <c r="Q93" s="64"/>
      <c r="R93" s="64"/>
      <c r="S93" s="64"/>
      <c r="T93" s="64"/>
      <c r="U93" s="64"/>
      <c r="V93" s="64"/>
      <c r="W93" s="64"/>
      <c r="X93" s="64"/>
      <c r="Y93" s="64"/>
    </row>
    <row r="94">
      <c r="A94" s="60"/>
      <c r="B94" s="61" t="s">
        <v>46</v>
      </c>
      <c r="C94" s="62">
        <f>'Math Summary'!$B$28</f>
        <v>0.48</v>
      </c>
      <c r="D94" s="62">
        <f>'Math Summary'!$C$28</f>
        <v>0.516</v>
      </c>
      <c r="E94" s="62">
        <f>'Math Summary'!$D$28</f>
        <v>0.543</v>
      </c>
      <c r="F94" s="62">
        <f>'Math Summary'!$E$28</f>
        <v>0.542</v>
      </c>
      <c r="G94" s="63">
        <f>'Math Summary'!$F$28</f>
        <v>0.558</v>
      </c>
      <c r="H94" s="64"/>
      <c r="I94" s="64"/>
      <c r="J94" s="60"/>
      <c r="K94" s="61" t="s">
        <v>46</v>
      </c>
      <c r="L94" s="62">
        <f>'Math Summary'!$B$68</f>
        <v>0.47</v>
      </c>
      <c r="M94" s="62">
        <f>'Math Summary'!$C$68</f>
        <v>0.372</v>
      </c>
      <c r="N94" s="62">
        <f>'Math Summary'!$D$68</f>
        <v>0.401</v>
      </c>
      <c r="O94" s="62">
        <f>'Math Summary'!$E$68</f>
        <v>0.406</v>
      </c>
      <c r="P94" s="63">
        <f>'Math Summary'!$F$68</f>
        <v>0.458</v>
      </c>
      <c r="Q94" s="64"/>
      <c r="R94" s="64"/>
      <c r="S94" s="64"/>
      <c r="T94" s="64"/>
      <c r="U94" s="64"/>
      <c r="V94" s="64"/>
      <c r="W94" s="64"/>
      <c r="X94" s="64"/>
      <c r="Y94" s="64"/>
    </row>
    <row r="95">
      <c r="A95" s="60"/>
      <c r="B95" s="73" t="s">
        <v>57</v>
      </c>
      <c r="C95" s="67"/>
      <c r="D95" s="68">
        <f t="shared" ref="D95:F95" si="46">if(isnumber(C94)=true,if(isnumber(D94)=true,D94-C94,"N/A"),"N/A")</f>
        <v>0.036</v>
      </c>
      <c r="E95" s="70">
        <f t="shared" si="46"/>
        <v>0.027</v>
      </c>
      <c r="F95" s="70">
        <f t="shared" si="46"/>
        <v>-0.001</v>
      </c>
      <c r="G95" s="51">
        <f>G94-F94</f>
        <v>0.016</v>
      </c>
      <c r="H95" s="64"/>
      <c r="I95" s="60"/>
      <c r="J95" s="60"/>
      <c r="K95" s="73" t="s">
        <v>57</v>
      </c>
      <c r="L95" s="67"/>
      <c r="M95" s="68">
        <f t="shared" ref="M95:O95" si="47">if(isnumber(L94)=true,if(isnumber(M94)=true,M94-L94,"N/A"),"N/A")</f>
        <v>-0.098</v>
      </c>
      <c r="N95" s="70">
        <f t="shared" si="47"/>
        <v>0.029</v>
      </c>
      <c r="O95" s="70">
        <f t="shared" si="47"/>
        <v>0.005</v>
      </c>
      <c r="P95" s="51">
        <f>P94-O94</f>
        <v>0.052</v>
      </c>
      <c r="Q95" s="64"/>
      <c r="R95" s="64"/>
      <c r="S95" s="64"/>
      <c r="T95" s="64"/>
      <c r="U95" s="64"/>
      <c r="V95" s="64"/>
      <c r="W95" s="64"/>
      <c r="X95" s="64"/>
      <c r="Y95" s="64"/>
    </row>
    <row r="96">
      <c r="A96" s="60"/>
      <c r="B96" s="66" t="s">
        <v>58</v>
      </c>
      <c r="C96" s="74">
        <f t="shared" ref="C96:G96" si="48">if(isnumber(C$89)=true,if(isnumber(C94)=true,C94-C$89,"N/A"),"N/A")</f>
        <v>-0.11</v>
      </c>
      <c r="D96" s="76">
        <f t="shared" si="48"/>
        <v>0.023</v>
      </c>
      <c r="E96" s="76">
        <f t="shared" si="48"/>
        <v>0.023</v>
      </c>
      <c r="F96" s="76">
        <f t="shared" si="48"/>
        <v>0.007</v>
      </c>
      <c r="G96" s="77">
        <f t="shared" si="48"/>
        <v>0.077</v>
      </c>
      <c r="H96" s="64"/>
      <c r="I96" s="60"/>
      <c r="J96" s="60"/>
      <c r="K96" s="66" t="s">
        <v>58</v>
      </c>
      <c r="L96" s="74">
        <f t="shared" ref="L96:P96" si="49">if(isnumber(L$89)=true,if(isnumber(L94)=true,L94-L$89,"N/A"),"N/A")</f>
        <v>-0.059</v>
      </c>
      <c r="M96" s="76">
        <f t="shared" si="49"/>
        <v>-0.016</v>
      </c>
      <c r="N96" s="76">
        <f t="shared" si="49"/>
        <v>0.032</v>
      </c>
      <c r="O96" s="76">
        <f t="shared" si="49"/>
        <v>0.051</v>
      </c>
      <c r="P96" s="77">
        <f t="shared" si="49"/>
        <v>0.064</v>
      </c>
      <c r="Q96" s="64"/>
      <c r="R96" s="64"/>
      <c r="S96" s="64"/>
      <c r="T96" s="64"/>
      <c r="U96" s="64"/>
      <c r="V96" s="64"/>
      <c r="W96" s="64"/>
      <c r="X96" s="64"/>
      <c r="Y96" s="64"/>
    </row>
    <row r="97">
      <c r="A97" s="60"/>
      <c r="B97" s="61" t="s">
        <v>47</v>
      </c>
      <c r="C97" s="62">
        <f>'Math Summary'!$B$29</f>
        <v>0.331</v>
      </c>
      <c r="D97" s="62">
        <f>'Math Summary'!$C$29</f>
        <v>0.235</v>
      </c>
      <c r="E97" s="62">
        <f>'Math Summary'!$D$29</f>
        <v>0.246</v>
      </c>
      <c r="F97" s="62">
        <f>'Math Summary'!$E$29</f>
        <v>0.227</v>
      </c>
      <c r="G97" s="63">
        <f>'Math Summary'!$F$29</f>
        <v>0.226</v>
      </c>
      <c r="H97" s="64"/>
      <c r="I97" s="64"/>
      <c r="J97" s="60"/>
      <c r="K97" s="61" t="s">
        <v>47</v>
      </c>
      <c r="L97" s="62">
        <f>'Math Summary'!$B$69</f>
        <v>0.344</v>
      </c>
      <c r="M97" s="62">
        <f>'Math Summary'!$C$69</f>
        <v>0.208</v>
      </c>
      <c r="N97" s="62">
        <f>'Math Summary'!$D$69</f>
        <v>0.193</v>
      </c>
      <c r="O97" s="62">
        <f>'Math Summary'!$E$69</f>
        <v>0.202</v>
      </c>
      <c r="P97" s="63">
        <f>'Math Summary'!$F$69</f>
        <v>0.227</v>
      </c>
      <c r="Q97" s="64"/>
      <c r="R97" s="64"/>
      <c r="S97" s="64"/>
      <c r="T97" s="64"/>
      <c r="U97" s="64"/>
      <c r="V97" s="64"/>
      <c r="W97" s="64"/>
      <c r="X97" s="64"/>
      <c r="Y97" s="64"/>
    </row>
    <row r="98">
      <c r="A98" s="60"/>
      <c r="B98" s="73" t="s">
        <v>57</v>
      </c>
      <c r="C98" s="67"/>
      <c r="D98" s="68">
        <f t="shared" ref="D98:F98" si="50">if(isnumber(C97)=true,if(isnumber(D97)=true,D97-C97,"N/A"),"N/A")</f>
        <v>-0.096</v>
      </c>
      <c r="E98" s="68">
        <f t="shared" si="50"/>
        <v>0.011</v>
      </c>
      <c r="F98" s="68">
        <f t="shared" si="50"/>
        <v>-0.019</v>
      </c>
      <c r="G98" s="51">
        <f>G97-F97</f>
        <v>-0.001</v>
      </c>
      <c r="H98" s="64"/>
      <c r="I98" s="60"/>
      <c r="J98" s="60"/>
      <c r="K98" s="73" t="s">
        <v>57</v>
      </c>
      <c r="L98" s="67"/>
      <c r="M98" s="68">
        <f t="shared" ref="M98:O98" si="51">if(isnumber(L97)=true,if(isnumber(M97)=true,M97-L97,"N/A"),"N/A")</f>
        <v>-0.136</v>
      </c>
      <c r="N98" s="70">
        <f t="shared" si="51"/>
        <v>-0.015</v>
      </c>
      <c r="O98" s="70">
        <f t="shared" si="51"/>
        <v>0.009</v>
      </c>
      <c r="P98" s="51">
        <f>P97-O97</f>
        <v>0.025</v>
      </c>
      <c r="Q98" s="64"/>
      <c r="R98" s="64"/>
      <c r="S98" s="64"/>
      <c r="T98" s="64"/>
      <c r="U98" s="64"/>
      <c r="V98" s="64"/>
      <c r="W98" s="64"/>
      <c r="X98" s="64"/>
      <c r="Y98" s="64"/>
    </row>
    <row r="99">
      <c r="A99" s="60"/>
      <c r="B99" s="66" t="s">
        <v>58</v>
      </c>
      <c r="C99" s="74">
        <f t="shared" ref="C99:G99" si="52">if(isnumber(C$89)=true,if(isnumber(C97)=true,C97-C$89,"N/A"),"N/A")</f>
        <v>-0.259</v>
      </c>
      <c r="D99" s="74">
        <f t="shared" si="52"/>
        <v>-0.258</v>
      </c>
      <c r="E99" s="74">
        <f t="shared" si="52"/>
        <v>-0.274</v>
      </c>
      <c r="F99" s="74">
        <f t="shared" si="52"/>
        <v>-0.308</v>
      </c>
      <c r="G99" s="75">
        <f t="shared" si="52"/>
        <v>-0.255</v>
      </c>
      <c r="H99" s="64"/>
      <c r="I99" s="60"/>
      <c r="J99" s="60"/>
      <c r="K99" s="66" t="s">
        <v>58</v>
      </c>
      <c r="L99" s="74">
        <f t="shared" ref="L99:P99" si="53">if(isnumber(L$89)=true,if(isnumber(L97)=true,L97-L$89,"N/A"),"N/A")</f>
        <v>-0.185</v>
      </c>
      <c r="M99" s="74">
        <f t="shared" si="53"/>
        <v>-0.18</v>
      </c>
      <c r="N99" s="74">
        <f t="shared" si="53"/>
        <v>-0.176</v>
      </c>
      <c r="O99" s="74">
        <f t="shared" si="53"/>
        <v>-0.153</v>
      </c>
      <c r="P99" s="75">
        <f t="shared" si="53"/>
        <v>-0.167</v>
      </c>
      <c r="Q99" s="64"/>
      <c r="R99" s="64"/>
      <c r="S99" s="64"/>
      <c r="T99" s="64"/>
      <c r="U99" s="64"/>
      <c r="V99" s="64"/>
      <c r="W99" s="64"/>
      <c r="X99" s="64"/>
      <c r="Y99" s="64"/>
    </row>
    <row r="126">
      <c r="A126" s="10"/>
      <c r="B126" s="11" t="s">
        <v>26</v>
      </c>
      <c r="C126" s="12"/>
      <c r="D126" s="12"/>
      <c r="E126" s="12"/>
      <c r="F126" s="12"/>
      <c r="G126" s="13"/>
      <c r="H126" s="10"/>
      <c r="J126" s="10"/>
      <c r="K126" s="11" t="s">
        <v>59</v>
      </c>
      <c r="L126" s="12"/>
      <c r="M126" s="12"/>
      <c r="N126" s="12"/>
      <c r="O126" s="12"/>
      <c r="P126" s="13"/>
      <c r="Q126" s="10"/>
      <c r="R126" s="10"/>
      <c r="S126" s="10"/>
      <c r="T126" s="10"/>
      <c r="U126" s="10"/>
      <c r="V126" s="10"/>
      <c r="W126" s="10"/>
      <c r="X126" s="10"/>
      <c r="Y126" s="10"/>
    </row>
    <row r="127">
      <c r="A127" s="14"/>
      <c r="B127" s="38"/>
      <c r="C127" s="39" t="str">
        <f t="shared" ref="C127:G127" si="54">C86</f>
        <v>2018-19</v>
      </c>
      <c r="D127" s="39" t="str">
        <f t="shared" si="54"/>
        <v>2021-22</v>
      </c>
      <c r="E127" s="39" t="str">
        <f t="shared" si="54"/>
        <v>2022-23</v>
      </c>
      <c r="F127" s="40" t="str">
        <f t="shared" si="54"/>
        <v>2023-24</v>
      </c>
      <c r="G127" s="41" t="str">
        <f t="shared" si="54"/>
        <v>2024-25</v>
      </c>
      <c r="H127" s="19"/>
      <c r="J127" s="14"/>
      <c r="K127" s="38"/>
      <c r="L127" s="39" t="str">
        <f t="shared" ref="L127:P127" si="55">L86</f>
        <v>2018-19</v>
      </c>
      <c r="M127" s="39" t="str">
        <f t="shared" si="55"/>
        <v>2021-22</v>
      </c>
      <c r="N127" s="39" t="str">
        <f t="shared" si="55"/>
        <v>2022-23</v>
      </c>
      <c r="O127" s="40" t="str">
        <f t="shared" si="55"/>
        <v>2023-24</v>
      </c>
      <c r="P127" s="41" t="str">
        <f t="shared" si="55"/>
        <v>2024-25</v>
      </c>
      <c r="Q127" s="19"/>
    </row>
    <row r="128">
      <c r="A128" s="60"/>
      <c r="B128" s="61" t="s">
        <v>13</v>
      </c>
      <c r="C128" s="62">
        <f>'Math Summary'!$B$40</f>
        <v>0.378</v>
      </c>
      <c r="D128" s="62">
        <f>'Math Summary'!$C$40</f>
        <v>0.3</v>
      </c>
      <c r="E128" s="62">
        <f>'Math Summary'!$D$40</f>
        <v>0.307</v>
      </c>
      <c r="F128" s="62">
        <f>'Math Summary'!$E$40</f>
        <v>0.314</v>
      </c>
      <c r="G128" s="63">
        <f>'Math Summary'!$F$40</f>
        <v>0.313</v>
      </c>
      <c r="H128" s="64"/>
      <c r="I128" s="64"/>
      <c r="J128" s="60"/>
      <c r="K128" s="43" t="s">
        <v>13</v>
      </c>
      <c r="L128" s="62">
        <f>'Math Summary'!$B$80</f>
        <v>0.321</v>
      </c>
      <c r="M128" s="62">
        <f>'Math Summary'!$C$80</f>
        <v>0.204</v>
      </c>
      <c r="N128" s="62">
        <f>'Math Summary'!$D$80</f>
        <v>0.204</v>
      </c>
      <c r="O128" s="62">
        <f>'Math Summary'!$E$80</f>
        <v>0.2</v>
      </c>
      <c r="P128" s="63">
        <f>'Math Summary'!$F$80</f>
        <v>0.203</v>
      </c>
      <c r="Q128" s="65"/>
      <c r="R128" s="64"/>
      <c r="S128" s="64"/>
      <c r="T128" s="64"/>
      <c r="U128" s="64"/>
      <c r="V128" s="64"/>
      <c r="W128" s="64"/>
      <c r="X128" s="64"/>
      <c r="Y128" s="64"/>
    </row>
    <row r="129">
      <c r="A129" s="60"/>
      <c r="B129" s="66" t="s">
        <v>57</v>
      </c>
      <c r="C129" s="67"/>
      <c r="D129" s="68">
        <f t="shared" ref="D129:G129" si="56">D128-C128</f>
        <v>-0.078</v>
      </c>
      <c r="E129" s="68">
        <f t="shared" si="56"/>
        <v>0.007</v>
      </c>
      <c r="F129" s="68">
        <f t="shared" si="56"/>
        <v>0.007</v>
      </c>
      <c r="G129" s="51">
        <f t="shared" si="56"/>
        <v>-0.001</v>
      </c>
      <c r="H129" s="64"/>
      <c r="I129" s="64"/>
      <c r="J129" s="60"/>
      <c r="K129" s="69" t="s">
        <v>57</v>
      </c>
      <c r="L129" s="67"/>
      <c r="M129" s="68">
        <f t="shared" ref="M129:P129" si="57">M128-L128</f>
        <v>-0.117</v>
      </c>
      <c r="N129" s="70">
        <f t="shared" si="57"/>
        <v>0</v>
      </c>
      <c r="O129" s="70">
        <f t="shared" si="57"/>
        <v>-0.004</v>
      </c>
      <c r="P129" s="51">
        <f t="shared" si="57"/>
        <v>0.003</v>
      </c>
      <c r="Q129" s="65"/>
      <c r="R129" s="64"/>
      <c r="S129" s="64"/>
      <c r="T129" s="64"/>
      <c r="U129" s="64"/>
      <c r="V129" s="64"/>
      <c r="W129" s="64"/>
      <c r="X129" s="64"/>
      <c r="Y129" s="64"/>
    </row>
    <row r="130">
      <c r="A130" s="60"/>
      <c r="B130" s="61" t="s">
        <v>44</v>
      </c>
      <c r="C130" s="62">
        <f>'Math Summary'!$B$36</f>
        <v>0.524</v>
      </c>
      <c r="D130" s="62">
        <f>'Math Summary'!$C$36</f>
        <v>0.464</v>
      </c>
      <c r="E130" s="62">
        <f>'Math Summary'!$D$36</f>
        <v>0.472</v>
      </c>
      <c r="F130" s="62">
        <f>'Math Summary'!$E$36</f>
        <v>0.483</v>
      </c>
      <c r="G130" s="63">
        <f>'Math Summary'!$F$36</f>
        <v>0.478</v>
      </c>
      <c r="H130" s="64"/>
      <c r="I130" s="64"/>
      <c r="J130" s="60"/>
      <c r="K130" s="71" t="s">
        <v>44</v>
      </c>
      <c r="L130" s="62">
        <f>'Math Summary'!$B$76</f>
        <v>0.389</v>
      </c>
      <c r="M130" s="62">
        <f>'Math Summary'!$C$76</f>
        <v>0.372</v>
      </c>
      <c r="N130" s="62">
        <f>'Math Summary'!$D$76</f>
        <v>0.328</v>
      </c>
      <c r="O130" s="62">
        <f>'Math Summary'!$E$76</f>
        <v>0.272</v>
      </c>
      <c r="P130" s="63">
        <f>'Math Summary'!$F$76</f>
        <v>0.303</v>
      </c>
      <c r="Q130" s="65"/>
      <c r="R130" s="64"/>
      <c r="S130" s="64"/>
      <c r="T130" s="64"/>
      <c r="U130" s="64"/>
      <c r="V130" s="64"/>
      <c r="W130" s="64"/>
      <c r="X130" s="64"/>
      <c r="Y130" s="64"/>
    </row>
    <row r="131">
      <c r="A131" s="60"/>
      <c r="B131" s="66" t="s">
        <v>57</v>
      </c>
      <c r="C131" s="67"/>
      <c r="D131" s="68">
        <f t="shared" ref="D131:G131" si="58">D130-C130</f>
        <v>-0.06</v>
      </c>
      <c r="E131" s="68">
        <f t="shared" si="58"/>
        <v>0.008</v>
      </c>
      <c r="F131" s="68">
        <f t="shared" si="58"/>
        <v>0.011</v>
      </c>
      <c r="G131" s="51">
        <f t="shared" si="58"/>
        <v>-0.005</v>
      </c>
      <c r="H131" s="64"/>
      <c r="I131" s="64"/>
      <c r="J131" s="60"/>
      <c r="K131" s="72" t="s">
        <v>57</v>
      </c>
      <c r="L131" s="67"/>
      <c r="M131" s="68">
        <f t="shared" ref="M131:P131" si="59">M130-L130</f>
        <v>-0.017</v>
      </c>
      <c r="N131" s="68">
        <f t="shared" si="59"/>
        <v>-0.044</v>
      </c>
      <c r="O131" s="68">
        <f t="shared" si="59"/>
        <v>-0.056</v>
      </c>
      <c r="P131" s="51">
        <f t="shared" si="59"/>
        <v>0.031</v>
      </c>
      <c r="Q131" s="65"/>
      <c r="R131" s="64"/>
      <c r="S131" s="64"/>
      <c r="T131" s="64"/>
      <c r="U131" s="64"/>
      <c r="V131" s="64"/>
      <c r="W131" s="64"/>
      <c r="X131" s="64"/>
      <c r="Y131" s="64"/>
    </row>
    <row r="132">
      <c r="A132" s="60"/>
      <c r="B132" s="61" t="s">
        <v>45</v>
      </c>
      <c r="C132" s="62">
        <f>'Math Summary'!$B$37</f>
        <v>0.373</v>
      </c>
      <c r="D132" s="62">
        <f>'Math Summary'!$C$37</f>
        <v>0.302</v>
      </c>
      <c r="E132" s="62">
        <f>'Math Summary'!$D$37</f>
        <v>0.298</v>
      </c>
      <c r="F132" s="62">
        <f>'Math Summary'!$E$37</f>
        <v>0.289</v>
      </c>
      <c r="G132" s="63">
        <f>'Math Summary'!$F$37</f>
        <v>0.267</v>
      </c>
      <c r="H132" s="64"/>
      <c r="I132" s="64"/>
      <c r="J132" s="60"/>
      <c r="K132" s="61" t="s">
        <v>45</v>
      </c>
      <c r="L132" s="62">
        <f>'Math Summary'!$B$77</f>
        <v>0.322</v>
      </c>
      <c r="M132" s="62">
        <f>'Math Summary'!$C$77</f>
        <v>0.183</v>
      </c>
      <c r="N132" s="62">
        <f>'Math Summary'!$D$77</f>
        <v>0.199</v>
      </c>
      <c r="O132" s="62">
        <f>'Math Summary'!$E$77</f>
        <v>0.143</v>
      </c>
      <c r="P132" s="63">
        <f>'Math Summary'!$F$77</f>
        <v>0.162</v>
      </c>
      <c r="Q132" s="64"/>
      <c r="R132" s="64"/>
      <c r="S132" s="64"/>
      <c r="T132" s="64"/>
      <c r="U132" s="64"/>
      <c r="V132" s="64"/>
      <c r="W132" s="64"/>
      <c r="X132" s="64"/>
      <c r="Y132" s="64"/>
    </row>
    <row r="133">
      <c r="A133" s="60"/>
      <c r="B133" s="73" t="s">
        <v>57</v>
      </c>
      <c r="C133" s="67"/>
      <c r="D133" s="68">
        <f t="shared" ref="D133:F133" si="60">if(isnumber(C132)=true,if(isnumber(D132)=true,D132-C132,"N/A"),"N/A")</f>
        <v>-0.071</v>
      </c>
      <c r="E133" s="68">
        <f t="shared" si="60"/>
        <v>-0.004</v>
      </c>
      <c r="F133" s="68">
        <f t="shared" si="60"/>
        <v>-0.009</v>
      </c>
      <c r="G133" s="51">
        <f>G132-F132</f>
        <v>-0.022</v>
      </c>
      <c r="H133" s="64"/>
      <c r="I133" s="60"/>
      <c r="J133" s="60"/>
      <c r="K133" s="73" t="s">
        <v>57</v>
      </c>
      <c r="L133" s="67"/>
      <c r="M133" s="68">
        <f t="shared" ref="M133:O133" si="61">if(isnumber(L132)=true,if(isnumber(M132)=true,M132-L132,"N/A"),"N/A")</f>
        <v>-0.139</v>
      </c>
      <c r="N133" s="70">
        <f t="shared" si="61"/>
        <v>0.016</v>
      </c>
      <c r="O133" s="70">
        <f t="shared" si="61"/>
        <v>-0.056</v>
      </c>
      <c r="P133" s="51">
        <f>P132-O132</f>
        <v>0.019</v>
      </c>
      <c r="Q133" s="64"/>
      <c r="R133" s="64"/>
      <c r="S133" s="64"/>
      <c r="T133" s="64"/>
      <c r="U133" s="64"/>
      <c r="V133" s="64"/>
      <c r="W133" s="64"/>
      <c r="X133" s="64"/>
      <c r="Y133" s="64"/>
    </row>
    <row r="134">
      <c r="A134" s="60"/>
      <c r="B134" s="66" t="s">
        <v>58</v>
      </c>
      <c r="C134" s="74">
        <f t="shared" ref="C134:G134" si="62">if(isnumber(C$130)=true,if(isnumber(C132)=true,C132-C$130,"N/A"),"N/A")</f>
        <v>-0.151</v>
      </c>
      <c r="D134" s="74">
        <f t="shared" si="62"/>
        <v>-0.162</v>
      </c>
      <c r="E134" s="74">
        <f t="shared" si="62"/>
        <v>-0.174</v>
      </c>
      <c r="F134" s="74">
        <f t="shared" si="62"/>
        <v>-0.194</v>
      </c>
      <c r="G134" s="75">
        <f t="shared" si="62"/>
        <v>-0.211</v>
      </c>
      <c r="H134" s="64"/>
      <c r="I134" s="60"/>
      <c r="J134" s="60"/>
      <c r="K134" s="66" t="s">
        <v>58</v>
      </c>
      <c r="L134" s="74">
        <f t="shared" ref="L134:P134" si="63">if(isnumber(L$130)=true,if(isnumber(L132)=true,L132-L$130,"N/A"),"N/A")</f>
        <v>-0.067</v>
      </c>
      <c r="M134" s="74">
        <f t="shared" si="63"/>
        <v>-0.189</v>
      </c>
      <c r="N134" s="74">
        <f t="shared" si="63"/>
        <v>-0.129</v>
      </c>
      <c r="O134" s="74">
        <f t="shared" si="63"/>
        <v>-0.129</v>
      </c>
      <c r="P134" s="75">
        <f t="shared" si="63"/>
        <v>-0.141</v>
      </c>
      <c r="Q134" s="64"/>
      <c r="R134" s="64"/>
      <c r="S134" s="64"/>
      <c r="T134" s="64"/>
      <c r="U134" s="64"/>
      <c r="V134" s="64"/>
      <c r="W134" s="64"/>
      <c r="X134" s="64"/>
      <c r="Y134" s="64"/>
    </row>
    <row r="135">
      <c r="A135" s="60"/>
      <c r="B135" s="61" t="s">
        <v>46</v>
      </c>
      <c r="C135" s="62">
        <f>'Math Summary'!$B$38</f>
        <v>0.432</v>
      </c>
      <c r="D135" s="62">
        <f>'Math Summary'!$C$38</f>
        <v>0.431</v>
      </c>
      <c r="E135" s="62">
        <f>'Math Summary'!$D$38</f>
        <v>0.465</v>
      </c>
      <c r="F135" s="62">
        <f>'Math Summary'!$E$38</f>
        <v>0.468</v>
      </c>
      <c r="G135" s="63">
        <f>'Math Summary'!$F$38</f>
        <v>0.487</v>
      </c>
      <c r="H135" s="64"/>
      <c r="I135" s="64"/>
      <c r="J135" s="60"/>
      <c r="K135" s="61" t="s">
        <v>46</v>
      </c>
      <c r="L135" s="62">
        <f>'Math Summary'!$B$78</f>
        <v>0.306</v>
      </c>
      <c r="M135" s="62">
        <f>'Math Summary'!$C$78</f>
        <v>0.221</v>
      </c>
      <c r="N135" s="62">
        <f>'Math Summary'!$D$78</f>
        <v>0.273</v>
      </c>
      <c r="O135" s="62">
        <f>'Math Summary'!$E$78</f>
        <v>0.266</v>
      </c>
      <c r="P135" s="63">
        <f>'Math Summary'!$F$78</f>
        <v>0.299</v>
      </c>
      <c r="Q135" s="64"/>
      <c r="R135" s="64"/>
      <c r="S135" s="64"/>
      <c r="T135" s="64"/>
      <c r="U135" s="64"/>
      <c r="V135" s="64"/>
      <c r="W135" s="64"/>
      <c r="X135" s="64"/>
      <c r="Y135" s="64"/>
    </row>
    <row r="136">
      <c r="A136" s="60"/>
      <c r="B136" s="73" t="s">
        <v>57</v>
      </c>
      <c r="C136" s="67"/>
      <c r="D136" s="68">
        <f t="shared" ref="D136:F136" si="64">if(isnumber(C135)=true,if(isnumber(D135)=true,D135-C135,"N/A"),"N/A")</f>
        <v>-0.001</v>
      </c>
      <c r="E136" s="70">
        <f t="shared" si="64"/>
        <v>0.034</v>
      </c>
      <c r="F136" s="70">
        <f t="shared" si="64"/>
        <v>0.003</v>
      </c>
      <c r="G136" s="51">
        <f>G135-F135</f>
        <v>0.019</v>
      </c>
      <c r="H136" s="64"/>
      <c r="I136" s="60"/>
      <c r="J136" s="60"/>
      <c r="K136" s="73" t="s">
        <v>57</v>
      </c>
      <c r="L136" s="67"/>
      <c r="M136" s="68">
        <f t="shared" ref="M136:O136" si="65">if(isnumber(L135)=true,if(isnumber(M135)=true,M135-L135,"N/A"),"N/A")</f>
        <v>-0.085</v>
      </c>
      <c r="N136" s="70">
        <f t="shared" si="65"/>
        <v>0.052</v>
      </c>
      <c r="O136" s="70">
        <f t="shared" si="65"/>
        <v>-0.007</v>
      </c>
      <c r="P136" s="51">
        <f>P135-O135</f>
        <v>0.033</v>
      </c>
      <c r="Q136" s="64"/>
      <c r="R136" s="64"/>
      <c r="S136" s="64"/>
      <c r="T136" s="64"/>
      <c r="U136" s="64"/>
      <c r="V136" s="64"/>
      <c r="W136" s="64"/>
      <c r="X136" s="64"/>
      <c r="Y136" s="64"/>
    </row>
    <row r="137">
      <c r="A137" s="60"/>
      <c r="B137" s="66" t="s">
        <v>58</v>
      </c>
      <c r="C137" s="74">
        <f t="shared" ref="C137:G137" si="66">if(isnumber(C$130)=true,if(isnumber(C135)=true,C135-C$130,"N/A"),"N/A")</f>
        <v>-0.092</v>
      </c>
      <c r="D137" s="76">
        <f t="shared" si="66"/>
        <v>-0.033</v>
      </c>
      <c r="E137" s="76">
        <f t="shared" si="66"/>
        <v>-0.007</v>
      </c>
      <c r="F137" s="76">
        <f t="shared" si="66"/>
        <v>-0.015</v>
      </c>
      <c r="G137" s="77">
        <f t="shared" si="66"/>
        <v>0.009</v>
      </c>
      <c r="H137" s="64"/>
      <c r="I137" s="60"/>
      <c r="J137" s="60"/>
      <c r="K137" s="66" t="s">
        <v>58</v>
      </c>
      <c r="L137" s="74">
        <f t="shared" ref="L137:P137" si="67">if(isnumber(L$130)=true,if(isnumber(L135)=true,L135-L$130,"N/A"),"N/A")</f>
        <v>-0.083</v>
      </c>
      <c r="M137" s="76">
        <f t="shared" si="67"/>
        <v>-0.151</v>
      </c>
      <c r="N137" s="76">
        <f t="shared" si="67"/>
        <v>-0.055</v>
      </c>
      <c r="O137" s="76">
        <f t="shared" si="67"/>
        <v>-0.006</v>
      </c>
      <c r="P137" s="77">
        <f t="shared" si="67"/>
        <v>-0.004</v>
      </c>
      <c r="Q137" s="64"/>
      <c r="R137" s="64"/>
      <c r="S137" s="64"/>
      <c r="T137" s="64"/>
      <c r="U137" s="64"/>
      <c r="V137" s="64"/>
      <c r="W137" s="64"/>
      <c r="X137" s="64"/>
      <c r="Y137" s="64"/>
    </row>
    <row r="138">
      <c r="A138" s="60"/>
      <c r="B138" s="61" t="s">
        <v>47</v>
      </c>
      <c r="C138" s="62">
        <f>'Math Summary'!$B$39</f>
        <v>0.299</v>
      </c>
      <c r="D138" s="62">
        <f>'Math Summary'!$C$39</f>
        <v>0.202</v>
      </c>
      <c r="E138" s="62">
        <f>'Math Summary'!$D$39</f>
        <v>0.202</v>
      </c>
      <c r="F138" s="62">
        <f>'Math Summary'!$E$39</f>
        <v>0.206</v>
      </c>
      <c r="G138" s="63">
        <f>'Math Summary'!$F$39</f>
        <v>0.193</v>
      </c>
      <c r="H138" s="64"/>
      <c r="I138" s="64"/>
      <c r="J138" s="60"/>
      <c r="K138" s="61" t="s">
        <v>47</v>
      </c>
      <c r="L138" s="62">
        <f>'Math Summary'!$B$79</f>
        <v>0.35</v>
      </c>
      <c r="M138" s="62">
        <f>'Math Summary'!$C$79</f>
        <v>0.135</v>
      </c>
      <c r="N138" s="62">
        <f>'Math Summary'!$D$79</f>
        <v>0.124</v>
      </c>
      <c r="O138" s="62">
        <f>'Math Summary'!$E$79</f>
        <v>0.111</v>
      </c>
      <c r="P138" s="63">
        <f>'Math Summary'!$F$79</f>
        <v>0.101</v>
      </c>
      <c r="Q138" s="64"/>
      <c r="R138" s="64"/>
      <c r="S138" s="64"/>
      <c r="T138" s="64"/>
      <c r="U138" s="64"/>
      <c r="V138" s="64"/>
      <c r="W138" s="64"/>
      <c r="X138" s="64"/>
      <c r="Y138" s="64"/>
    </row>
    <row r="139">
      <c r="A139" s="60"/>
      <c r="B139" s="73" t="s">
        <v>57</v>
      </c>
      <c r="C139" s="67"/>
      <c r="D139" s="68">
        <f t="shared" ref="D139:F139" si="68">if(isnumber(C138)=true,if(isnumber(D138)=true,D138-C138,"N/A"),"N/A")</f>
        <v>-0.097</v>
      </c>
      <c r="E139" s="68">
        <f t="shared" si="68"/>
        <v>0</v>
      </c>
      <c r="F139" s="68">
        <f t="shared" si="68"/>
        <v>0.004</v>
      </c>
      <c r="G139" s="51">
        <f>G138-F138</f>
        <v>-0.013</v>
      </c>
      <c r="H139" s="64"/>
      <c r="I139" s="60"/>
      <c r="J139" s="60"/>
      <c r="K139" s="73" t="s">
        <v>57</v>
      </c>
      <c r="L139" s="67"/>
      <c r="M139" s="68">
        <f t="shared" ref="M139:O139" si="69">if(isnumber(L138)=true,if(isnumber(M138)=true,M138-L138,"N/A"),"N/A")</f>
        <v>-0.215</v>
      </c>
      <c r="N139" s="70">
        <f t="shared" si="69"/>
        <v>-0.011</v>
      </c>
      <c r="O139" s="70">
        <f t="shared" si="69"/>
        <v>-0.013</v>
      </c>
      <c r="P139" s="51">
        <f>P138-O138</f>
        <v>-0.01</v>
      </c>
      <c r="Q139" s="64"/>
      <c r="R139" s="64"/>
      <c r="S139" s="64"/>
      <c r="T139" s="64"/>
      <c r="U139" s="64"/>
      <c r="V139" s="64"/>
      <c r="W139" s="64"/>
      <c r="X139" s="64"/>
      <c r="Y139" s="64"/>
    </row>
    <row r="140">
      <c r="A140" s="60"/>
      <c r="B140" s="66" t="s">
        <v>58</v>
      </c>
      <c r="C140" s="74">
        <f t="shared" ref="C140:G140" si="70">if(isnumber(C$130)=true,if(isnumber(C138)=true,C138-C$130,"N/A"),"N/A")</f>
        <v>-0.225</v>
      </c>
      <c r="D140" s="74">
        <f t="shared" si="70"/>
        <v>-0.262</v>
      </c>
      <c r="E140" s="74">
        <f t="shared" si="70"/>
        <v>-0.27</v>
      </c>
      <c r="F140" s="74">
        <f t="shared" si="70"/>
        <v>-0.277</v>
      </c>
      <c r="G140" s="75">
        <f t="shared" si="70"/>
        <v>-0.285</v>
      </c>
      <c r="H140" s="64"/>
      <c r="I140" s="60"/>
      <c r="J140" s="60"/>
      <c r="K140" s="66" t="s">
        <v>58</v>
      </c>
      <c r="L140" s="74">
        <f t="shared" ref="L140:P140" si="71">if(isnumber(L$130)=true,if(isnumber(L138)=true,L138-L$130,"N/A"),"N/A")</f>
        <v>-0.039</v>
      </c>
      <c r="M140" s="74">
        <f t="shared" si="71"/>
        <v>-0.237</v>
      </c>
      <c r="N140" s="74">
        <f t="shared" si="71"/>
        <v>-0.204</v>
      </c>
      <c r="O140" s="74">
        <f t="shared" si="71"/>
        <v>-0.161</v>
      </c>
      <c r="P140" s="75">
        <f t="shared" si="71"/>
        <v>-0.202</v>
      </c>
      <c r="Q140" s="64"/>
      <c r="R140" s="64"/>
      <c r="S140" s="64"/>
      <c r="T140" s="64"/>
      <c r="U140" s="64"/>
      <c r="V140" s="64"/>
      <c r="W140" s="64"/>
      <c r="X140" s="64"/>
      <c r="Y140" s="64"/>
    </row>
    <row r="167">
      <c r="A167" s="10"/>
      <c r="B167" s="11" t="s">
        <v>60</v>
      </c>
      <c r="C167" s="12"/>
      <c r="D167" s="12"/>
      <c r="E167" s="12"/>
      <c r="F167" s="12"/>
      <c r="G167" s="13"/>
      <c r="H167" s="10"/>
      <c r="J167" s="10"/>
      <c r="K167" s="11" t="s">
        <v>61</v>
      </c>
      <c r="L167" s="12"/>
      <c r="M167" s="12"/>
      <c r="N167" s="12"/>
      <c r="O167" s="12"/>
      <c r="P167" s="13"/>
      <c r="Q167" s="10"/>
      <c r="R167" s="10"/>
      <c r="S167" s="10"/>
      <c r="T167" s="10"/>
      <c r="U167" s="10"/>
      <c r="V167" s="10"/>
      <c r="W167" s="10"/>
      <c r="X167" s="10"/>
      <c r="Y167" s="10"/>
    </row>
    <row r="168">
      <c r="A168" s="14"/>
      <c r="B168" s="38"/>
      <c r="C168" s="39" t="str">
        <f t="shared" ref="C168:G168" si="72">C127</f>
        <v>2018-19</v>
      </c>
      <c r="D168" s="39" t="str">
        <f t="shared" si="72"/>
        <v>2021-22</v>
      </c>
      <c r="E168" s="39" t="str">
        <f t="shared" si="72"/>
        <v>2022-23</v>
      </c>
      <c r="F168" s="40" t="str">
        <f t="shared" si="72"/>
        <v>2023-24</v>
      </c>
      <c r="G168" s="41" t="str">
        <f t="shared" si="72"/>
        <v>2024-25</v>
      </c>
      <c r="H168" s="19"/>
      <c r="J168" s="14"/>
      <c r="K168" s="38"/>
      <c r="L168" s="39" t="str">
        <f t="shared" ref="L168:P168" si="73">L127</f>
        <v>2018-19</v>
      </c>
      <c r="M168" s="39" t="str">
        <f t="shared" si="73"/>
        <v>2021-22</v>
      </c>
      <c r="N168" s="39" t="str">
        <f t="shared" si="73"/>
        <v>2022-23</v>
      </c>
      <c r="O168" s="40" t="str">
        <f t="shared" si="73"/>
        <v>2023-24</v>
      </c>
      <c r="P168" s="41" t="str">
        <f t="shared" si="73"/>
        <v>2024-25</v>
      </c>
      <c r="Q168" s="19"/>
    </row>
    <row r="169">
      <c r="A169" s="60"/>
      <c r="B169" s="61" t="s">
        <v>13</v>
      </c>
      <c r="C169" s="62">
        <f>'Math Summary'!B110</f>
        <v>0.424</v>
      </c>
      <c r="D169" s="62">
        <f>'Math Summary'!C110</f>
        <v>0.351</v>
      </c>
      <c r="E169" s="62">
        <f>'Math Summary'!D110</f>
        <v>0.36</v>
      </c>
      <c r="F169" s="62">
        <f>'Math Summary'!E110</f>
        <v>0.363</v>
      </c>
      <c r="G169" s="63">
        <f>'Math Summary'!F110</f>
        <v>0.361</v>
      </c>
      <c r="H169" s="64"/>
      <c r="I169" s="64"/>
      <c r="J169" s="60"/>
      <c r="K169" s="43" t="s">
        <v>13</v>
      </c>
      <c r="L169" s="62">
        <f>'Math Summary'!B140</f>
        <v>0.385</v>
      </c>
      <c r="M169" s="62">
        <f>'Math Summary'!C140</f>
        <v>0.277</v>
      </c>
      <c r="N169" s="62">
        <f>'Math Summary'!D140</f>
        <v>0.278</v>
      </c>
      <c r="O169" s="62">
        <f>'Math Summary'!E140</f>
        <v>0.284</v>
      </c>
      <c r="P169" s="63">
        <f>'Math Summary'!F140</f>
        <v>0.299</v>
      </c>
      <c r="Q169" s="65"/>
      <c r="R169" s="64"/>
      <c r="S169" s="64"/>
      <c r="T169" s="64"/>
      <c r="U169" s="64"/>
      <c r="V169" s="64"/>
      <c r="W169" s="64"/>
      <c r="X169" s="64"/>
      <c r="Y169" s="64"/>
    </row>
    <row r="170">
      <c r="A170" s="60"/>
      <c r="B170" s="66" t="s">
        <v>57</v>
      </c>
      <c r="C170" s="67"/>
      <c r="D170" s="68">
        <f t="shared" ref="D170:G170" si="74">D169-C169</f>
        <v>-0.073</v>
      </c>
      <c r="E170" s="68">
        <f t="shared" si="74"/>
        <v>0.009</v>
      </c>
      <c r="F170" s="68">
        <f t="shared" si="74"/>
        <v>0.003</v>
      </c>
      <c r="G170" s="51">
        <f t="shared" si="74"/>
        <v>-0.002</v>
      </c>
      <c r="H170" s="64"/>
      <c r="I170" s="64"/>
      <c r="J170" s="60"/>
      <c r="K170" s="69" t="s">
        <v>57</v>
      </c>
      <c r="L170" s="67"/>
      <c r="M170" s="68">
        <f t="shared" ref="M170:P170" si="75">M169-L169</f>
        <v>-0.108</v>
      </c>
      <c r="N170" s="70">
        <f t="shared" si="75"/>
        <v>0.001</v>
      </c>
      <c r="O170" s="70">
        <f t="shared" si="75"/>
        <v>0.006</v>
      </c>
      <c r="P170" s="51">
        <f t="shared" si="75"/>
        <v>0.015</v>
      </c>
      <c r="Q170" s="65"/>
      <c r="R170" s="64"/>
      <c r="S170" s="64"/>
      <c r="T170" s="64"/>
      <c r="U170" s="64"/>
      <c r="V170" s="64"/>
      <c r="W170" s="64"/>
      <c r="X170" s="64"/>
      <c r="Y170" s="64"/>
    </row>
    <row r="171">
      <c r="A171" s="60"/>
      <c r="B171" s="61" t="s">
        <v>44</v>
      </c>
      <c r="C171" s="62">
        <f>'Math Summary'!B106</f>
        <v>0.581</v>
      </c>
      <c r="D171" s="62">
        <f>'Math Summary'!C106</f>
        <v>0.5</v>
      </c>
      <c r="E171" s="62">
        <f>'Math Summary'!D106</f>
        <v>0.52</v>
      </c>
      <c r="F171" s="62">
        <f>'Math Summary'!E106</f>
        <v>0.515</v>
      </c>
      <c r="G171" s="63">
        <f>'Math Summary'!F106</f>
        <v>0.48</v>
      </c>
      <c r="H171" s="64"/>
      <c r="I171" s="64"/>
      <c r="J171" s="60"/>
      <c r="K171" s="71" t="s">
        <v>44</v>
      </c>
      <c r="L171" s="62">
        <f>'Math Summary'!B136</f>
        <v>0.526</v>
      </c>
      <c r="M171" s="62">
        <f>'Math Summary'!C136</f>
        <v>0.406</v>
      </c>
      <c r="N171" s="62">
        <f>'Math Summary'!D136</f>
        <v>0.397</v>
      </c>
      <c r="O171" s="62">
        <f>'Math Summary'!E136</f>
        <v>0.405</v>
      </c>
      <c r="P171" s="63">
        <f>'Math Summary'!F136</f>
        <v>0.413</v>
      </c>
      <c r="Q171" s="65"/>
      <c r="R171" s="64"/>
      <c r="S171" s="64"/>
      <c r="T171" s="64"/>
      <c r="U171" s="64"/>
      <c r="V171" s="64"/>
      <c r="W171" s="64"/>
      <c r="X171" s="64"/>
      <c r="Y171" s="64"/>
    </row>
    <row r="172">
      <c r="A172" s="60"/>
      <c r="B172" s="66" t="s">
        <v>57</v>
      </c>
      <c r="C172" s="67"/>
      <c r="D172" s="68">
        <f t="shared" ref="D172:G172" si="76">D171-C171</f>
        <v>-0.081</v>
      </c>
      <c r="E172" s="68">
        <f t="shared" si="76"/>
        <v>0.02</v>
      </c>
      <c r="F172" s="68">
        <f t="shared" si="76"/>
        <v>-0.005</v>
      </c>
      <c r="G172" s="51">
        <f t="shared" si="76"/>
        <v>-0.035</v>
      </c>
      <c r="H172" s="64"/>
      <c r="I172" s="64"/>
      <c r="J172" s="60"/>
      <c r="K172" s="72" t="s">
        <v>57</v>
      </c>
      <c r="L172" s="67"/>
      <c r="M172" s="68">
        <f t="shared" ref="M172:P172" si="77">M171-L171</f>
        <v>-0.12</v>
      </c>
      <c r="N172" s="68">
        <f t="shared" si="77"/>
        <v>-0.009</v>
      </c>
      <c r="O172" s="68">
        <f t="shared" si="77"/>
        <v>0.008</v>
      </c>
      <c r="P172" s="51">
        <f t="shared" si="77"/>
        <v>0.008</v>
      </c>
      <c r="Q172" s="65"/>
      <c r="R172" s="64"/>
      <c r="S172" s="64"/>
      <c r="T172" s="64"/>
      <c r="U172" s="64"/>
      <c r="V172" s="64"/>
      <c r="W172" s="64"/>
      <c r="X172" s="64"/>
      <c r="Y172" s="64"/>
    </row>
    <row r="173">
      <c r="A173" s="60"/>
      <c r="B173" s="61" t="s">
        <v>45</v>
      </c>
      <c r="C173" s="62">
        <f>'Math Summary'!B107</f>
        <v>0.409</v>
      </c>
      <c r="D173" s="62">
        <f>'Math Summary'!C107</f>
        <v>0.343</v>
      </c>
      <c r="E173" s="62">
        <f>'Math Summary'!D107</f>
        <v>0.346</v>
      </c>
      <c r="F173" s="62">
        <f>'Math Summary'!E107</f>
        <v>0.347</v>
      </c>
      <c r="G173" s="63">
        <f>'Math Summary'!F107</f>
        <v>0.334</v>
      </c>
      <c r="H173" s="64"/>
      <c r="I173" s="64"/>
      <c r="J173" s="60"/>
      <c r="K173" s="61" t="s">
        <v>45</v>
      </c>
      <c r="L173" s="62">
        <f>'Math Summary'!B137</f>
        <v>0.392</v>
      </c>
      <c r="M173" s="62">
        <f>'Math Summary'!C137</f>
        <v>0.269</v>
      </c>
      <c r="N173" s="62">
        <f>'Math Summary'!D137</f>
        <v>0.281</v>
      </c>
      <c r="O173" s="62">
        <f>'Math Summary'!E137</f>
        <v>0.274</v>
      </c>
      <c r="P173" s="63">
        <f>'Math Summary'!F137</f>
        <v>0.289</v>
      </c>
      <c r="Q173" s="64"/>
      <c r="R173" s="64"/>
      <c r="S173" s="64"/>
      <c r="T173" s="64"/>
      <c r="U173" s="64"/>
      <c r="V173" s="64"/>
      <c r="W173" s="64"/>
      <c r="X173" s="64"/>
      <c r="Y173" s="64"/>
    </row>
    <row r="174">
      <c r="A174" s="60"/>
      <c r="B174" s="73" t="s">
        <v>57</v>
      </c>
      <c r="C174" s="67"/>
      <c r="D174" s="68">
        <f t="shared" ref="D174:F174" si="78">if(isnumber(C173)=true,if(isnumber(D173)=true,D173-C173,"N/A"),"N/A")</f>
        <v>-0.066</v>
      </c>
      <c r="E174" s="68">
        <f t="shared" si="78"/>
        <v>0.003</v>
      </c>
      <c r="F174" s="68">
        <f t="shared" si="78"/>
        <v>0.001</v>
      </c>
      <c r="G174" s="51">
        <f>G173-F173</f>
        <v>-0.013</v>
      </c>
      <c r="H174" s="64"/>
      <c r="I174" s="60"/>
      <c r="J174" s="60"/>
      <c r="K174" s="73" t="s">
        <v>57</v>
      </c>
      <c r="L174" s="67"/>
      <c r="M174" s="68">
        <f t="shared" ref="M174:O174" si="79">if(isnumber(L173)=true,if(isnumber(M173)=true,M173-L173,"N/A"),"N/A")</f>
        <v>-0.123</v>
      </c>
      <c r="N174" s="70">
        <f t="shared" si="79"/>
        <v>0.012</v>
      </c>
      <c r="O174" s="70">
        <f t="shared" si="79"/>
        <v>-0.007</v>
      </c>
      <c r="P174" s="51">
        <f>P173-O173</f>
        <v>0.015</v>
      </c>
      <c r="Q174" s="64"/>
      <c r="R174" s="64"/>
      <c r="S174" s="64"/>
      <c r="T174" s="64"/>
      <c r="U174" s="64"/>
      <c r="V174" s="64"/>
      <c r="W174" s="64"/>
      <c r="X174" s="64"/>
      <c r="Y174" s="64"/>
    </row>
    <row r="175">
      <c r="A175" s="60"/>
      <c r="B175" s="66" t="s">
        <v>58</v>
      </c>
      <c r="C175" s="74">
        <f t="shared" ref="C175:G175" si="80">if(isnumber(C$171)=true,if(isnumber(C173)=true,C173-C$130,"N/A"),"N/A")</f>
        <v>-0.115</v>
      </c>
      <c r="D175" s="74">
        <f t="shared" si="80"/>
        <v>-0.121</v>
      </c>
      <c r="E175" s="74">
        <f t="shared" si="80"/>
        <v>-0.126</v>
      </c>
      <c r="F175" s="74">
        <f t="shared" si="80"/>
        <v>-0.136</v>
      </c>
      <c r="G175" s="75">
        <f t="shared" si="80"/>
        <v>-0.144</v>
      </c>
      <c r="H175" s="64"/>
      <c r="I175" s="60"/>
      <c r="J175" s="60"/>
      <c r="K175" s="66" t="s">
        <v>58</v>
      </c>
      <c r="L175" s="74">
        <f t="shared" ref="L175:P175" si="81">if(isnumber(L$171)=true,if(isnumber(L173)=true,L173-L$130,"N/A"),"N/A")</f>
        <v>0.003</v>
      </c>
      <c r="M175" s="74">
        <f t="shared" si="81"/>
        <v>-0.103</v>
      </c>
      <c r="N175" s="74">
        <f t="shared" si="81"/>
        <v>-0.047</v>
      </c>
      <c r="O175" s="74">
        <f t="shared" si="81"/>
        <v>0.002</v>
      </c>
      <c r="P175" s="75">
        <f t="shared" si="81"/>
        <v>-0.014</v>
      </c>
      <c r="Q175" s="64"/>
      <c r="R175" s="64"/>
      <c r="S175" s="64"/>
      <c r="T175" s="64"/>
      <c r="U175" s="64"/>
      <c r="V175" s="64"/>
      <c r="W175" s="64"/>
      <c r="X175" s="64"/>
      <c r="Y175" s="64"/>
    </row>
    <row r="176">
      <c r="A176" s="60"/>
      <c r="B176" s="61" t="s">
        <v>46</v>
      </c>
      <c r="C176" s="62">
        <f>'Math Summary'!B108</f>
        <v>0.48</v>
      </c>
      <c r="D176" s="62">
        <f>'Math Summary'!C108</f>
        <v>0.5</v>
      </c>
      <c r="E176" s="62">
        <f>'Math Summary'!D108</f>
        <v>0.524</v>
      </c>
      <c r="F176" s="62">
        <f>'Math Summary'!E108</f>
        <v>0.526</v>
      </c>
      <c r="G176" s="63">
        <f>'Math Summary'!F108</f>
        <v>0.534</v>
      </c>
      <c r="H176" s="64"/>
      <c r="I176" s="64"/>
      <c r="J176" s="60"/>
      <c r="K176" s="61" t="s">
        <v>46</v>
      </c>
      <c r="L176" s="62">
        <f>'Math Summary'!B138</f>
        <v>0.462</v>
      </c>
      <c r="M176" s="62">
        <f>'Math Summary'!C138</f>
        <v>0.393</v>
      </c>
      <c r="N176" s="62">
        <f>'Math Summary'!D138</f>
        <v>0.43</v>
      </c>
      <c r="O176" s="62">
        <f>'Math Summary'!E138</f>
        <v>0.44</v>
      </c>
      <c r="P176" s="63">
        <f>'Math Summary'!F138</f>
        <v>0.474</v>
      </c>
      <c r="Q176" s="64"/>
      <c r="R176" s="64"/>
      <c r="S176" s="64"/>
      <c r="T176" s="64"/>
      <c r="U176" s="64"/>
      <c r="V176" s="64"/>
      <c r="W176" s="64"/>
      <c r="X176" s="64"/>
      <c r="Y176" s="64"/>
    </row>
    <row r="177">
      <c r="A177" s="60"/>
      <c r="B177" s="73" t="s">
        <v>57</v>
      </c>
      <c r="C177" s="67"/>
      <c r="D177" s="68">
        <f t="shared" ref="D177:F177" si="82">if(isnumber(C176)=true,if(isnumber(D176)=true,D176-C176,"N/A"),"N/A")</f>
        <v>0.02</v>
      </c>
      <c r="E177" s="70">
        <f t="shared" si="82"/>
        <v>0.024</v>
      </c>
      <c r="F177" s="70">
        <f t="shared" si="82"/>
        <v>0.002</v>
      </c>
      <c r="G177" s="51">
        <f>G176-F176</f>
        <v>0.008</v>
      </c>
      <c r="H177" s="64"/>
      <c r="I177" s="60"/>
      <c r="J177" s="60"/>
      <c r="K177" s="73" t="s">
        <v>57</v>
      </c>
      <c r="L177" s="67"/>
      <c r="M177" s="68">
        <f t="shared" ref="M177:O177" si="83">if(isnumber(L176)=true,if(isnumber(M176)=true,M176-L176,"N/A"),"N/A")</f>
        <v>-0.069</v>
      </c>
      <c r="N177" s="70">
        <f t="shared" si="83"/>
        <v>0.037</v>
      </c>
      <c r="O177" s="70">
        <f t="shared" si="83"/>
        <v>0.01</v>
      </c>
      <c r="P177" s="51">
        <f>P176-O176</f>
        <v>0.034</v>
      </c>
      <c r="Q177" s="64"/>
      <c r="R177" s="64"/>
      <c r="S177" s="64"/>
      <c r="T177" s="64"/>
      <c r="U177" s="64"/>
      <c r="V177" s="64"/>
      <c r="W177" s="64"/>
      <c r="X177" s="64"/>
      <c r="Y177" s="64"/>
    </row>
    <row r="178">
      <c r="A178" s="60"/>
      <c r="B178" s="66" t="s">
        <v>58</v>
      </c>
      <c r="C178" s="74">
        <f t="shared" ref="C178:G178" si="84">if(isnumber(C$171)=true,if(isnumber(C176)=true,C176-C$130,"N/A"),"N/A")</f>
        <v>-0.044</v>
      </c>
      <c r="D178" s="76">
        <f t="shared" si="84"/>
        <v>0.036</v>
      </c>
      <c r="E178" s="76">
        <f t="shared" si="84"/>
        <v>0.052</v>
      </c>
      <c r="F178" s="76">
        <f t="shared" si="84"/>
        <v>0.043</v>
      </c>
      <c r="G178" s="77">
        <f t="shared" si="84"/>
        <v>0.056</v>
      </c>
      <c r="H178" s="64"/>
      <c r="I178" s="60"/>
      <c r="J178" s="60"/>
      <c r="K178" s="66" t="s">
        <v>58</v>
      </c>
      <c r="L178" s="74">
        <f t="shared" ref="L178:P178" si="85">if(isnumber(L$171)=true,if(isnumber(L176)=true,L176-L$130,"N/A"),"N/A")</f>
        <v>0.073</v>
      </c>
      <c r="M178" s="76">
        <f t="shared" si="85"/>
        <v>0.021</v>
      </c>
      <c r="N178" s="76">
        <f t="shared" si="85"/>
        <v>0.102</v>
      </c>
      <c r="O178" s="76">
        <f t="shared" si="85"/>
        <v>0.168</v>
      </c>
      <c r="P178" s="77">
        <f t="shared" si="85"/>
        <v>0.171</v>
      </c>
      <c r="Q178" s="64"/>
      <c r="R178" s="64"/>
      <c r="S178" s="64"/>
      <c r="T178" s="64"/>
      <c r="U178" s="64"/>
      <c r="V178" s="64"/>
      <c r="W178" s="64"/>
      <c r="X178" s="64"/>
      <c r="Y178" s="64"/>
    </row>
    <row r="179">
      <c r="A179" s="60"/>
      <c r="B179" s="61" t="s">
        <v>47</v>
      </c>
      <c r="C179" s="62">
        <f>'Math Summary'!B109</f>
        <v>0.333</v>
      </c>
      <c r="D179" s="62">
        <f>'Math Summary'!C109</f>
        <v>0.232</v>
      </c>
      <c r="E179" s="62">
        <f>'Math Summary'!D109</f>
        <v>0.225</v>
      </c>
      <c r="F179" s="62">
        <f>'Math Summary'!E109</f>
        <v>0.227</v>
      </c>
      <c r="G179" s="63">
        <f>'Math Summary'!F109</f>
        <v>0.225</v>
      </c>
      <c r="H179" s="64"/>
      <c r="I179" s="64"/>
      <c r="J179" s="60"/>
      <c r="K179" s="61" t="s">
        <v>47</v>
      </c>
      <c r="L179" s="62">
        <f>'Math Summary'!B139</f>
        <v>0.325</v>
      </c>
      <c r="M179" s="62">
        <f>'Math Summary'!C139</f>
        <v>0.207</v>
      </c>
      <c r="N179" s="62">
        <f>'Math Summary'!D139</f>
        <v>0.203</v>
      </c>
      <c r="O179" s="62">
        <f>'Math Summary'!E139</f>
        <v>0.199</v>
      </c>
      <c r="P179" s="63">
        <f>'Math Summary'!F139</f>
        <v>0.227</v>
      </c>
      <c r="Q179" s="64"/>
      <c r="R179" s="64"/>
      <c r="S179" s="64"/>
      <c r="T179" s="64"/>
      <c r="U179" s="64"/>
      <c r="V179" s="64"/>
      <c r="W179" s="64"/>
      <c r="X179" s="64"/>
      <c r="Y179" s="64"/>
    </row>
    <row r="180">
      <c r="A180" s="60"/>
      <c r="B180" s="73" t="s">
        <v>57</v>
      </c>
      <c r="C180" s="67"/>
      <c r="D180" s="68">
        <f t="shared" ref="D180:F180" si="86">if(isnumber(C179)=true,if(isnumber(D179)=true,D179-C179,"N/A"),"N/A")</f>
        <v>-0.101</v>
      </c>
      <c r="E180" s="68">
        <f t="shared" si="86"/>
        <v>-0.007</v>
      </c>
      <c r="F180" s="68">
        <f t="shared" si="86"/>
        <v>0.002</v>
      </c>
      <c r="G180" s="51">
        <f>G179-F179</f>
        <v>-0.002</v>
      </c>
      <c r="H180" s="64"/>
      <c r="I180" s="60"/>
      <c r="J180" s="60"/>
      <c r="K180" s="73" t="s">
        <v>57</v>
      </c>
      <c r="L180" s="67"/>
      <c r="M180" s="68">
        <f t="shared" ref="M180:O180" si="87">if(isnumber(L179)=true,if(isnumber(M179)=true,M179-L179,"N/A"),"N/A")</f>
        <v>-0.118</v>
      </c>
      <c r="N180" s="70">
        <f t="shared" si="87"/>
        <v>-0.004</v>
      </c>
      <c r="O180" s="70">
        <f t="shared" si="87"/>
        <v>-0.004</v>
      </c>
      <c r="P180" s="51">
        <f>P179-O179</f>
        <v>0.028</v>
      </c>
      <c r="Q180" s="64"/>
      <c r="R180" s="64"/>
      <c r="S180" s="64"/>
      <c r="T180" s="64"/>
      <c r="U180" s="64"/>
      <c r="V180" s="64"/>
      <c r="W180" s="64"/>
      <c r="X180" s="64"/>
      <c r="Y180" s="64"/>
    </row>
    <row r="181">
      <c r="A181" s="60"/>
      <c r="B181" s="66" t="s">
        <v>58</v>
      </c>
      <c r="C181" s="74">
        <f t="shared" ref="C181:G181" si="88">if(isnumber(C$171)=true,if(isnumber(C179)=true,C179-C$130,"N/A"),"N/A")</f>
        <v>-0.191</v>
      </c>
      <c r="D181" s="74">
        <f t="shared" si="88"/>
        <v>-0.232</v>
      </c>
      <c r="E181" s="74">
        <f t="shared" si="88"/>
        <v>-0.247</v>
      </c>
      <c r="F181" s="74">
        <f t="shared" si="88"/>
        <v>-0.256</v>
      </c>
      <c r="G181" s="75">
        <f t="shared" si="88"/>
        <v>-0.253</v>
      </c>
      <c r="H181" s="64"/>
      <c r="I181" s="60"/>
      <c r="J181" s="60"/>
      <c r="K181" s="66" t="s">
        <v>58</v>
      </c>
      <c r="L181" s="74">
        <f t="shared" ref="L181:P181" si="89">if(isnumber(L$171)=true,if(isnumber(L179)=true,L179-L$130,"N/A"),"N/A")</f>
        <v>-0.064</v>
      </c>
      <c r="M181" s="74">
        <f t="shared" si="89"/>
        <v>-0.165</v>
      </c>
      <c r="N181" s="74">
        <f t="shared" si="89"/>
        <v>-0.125</v>
      </c>
      <c r="O181" s="74">
        <f t="shared" si="89"/>
        <v>-0.073</v>
      </c>
      <c r="P181" s="75">
        <f t="shared" si="89"/>
        <v>-0.076</v>
      </c>
      <c r="Q181" s="64"/>
      <c r="R181" s="64"/>
      <c r="S181" s="64"/>
      <c r="T181" s="64"/>
      <c r="U181" s="64"/>
      <c r="V181" s="64"/>
      <c r="W181" s="64"/>
      <c r="X181" s="64"/>
      <c r="Y181" s="64"/>
    </row>
  </sheetData>
  <mergeCells count="11">
    <mergeCell ref="B126:G126"/>
    <mergeCell ref="K126:P126"/>
    <mergeCell ref="B167:G167"/>
    <mergeCell ref="K167:P167"/>
    <mergeCell ref="A1:Q1"/>
    <mergeCell ref="B3:G3"/>
    <mergeCell ref="K3:P3"/>
    <mergeCell ref="B44:G44"/>
    <mergeCell ref="K44:P44"/>
    <mergeCell ref="B85:G85"/>
    <mergeCell ref="K85:P85"/>
  </mergeCells>
  <conditionalFormatting sqref="C6:G6 L6:P6 C8:G8 L8:P8 C10:G11 L10:P11 C13:G14 L13:P14 C16:G17 L16:P17 C47:G47 L47:P47 C49:G49 L49:P49 C51:G52 L51:P52 C54:G55 L54:P55 C57:G58 L57:P58 C88:G88 L88:P88 C90:G90 L90:P90 C92:G93 L92:P93 C95:G96 L95:P96 C98:G99 L98:P99 C129:G129 L129:P129 C131:G131 L131:P131 C133:G134 L133:P134 C136:G137 L136:P137 C139:G140 L139:P140 C170:G170 L170:P170 C172:G172 L172:P172 C174:G175 L174:P175 C177:G178 L177:P178 C180:G181 L180:P181">
    <cfRule type="cellIs" dxfId="0" priority="1" operator="greaterThan">
      <formula>0</formula>
    </cfRule>
  </conditionalFormatting>
  <conditionalFormatting sqref="C6:G6 L6:P6 C8:G8 L8:P8 C10:G11 L10:P11 C13:G14 L13:P14 C16:G17 L16:P17 C47:G47 L47:P47 C49:G49 L49:P49 C51:G52 L51:P52 C54:G55 L54:P55 C57:G58 L57:P58 C88:G88 L88:P88 C90:G90 L90:P90 C92:G93 L92:P93 C95:G96 L95:P96 C98:G99 L98:P99 C129:G129 L129:P129 C131:G131 L131:P131 C133:G134 L133:P134 C136:G137 L136:P137 C139:G140 L139:P140 C170:G170 L170:P170 C172:G172 L172:P172 C174:G175 L174:P175 C177:G178 L177:P178 C180:G181 L180:P181">
    <cfRule type="cellIs" dxfId="1" priority="2" operator="lessThan">
      <formula>0</formula>
    </cfRule>
  </conditionalFormatting>
  <printOptions horizontalCentered="1" verticalCentered="1"/>
  <pageMargins bottom="0.25" footer="0.0" header="0.0" left="0.5" right="0.5" top="0.25"/>
  <pageSetup cellComments="atEnd" orientation="portrait"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5.75"/>
    <col customWidth="1" min="2" max="2" width="26.38"/>
    <col customWidth="1" min="8" max="8" width="15.75"/>
    <col customWidth="1" min="9" max="9" width="3.88"/>
    <col customWidth="1" min="10" max="10" width="15.75"/>
    <col customWidth="1" min="11" max="11" width="26.38"/>
    <col customWidth="1" min="17" max="25" width="15.75"/>
  </cols>
  <sheetData>
    <row r="1" ht="37.5" customHeight="1">
      <c r="A1" s="9" t="s">
        <v>55</v>
      </c>
      <c r="R1" s="9"/>
      <c r="S1" s="9"/>
      <c r="T1" s="9"/>
      <c r="U1" s="9"/>
      <c r="V1" s="9"/>
      <c r="W1" s="9"/>
      <c r="X1" s="9"/>
      <c r="Y1" s="9"/>
    </row>
    <row r="2">
      <c r="A2" s="37"/>
      <c r="B2" s="37" t="s">
        <v>56</v>
      </c>
      <c r="C2" s="37"/>
      <c r="D2" s="37"/>
      <c r="E2" s="37"/>
      <c r="F2" s="37"/>
      <c r="G2" s="37"/>
      <c r="H2" s="37"/>
      <c r="I2" s="37"/>
      <c r="J2" s="37"/>
      <c r="K2" s="37"/>
      <c r="L2" s="37"/>
      <c r="M2" s="37"/>
      <c r="N2" s="37"/>
      <c r="O2" s="37"/>
      <c r="P2" s="37"/>
      <c r="Q2" s="37"/>
      <c r="R2" s="37"/>
      <c r="S2" s="37"/>
      <c r="T2" s="37"/>
      <c r="U2" s="37"/>
      <c r="V2" s="37"/>
      <c r="W2" s="37"/>
      <c r="X2" s="37"/>
      <c r="Y2" s="37"/>
    </row>
    <row r="3">
      <c r="A3" s="10"/>
      <c r="B3" s="11" t="s">
        <v>2</v>
      </c>
      <c r="C3" s="12"/>
      <c r="D3" s="12"/>
      <c r="E3" s="12"/>
      <c r="F3" s="12"/>
      <c r="G3" s="13"/>
      <c r="H3" s="10"/>
      <c r="I3" s="10"/>
      <c r="J3" s="10"/>
      <c r="K3" s="11" t="s">
        <v>62</v>
      </c>
      <c r="L3" s="12"/>
      <c r="M3" s="12"/>
      <c r="N3" s="12"/>
      <c r="O3" s="12"/>
      <c r="P3" s="13"/>
      <c r="Q3" s="10"/>
      <c r="R3" s="10"/>
      <c r="S3" s="10"/>
      <c r="T3" s="10"/>
      <c r="U3" s="10"/>
      <c r="V3" s="10"/>
      <c r="W3" s="10"/>
      <c r="X3" s="10"/>
      <c r="Y3" s="10"/>
    </row>
    <row r="4">
      <c r="A4" s="14"/>
      <c r="B4" s="38"/>
      <c r="C4" s="39" t="str">
        <f>'Math Proficiency by Grade'!C4</f>
        <v>2018-19</v>
      </c>
      <c r="D4" s="39" t="str">
        <f>'Math Proficiency by Grade'!D4</f>
        <v>2021-22</v>
      </c>
      <c r="E4" s="39" t="str">
        <f>'Math Proficiency by Grade'!E4</f>
        <v>2022-23</v>
      </c>
      <c r="F4" s="40" t="str">
        <f>'Math Proficiency by Grade'!F4</f>
        <v>2023-24</v>
      </c>
      <c r="G4" s="41" t="str">
        <f>'Math Proficiency by Grade'!G4</f>
        <v>2024-25</v>
      </c>
      <c r="H4" s="19"/>
      <c r="I4" s="14"/>
      <c r="J4" s="14"/>
      <c r="K4" s="38"/>
      <c r="L4" s="39" t="str">
        <f>'Math Proficiency by Grade'!L4</f>
        <v>2018-19</v>
      </c>
      <c r="M4" s="39" t="str">
        <f>'Math Proficiency by Grade'!M4</f>
        <v>2021-22</v>
      </c>
      <c r="N4" s="39" t="str">
        <f>'Math Proficiency by Grade'!N4</f>
        <v>2022-23</v>
      </c>
      <c r="O4" s="40" t="str">
        <f>'Math Proficiency by Grade'!O4</f>
        <v>2023-24</v>
      </c>
      <c r="P4" s="41" t="str">
        <f>'Math Proficiency by Grade'!P4</f>
        <v>2024-25</v>
      </c>
      <c r="Q4" s="19"/>
    </row>
    <row r="5">
      <c r="A5" s="60"/>
      <c r="B5" s="61" t="s">
        <v>13</v>
      </c>
      <c r="C5" s="62">
        <f>'Math Summary'!$I$10</f>
        <v>0.394</v>
      </c>
      <c r="D5" s="62">
        <f>'Math Summary'!$J$10</f>
        <v>0.304</v>
      </c>
      <c r="E5" s="62">
        <f>'Math Summary'!$K$10</f>
        <v>0.306</v>
      </c>
      <c r="F5" s="62">
        <f>'Math Summary'!$L$10</f>
        <v>0.31</v>
      </c>
      <c r="G5" s="63">
        <f>'Math Summary'!$M$10</f>
        <v>0.315</v>
      </c>
      <c r="H5" s="64"/>
      <c r="I5" s="60"/>
      <c r="J5" s="60"/>
      <c r="K5" s="43" t="s">
        <v>13</v>
      </c>
      <c r="L5" s="62">
        <f>'Math Summary'!$I$50</f>
        <v>0.236</v>
      </c>
      <c r="M5" s="62">
        <f>'Math Summary'!$J$50</f>
        <v>0.151</v>
      </c>
      <c r="N5" s="62">
        <f>'Math Summary'!$K$50</f>
        <v>0.151</v>
      </c>
      <c r="O5" s="62">
        <f>'Math Summary'!$L$50</f>
        <v>0.153</v>
      </c>
      <c r="P5" s="63">
        <f>'Math Summary'!$M$50</f>
        <v>0.16</v>
      </c>
      <c r="Q5" s="65"/>
      <c r="R5" s="64"/>
      <c r="S5" s="64"/>
      <c r="T5" s="64"/>
      <c r="U5" s="64"/>
      <c r="V5" s="64"/>
      <c r="W5" s="64"/>
      <c r="X5" s="64"/>
      <c r="Y5" s="64"/>
    </row>
    <row r="6">
      <c r="A6" s="60"/>
      <c r="B6" s="66" t="s">
        <v>57</v>
      </c>
      <c r="C6" s="67"/>
      <c r="D6" s="68">
        <f t="shared" ref="D6:G6" si="1">if(isnumber(C5)=true,if(isnumber(D5)=true,D5-C5,"N/A"),"N/A")</f>
        <v>-0.09</v>
      </c>
      <c r="E6" s="68">
        <f t="shared" si="1"/>
        <v>0.002</v>
      </c>
      <c r="F6" s="68">
        <f t="shared" si="1"/>
        <v>0.004</v>
      </c>
      <c r="G6" s="78">
        <f t="shared" si="1"/>
        <v>0.005</v>
      </c>
      <c r="H6" s="64"/>
      <c r="I6" s="64"/>
      <c r="J6" s="60"/>
      <c r="K6" s="69" t="s">
        <v>57</v>
      </c>
      <c r="L6" s="67"/>
      <c r="M6" s="68">
        <f t="shared" ref="M6:P6" si="2">if(isnumber(L5)=true,if(isnumber(M5)=true,M5-L5,"N/A"),"N/A")</f>
        <v>-0.085</v>
      </c>
      <c r="N6" s="70">
        <f t="shared" si="2"/>
        <v>0</v>
      </c>
      <c r="O6" s="70">
        <f t="shared" si="2"/>
        <v>0.002</v>
      </c>
      <c r="P6" s="78">
        <f t="shared" si="2"/>
        <v>0.007</v>
      </c>
      <c r="Q6" s="65"/>
      <c r="R6" s="64"/>
      <c r="S6" s="64"/>
      <c r="T6" s="64"/>
      <c r="U6" s="64"/>
      <c r="V6" s="64"/>
      <c r="W6" s="64"/>
      <c r="X6" s="64"/>
      <c r="Y6" s="64"/>
    </row>
    <row r="7">
      <c r="A7" s="60"/>
      <c r="B7" s="61" t="s">
        <v>44</v>
      </c>
      <c r="C7" s="62">
        <f>'Math Summary'!$I$6</f>
        <v>0.537</v>
      </c>
      <c r="D7" s="62">
        <f>'Math Summary'!$J$6</f>
        <v>0.449</v>
      </c>
      <c r="E7" s="62">
        <f>'Math Summary'!$K$6</f>
        <v>0.449</v>
      </c>
      <c r="F7" s="62">
        <f>'Math Summary'!$L$6</f>
        <v>0.44</v>
      </c>
      <c r="G7" s="63">
        <f>'Math Summary'!$M$6</f>
        <v>0.43</v>
      </c>
      <c r="H7" s="64"/>
      <c r="I7" s="60"/>
      <c r="J7" s="60"/>
      <c r="K7" s="71" t="s">
        <v>44</v>
      </c>
      <c r="L7" s="62">
        <f>'Math Summary'!$I$46</f>
        <v>0.279</v>
      </c>
      <c r="M7" s="62">
        <f>'Math Summary'!$J$46</f>
        <v>0.188</v>
      </c>
      <c r="N7" s="62">
        <f>'Math Summary'!$K$46</f>
        <v>0.174</v>
      </c>
      <c r="O7" s="62">
        <f>'Math Summary'!$L$46</f>
        <v>0.167</v>
      </c>
      <c r="P7" s="63">
        <f>'Math Summary'!$M$46</f>
        <v>0.164</v>
      </c>
      <c r="Q7" s="65"/>
      <c r="R7" s="64"/>
      <c r="S7" s="64"/>
      <c r="T7" s="64"/>
      <c r="U7" s="64"/>
      <c r="V7" s="64"/>
      <c r="W7" s="64"/>
      <c r="X7" s="64"/>
      <c r="Y7" s="64"/>
    </row>
    <row r="8">
      <c r="A8" s="60"/>
      <c r="B8" s="66" t="s">
        <v>57</v>
      </c>
      <c r="C8" s="67"/>
      <c r="D8" s="68">
        <f t="shared" ref="D8:G8" si="3">if(isnumber(C7)=true,if(isnumber(D7)=true,D7-C7,"N/A"),"N/A")</f>
        <v>-0.088</v>
      </c>
      <c r="E8" s="68">
        <f t="shared" si="3"/>
        <v>0</v>
      </c>
      <c r="F8" s="68">
        <f t="shared" si="3"/>
        <v>-0.009</v>
      </c>
      <c r="G8" s="78">
        <f t="shared" si="3"/>
        <v>-0.01</v>
      </c>
      <c r="H8" s="64"/>
      <c r="I8" s="64"/>
      <c r="J8" s="60"/>
      <c r="K8" s="72" t="s">
        <v>57</v>
      </c>
      <c r="L8" s="67"/>
      <c r="M8" s="68">
        <f t="shared" ref="M8:P8" si="4">if(isnumber(L7)=true,if(isnumber(M7)=true,M7-L7,"N/A"),"N/A")</f>
        <v>-0.091</v>
      </c>
      <c r="N8" s="68">
        <f t="shared" si="4"/>
        <v>-0.014</v>
      </c>
      <c r="O8" s="68">
        <f t="shared" si="4"/>
        <v>-0.007</v>
      </c>
      <c r="P8" s="78">
        <f t="shared" si="4"/>
        <v>-0.003</v>
      </c>
      <c r="Q8" s="65"/>
      <c r="R8" s="64"/>
      <c r="S8" s="64"/>
      <c r="T8" s="64"/>
      <c r="U8" s="64"/>
      <c r="V8" s="64"/>
      <c r="W8" s="64"/>
      <c r="X8" s="64"/>
      <c r="Y8" s="64"/>
    </row>
    <row r="9">
      <c r="A9" s="60"/>
      <c r="B9" s="61" t="s">
        <v>45</v>
      </c>
      <c r="C9" s="62">
        <f>'Math Summary'!$I$7</f>
        <v>0.39</v>
      </c>
      <c r="D9" s="62">
        <f>'Math Summary'!$J$7</f>
        <v>0.293</v>
      </c>
      <c r="E9" s="62">
        <f>'Math Summary'!$K$7</f>
        <v>0.301</v>
      </c>
      <c r="F9" s="62">
        <f>'Math Summary'!$L$7</f>
        <v>0.29</v>
      </c>
      <c r="G9" s="63">
        <f>'Math Summary'!$M$7</f>
        <v>0.294</v>
      </c>
      <c r="H9" s="64"/>
      <c r="I9" s="60"/>
      <c r="J9" s="60"/>
      <c r="K9" s="61" t="s">
        <v>45</v>
      </c>
      <c r="L9" s="62">
        <f>'Math Summary'!$I$47</f>
        <v>0.208</v>
      </c>
      <c r="M9" s="62">
        <f>'Math Summary'!$J$47</f>
        <v>0.13</v>
      </c>
      <c r="N9" s="62">
        <f>'Math Summary'!$K$47</f>
        <v>0.137</v>
      </c>
      <c r="O9" s="62">
        <f>'Math Summary'!$L$47</f>
        <v>0.124</v>
      </c>
      <c r="P9" s="63">
        <f>'Math Summary'!$M$47</f>
        <v>0.124</v>
      </c>
      <c r="Q9" s="64"/>
      <c r="R9" s="64"/>
      <c r="S9" s="64"/>
      <c r="T9" s="64"/>
      <c r="U9" s="64"/>
      <c r="V9" s="64"/>
      <c r="W9" s="64"/>
      <c r="X9" s="64"/>
      <c r="Y9" s="64"/>
    </row>
    <row r="10">
      <c r="A10" s="60"/>
      <c r="B10" s="73" t="s">
        <v>57</v>
      </c>
      <c r="C10" s="67"/>
      <c r="D10" s="68">
        <f t="shared" ref="D10:G10" si="5">if(isnumber(C9)=true,if(isnumber(D9)=true,D9-C9,"N/A"),"N/A")</f>
        <v>-0.097</v>
      </c>
      <c r="E10" s="68">
        <f t="shared" si="5"/>
        <v>0.008</v>
      </c>
      <c r="F10" s="68">
        <f t="shared" si="5"/>
        <v>-0.011</v>
      </c>
      <c r="G10" s="78">
        <f t="shared" si="5"/>
        <v>0.004</v>
      </c>
      <c r="H10" s="64"/>
      <c r="I10" s="60"/>
      <c r="J10" s="60"/>
      <c r="K10" s="73" t="s">
        <v>57</v>
      </c>
      <c r="L10" s="67"/>
      <c r="M10" s="68">
        <f t="shared" ref="M10:P10" si="6">if(isnumber(L9)=true,if(isnumber(M9)=true,M9-L9,"N/A"),"N/A")</f>
        <v>-0.078</v>
      </c>
      <c r="N10" s="70">
        <f t="shared" si="6"/>
        <v>0.007</v>
      </c>
      <c r="O10" s="70">
        <f t="shared" si="6"/>
        <v>-0.013</v>
      </c>
      <c r="P10" s="78">
        <f t="shared" si="6"/>
        <v>0</v>
      </c>
      <c r="Q10" s="64"/>
      <c r="R10" s="64"/>
      <c r="S10" s="64"/>
      <c r="T10" s="64"/>
      <c r="U10" s="64"/>
      <c r="V10" s="64"/>
      <c r="W10" s="64"/>
      <c r="X10" s="64"/>
      <c r="Y10" s="64"/>
    </row>
    <row r="11">
      <c r="A11" s="60"/>
      <c r="B11" s="66" t="s">
        <v>58</v>
      </c>
      <c r="C11" s="74">
        <f t="shared" ref="C11:G11" si="7">if(isnumber(C$7)=true,if(isnumber(C9)=true,C9-C$7,"N/A"),"N/A")</f>
        <v>-0.147</v>
      </c>
      <c r="D11" s="74">
        <f t="shared" si="7"/>
        <v>-0.156</v>
      </c>
      <c r="E11" s="74">
        <f t="shared" si="7"/>
        <v>-0.148</v>
      </c>
      <c r="F11" s="74">
        <f t="shared" si="7"/>
        <v>-0.15</v>
      </c>
      <c r="G11" s="75">
        <f t="shared" si="7"/>
        <v>-0.136</v>
      </c>
      <c r="H11" s="64"/>
      <c r="I11" s="60"/>
      <c r="J11" s="60"/>
      <c r="K11" s="66" t="s">
        <v>58</v>
      </c>
      <c r="L11" s="74">
        <f t="shared" ref="L11:P11" si="8">if(isnumber(L$7)=true,if(isnumber(L9)=true,L9-L$7,"N/A"),"N/A")</f>
        <v>-0.071</v>
      </c>
      <c r="M11" s="74">
        <f t="shared" si="8"/>
        <v>-0.058</v>
      </c>
      <c r="N11" s="74">
        <f t="shared" si="8"/>
        <v>-0.037</v>
      </c>
      <c r="O11" s="74">
        <f t="shared" si="8"/>
        <v>-0.043</v>
      </c>
      <c r="P11" s="75">
        <f t="shared" si="8"/>
        <v>-0.04</v>
      </c>
      <c r="Q11" s="64"/>
      <c r="R11" s="64"/>
      <c r="S11" s="64"/>
      <c r="T11" s="64"/>
      <c r="U11" s="64"/>
      <c r="V11" s="64"/>
      <c r="W11" s="64"/>
      <c r="X11" s="64"/>
      <c r="Y11" s="64"/>
    </row>
    <row r="12">
      <c r="A12" s="60"/>
      <c r="B12" s="61" t="s">
        <v>46</v>
      </c>
      <c r="C12" s="62">
        <f>'Math Summary'!$I$8</f>
        <v>0.458</v>
      </c>
      <c r="D12" s="62">
        <f>'Math Summary'!$J$8</f>
        <v>0.438</v>
      </c>
      <c r="E12" s="62">
        <f>'Math Summary'!$K$8</f>
        <v>0.462</v>
      </c>
      <c r="F12" s="62">
        <f>'Math Summary'!$L$8</f>
        <v>0.464</v>
      </c>
      <c r="G12" s="63">
        <f>'Math Summary'!$M$8</f>
        <v>0.485</v>
      </c>
      <c r="H12" s="64"/>
      <c r="I12" s="60"/>
      <c r="J12" s="60"/>
      <c r="K12" s="61" t="s">
        <v>46</v>
      </c>
      <c r="L12" s="62">
        <f>'Math Summary'!$I$48</f>
        <v>0.233</v>
      </c>
      <c r="M12" s="62">
        <f>'Math Summary'!$J$48</f>
        <v>0.208</v>
      </c>
      <c r="N12" s="62">
        <f>'Math Summary'!$K$48</f>
        <v>0.232</v>
      </c>
      <c r="O12" s="62">
        <f>'Math Summary'!$L$48</f>
        <v>0.24</v>
      </c>
      <c r="P12" s="63">
        <f>'Math Summary'!$M$48</f>
        <v>0.246</v>
      </c>
      <c r="Q12" s="64"/>
      <c r="R12" s="64"/>
      <c r="S12" s="64"/>
      <c r="T12" s="64"/>
      <c r="U12" s="64"/>
      <c r="V12" s="64"/>
      <c r="W12" s="64"/>
      <c r="X12" s="64"/>
      <c r="Y12" s="64"/>
    </row>
    <row r="13">
      <c r="A13" s="60"/>
      <c r="B13" s="73" t="s">
        <v>57</v>
      </c>
      <c r="C13" s="67"/>
      <c r="D13" s="68">
        <f t="shared" ref="D13:G13" si="9">if(isnumber(C12)=true,if(isnumber(D12)=true,D12-C12,"N/A"),"N/A")</f>
        <v>-0.02</v>
      </c>
      <c r="E13" s="70">
        <f t="shared" si="9"/>
        <v>0.024</v>
      </c>
      <c r="F13" s="70">
        <f t="shared" si="9"/>
        <v>0.002</v>
      </c>
      <c r="G13" s="78">
        <f t="shared" si="9"/>
        <v>0.021</v>
      </c>
      <c r="H13" s="64"/>
      <c r="I13" s="60"/>
      <c r="J13" s="60"/>
      <c r="K13" s="73" t="s">
        <v>57</v>
      </c>
      <c r="L13" s="67"/>
      <c r="M13" s="68">
        <f t="shared" ref="M13:P13" si="10">if(isnumber(L12)=true,if(isnumber(M12)=true,M12-L12,"N/A"),"N/A")</f>
        <v>-0.025</v>
      </c>
      <c r="N13" s="70">
        <f t="shared" si="10"/>
        <v>0.024</v>
      </c>
      <c r="O13" s="70">
        <f t="shared" si="10"/>
        <v>0.008</v>
      </c>
      <c r="P13" s="78">
        <f t="shared" si="10"/>
        <v>0.006</v>
      </c>
      <c r="Q13" s="64"/>
      <c r="R13" s="64"/>
      <c r="S13" s="64"/>
      <c r="T13" s="64"/>
      <c r="U13" s="64"/>
      <c r="V13" s="64"/>
      <c r="W13" s="64"/>
      <c r="X13" s="64"/>
      <c r="Y13" s="64"/>
    </row>
    <row r="14">
      <c r="A14" s="60"/>
      <c r="B14" s="66" t="s">
        <v>58</v>
      </c>
      <c r="C14" s="74">
        <f t="shared" ref="C14:G14" si="11">if(isnumber(C$7)=true,if(isnumber(C12)=true,C12-C$7,"N/A"),"N/A")</f>
        <v>-0.079</v>
      </c>
      <c r="D14" s="76">
        <f t="shared" si="11"/>
        <v>-0.011</v>
      </c>
      <c r="E14" s="76">
        <f t="shared" si="11"/>
        <v>0.013</v>
      </c>
      <c r="F14" s="76">
        <f t="shared" si="11"/>
        <v>0.024</v>
      </c>
      <c r="G14" s="77">
        <f t="shared" si="11"/>
        <v>0.055</v>
      </c>
      <c r="H14" s="64"/>
      <c r="I14" s="60"/>
      <c r="J14" s="60"/>
      <c r="K14" s="66" t="s">
        <v>58</v>
      </c>
      <c r="L14" s="74">
        <f t="shared" ref="L14:P14" si="12">if(isnumber(L$7)=true,if(isnumber(L12)=true,L12-L$7,"N/A"),"N/A")</f>
        <v>-0.046</v>
      </c>
      <c r="M14" s="76">
        <f t="shared" si="12"/>
        <v>0.02</v>
      </c>
      <c r="N14" s="76">
        <f t="shared" si="12"/>
        <v>0.058</v>
      </c>
      <c r="O14" s="76">
        <f t="shared" si="12"/>
        <v>0.073</v>
      </c>
      <c r="P14" s="77">
        <f t="shared" si="12"/>
        <v>0.082</v>
      </c>
      <c r="Q14" s="64"/>
      <c r="R14" s="64"/>
      <c r="S14" s="64"/>
      <c r="T14" s="64"/>
      <c r="U14" s="64"/>
      <c r="V14" s="64"/>
      <c r="W14" s="64"/>
      <c r="X14" s="64"/>
      <c r="Y14" s="64"/>
    </row>
    <row r="15">
      <c r="A15" s="60"/>
      <c r="B15" s="61" t="s">
        <v>47</v>
      </c>
      <c r="C15" s="62">
        <f>'Math Summary'!$I$9</f>
        <v>0.331</v>
      </c>
      <c r="D15" s="62">
        <f>'Math Summary'!$J$9</f>
        <v>0.21</v>
      </c>
      <c r="E15" s="62">
        <f>'Math Summary'!$K$9</f>
        <v>0.202</v>
      </c>
      <c r="F15" s="62">
        <f>'Math Summary'!$L$9</f>
        <v>0.2</v>
      </c>
      <c r="G15" s="63">
        <f>'Math Summary'!$M$9</f>
        <v>0.209</v>
      </c>
      <c r="H15" s="64"/>
      <c r="I15" s="60"/>
      <c r="J15" s="60"/>
      <c r="K15" s="61" t="s">
        <v>47</v>
      </c>
      <c r="L15" s="62">
        <f>'Math Summary'!$I$49</f>
        <v>0.216</v>
      </c>
      <c r="M15" s="62">
        <f>'Math Summary'!$J$49</f>
        <v>0.119</v>
      </c>
      <c r="N15" s="62">
        <f>'Math Summary'!$K$49</f>
        <v>0.112</v>
      </c>
      <c r="O15" s="62">
        <f>'Math Summary'!$L$49</f>
        <v>0.115</v>
      </c>
      <c r="P15" s="63">
        <f>'Math Summary'!$M$49</f>
        <v>0.123</v>
      </c>
      <c r="Q15" s="64"/>
      <c r="R15" s="64"/>
      <c r="S15" s="64"/>
      <c r="T15" s="64"/>
      <c r="U15" s="64"/>
      <c r="V15" s="64"/>
      <c r="W15" s="64"/>
      <c r="X15" s="64"/>
      <c r="Y15" s="64"/>
    </row>
    <row r="16">
      <c r="A16" s="60"/>
      <c r="B16" s="73" t="s">
        <v>57</v>
      </c>
      <c r="C16" s="67"/>
      <c r="D16" s="68">
        <f t="shared" ref="D16:G16" si="13">if(isnumber(C15)=true,if(isnumber(D15)=true,D15-C15,"N/A"),"N/A")</f>
        <v>-0.121</v>
      </c>
      <c r="E16" s="68">
        <f t="shared" si="13"/>
        <v>-0.008</v>
      </c>
      <c r="F16" s="68">
        <f t="shared" si="13"/>
        <v>-0.002</v>
      </c>
      <c r="G16" s="78">
        <f t="shared" si="13"/>
        <v>0.009</v>
      </c>
      <c r="H16" s="64"/>
      <c r="I16" s="60"/>
      <c r="J16" s="60"/>
      <c r="K16" s="73" t="s">
        <v>57</v>
      </c>
      <c r="L16" s="67"/>
      <c r="M16" s="68">
        <f t="shared" ref="M16:P16" si="14">if(isnumber(L15)=true,if(isnumber(M15)=true,M15-L15,"N/A"),"N/A")</f>
        <v>-0.097</v>
      </c>
      <c r="N16" s="70">
        <f t="shared" si="14"/>
        <v>-0.007</v>
      </c>
      <c r="O16" s="70">
        <f t="shared" si="14"/>
        <v>0.003</v>
      </c>
      <c r="P16" s="78">
        <f t="shared" si="14"/>
        <v>0.008</v>
      </c>
      <c r="Q16" s="64"/>
      <c r="R16" s="64"/>
      <c r="S16" s="64"/>
      <c r="T16" s="64"/>
      <c r="U16" s="64"/>
      <c r="V16" s="64"/>
      <c r="W16" s="64"/>
      <c r="X16" s="64"/>
      <c r="Y16" s="64"/>
    </row>
    <row r="17">
      <c r="A17" s="60"/>
      <c r="B17" s="66" t="s">
        <v>58</v>
      </c>
      <c r="C17" s="74">
        <f t="shared" ref="C17:G17" si="15">if(isnumber(C$7)=true,if(isnumber(C15)=true,C15-C$7,"N/A"),"N/A")</f>
        <v>-0.206</v>
      </c>
      <c r="D17" s="74">
        <f t="shared" si="15"/>
        <v>-0.239</v>
      </c>
      <c r="E17" s="74">
        <f t="shared" si="15"/>
        <v>-0.247</v>
      </c>
      <c r="F17" s="74">
        <f t="shared" si="15"/>
        <v>-0.24</v>
      </c>
      <c r="G17" s="75">
        <f t="shared" si="15"/>
        <v>-0.221</v>
      </c>
      <c r="H17" s="64"/>
      <c r="I17" s="60"/>
      <c r="J17" s="60"/>
      <c r="K17" s="66" t="s">
        <v>58</v>
      </c>
      <c r="L17" s="74">
        <f t="shared" ref="L17:P17" si="16">if(isnumber(L$7)=true,if(isnumber(L15)=true,L15-L$7,"N/A"),"N/A")</f>
        <v>-0.063</v>
      </c>
      <c r="M17" s="74">
        <f t="shared" si="16"/>
        <v>-0.069</v>
      </c>
      <c r="N17" s="74">
        <f t="shared" si="16"/>
        <v>-0.062</v>
      </c>
      <c r="O17" s="74">
        <f t="shared" si="16"/>
        <v>-0.052</v>
      </c>
      <c r="P17" s="75">
        <f t="shared" si="16"/>
        <v>-0.041</v>
      </c>
      <c r="Q17" s="64"/>
      <c r="R17" s="64"/>
      <c r="S17" s="64"/>
      <c r="T17" s="64"/>
      <c r="U17" s="64"/>
      <c r="V17" s="64"/>
      <c r="W17" s="64"/>
      <c r="X17" s="64"/>
      <c r="Y17" s="64"/>
    </row>
    <row r="44">
      <c r="A44" s="10"/>
      <c r="B44" s="11" t="s">
        <v>63</v>
      </c>
      <c r="C44" s="12"/>
      <c r="D44" s="12"/>
      <c r="E44" s="12"/>
      <c r="F44" s="12"/>
      <c r="G44" s="13"/>
      <c r="H44" s="10"/>
      <c r="J44" s="10"/>
      <c r="K44" s="11" t="s">
        <v>64</v>
      </c>
      <c r="L44" s="12"/>
      <c r="M44" s="12"/>
      <c r="N44" s="12"/>
      <c r="O44" s="12"/>
      <c r="P44" s="13"/>
      <c r="Q44" s="10"/>
      <c r="R44" s="10"/>
      <c r="S44" s="10"/>
      <c r="T44" s="10"/>
      <c r="U44" s="10"/>
      <c r="V44" s="10"/>
      <c r="W44" s="10"/>
      <c r="X44" s="10"/>
      <c r="Y44" s="10"/>
    </row>
    <row r="45">
      <c r="A45" s="14"/>
      <c r="B45" s="38"/>
      <c r="C45" s="39" t="str">
        <f>'Math Proficiency by Grade'!C45</f>
        <v>2018-19</v>
      </c>
      <c r="D45" s="39" t="str">
        <f>'Math Proficiency by Grade'!D45</f>
        <v>2021-22</v>
      </c>
      <c r="E45" s="39" t="str">
        <f>'Math Proficiency by Grade'!E45</f>
        <v>2022-23</v>
      </c>
      <c r="F45" s="40" t="str">
        <f>'Math Proficiency by Grade'!F45</f>
        <v>2023-24</v>
      </c>
      <c r="G45" s="41" t="str">
        <f>'Math Proficiency by Grade'!G45</f>
        <v>2024-25</v>
      </c>
      <c r="H45" s="19"/>
      <c r="J45" s="14"/>
      <c r="K45" s="38"/>
      <c r="L45" s="39" t="str">
        <f>'Math Proficiency by Grade'!L45</f>
        <v>2018-19</v>
      </c>
      <c r="M45" s="39" t="str">
        <f>'Math Proficiency by Grade'!M45</f>
        <v>2021-22</v>
      </c>
      <c r="N45" s="39" t="str">
        <f>'Math Proficiency by Grade'!N45</f>
        <v>2022-23</v>
      </c>
      <c r="O45" s="40" t="str">
        <f>'Math Proficiency by Grade'!O45</f>
        <v>2023-24</v>
      </c>
      <c r="P45" s="41" t="str">
        <f>'Math Proficiency by Grade'!P45</f>
        <v>2024-25</v>
      </c>
      <c r="Q45" s="19"/>
    </row>
    <row r="46">
      <c r="A46" s="60"/>
      <c r="B46" s="61" t="s">
        <v>13</v>
      </c>
      <c r="C46" s="62">
        <f>'Math Summary'!$I$20</f>
        <v>0.225</v>
      </c>
      <c r="D46" s="62">
        <f>'Math Summary'!$J$20</f>
        <v>0.143</v>
      </c>
      <c r="E46" s="62">
        <f>'Math Summary'!$K$20</f>
        <v>0.136</v>
      </c>
      <c r="F46" s="62">
        <f>'Math Summary'!$L$20</f>
        <v>0.145</v>
      </c>
      <c r="G46" s="63">
        <f>'Math Summary'!$M$20</f>
        <v>0.159</v>
      </c>
      <c r="H46" s="64"/>
      <c r="I46" s="64"/>
      <c r="J46" s="60"/>
      <c r="K46" s="43" t="s">
        <v>13</v>
      </c>
      <c r="L46" s="62">
        <f>'Math Summary'!$I$60</f>
        <v>0.427</v>
      </c>
      <c r="M46" s="62">
        <f>'Math Summary'!$J$60</f>
        <v>0.344</v>
      </c>
      <c r="N46" s="62">
        <f>'Math Summary'!$K$60</f>
        <v>0.354</v>
      </c>
      <c r="O46" s="62">
        <f>'Math Summary'!$L$60</f>
        <v>0.354</v>
      </c>
      <c r="P46" s="63">
        <f>'Math Summary'!$M$60</f>
        <v>0.362</v>
      </c>
      <c r="Q46" s="65"/>
      <c r="R46" s="64"/>
      <c r="S46" s="64"/>
      <c r="T46" s="64"/>
      <c r="U46" s="64"/>
      <c r="V46" s="64"/>
      <c r="W46" s="64"/>
      <c r="X46" s="64"/>
      <c r="Y46" s="64"/>
    </row>
    <row r="47">
      <c r="A47" s="60"/>
      <c r="B47" s="66" t="s">
        <v>57</v>
      </c>
      <c r="C47" s="67"/>
      <c r="D47" s="68">
        <f t="shared" ref="D47:G47" si="17">if(isnumber(C46)=true,if(isnumber(D46)=true,D46-C46,"N/A"),"N/A")</f>
        <v>-0.082</v>
      </c>
      <c r="E47" s="68">
        <f t="shared" si="17"/>
        <v>-0.007</v>
      </c>
      <c r="F47" s="68">
        <f t="shared" si="17"/>
        <v>0.009</v>
      </c>
      <c r="G47" s="78">
        <f t="shared" si="17"/>
        <v>0.014</v>
      </c>
      <c r="H47" s="64"/>
      <c r="I47" s="64"/>
      <c r="J47" s="60"/>
      <c r="K47" s="69" t="s">
        <v>57</v>
      </c>
      <c r="L47" s="67"/>
      <c r="M47" s="68">
        <f t="shared" ref="M47:P47" si="18">if(isnumber(L46)=true,if(isnumber(M46)=true,M46-L46,"N/A"),"N/A")</f>
        <v>-0.083</v>
      </c>
      <c r="N47" s="70">
        <f t="shared" si="18"/>
        <v>0.01</v>
      </c>
      <c r="O47" s="70">
        <f t="shared" si="18"/>
        <v>0</v>
      </c>
      <c r="P47" s="78">
        <f t="shared" si="18"/>
        <v>0.008</v>
      </c>
      <c r="Q47" s="65"/>
      <c r="R47" s="64"/>
      <c r="S47" s="64"/>
      <c r="T47" s="64"/>
      <c r="U47" s="64"/>
      <c r="V47" s="64"/>
      <c r="W47" s="64"/>
      <c r="X47" s="64"/>
      <c r="Y47" s="64"/>
    </row>
    <row r="48">
      <c r="A48" s="60"/>
      <c r="B48" s="61" t="s">
        <v>44</v>
      </c>
      <c r="C48" s="62">
        <f>'Math Summary'!$I$16</f>
        <v>0.375</v>
      </c>
      <c r="D48" s="62">
        <f>'Math Summary'!$J$16</f>
        <v>0.312</v>
      </c>
      <c r="E48" s="62">
        <f>'Math Summary'!$K$16</f>
        <v>0.318</v>
      </c>
      <c r="F48" s="62">
        <f>'Math Summary'!$L$16</f>
        <v>0.301</v>
      </c>
      <c r="G48" s="63">
        <f>'Math Summary'!$M$16</f>
        <v>0.268</v>
      </c>
      <c r="H48" s="64"/>
      <c r="I48" s="64"/>
      <c r="J48" s="60"/>
      <c r="K48" s="71" t="s">
        <v>44</v>
      </c>
      <c r="L48" s="62">
        <f>'Math Summary'!$I$56</f>
        <v>0.583</v>
      </c>
      <c r="M48" s="62">
        <f>'Math Summary'!$J$56</f>
        <v>0.512</v>
      </c>
      <c r="N48" s="62">
        <f>'Math Summary'!$K$56</f>
        <v>0.521</v>
      </c>
      <c r="O48" s="62">
        <f>'Math Summary'!$L$56</f>
        <v>0.499</v>
      </c>
      <c r="P48" s="63">
        <f>'Math Summary'!$M$56</f>
        <v>0.503</v>
      </c>
      <c r="Q48" s="65"/>
      <c r="R48" s="64"/>
      <c r="S48" s="64"/>
      <c r="T48" s="64"/>
      <c r="U48" s="64"/>
      <c r="V48" s="64"/>
      <c r="W48" s="64"/>
      <c r="X48" s="64"/>
      <c r="Y48" s="64"/>
    </row>
    <row r="49">
      <c r="A49" s="60"/>
      <c r="B49" s="66" t="s">
        <v>57</v>
      </c>
      <c r="C49" s="67"/>
      <c r="D49" s="68">
        <f t="shared" ref="D49:G49" si="19">if(isnumber(C48)=true,if(isnumber(D48)=true,D48-C48,"N/A"),"N/A")</f>
        <v>-0.063</v>
      </c>
      <c r="E49" s="68">
        <f t="shared" si="19"/>
        <v>0.006</v>
      </c>
      <c r="F49" s="68">
        <f t="shared" si="19"/>
        <v>-0.017</v>
      </c>
      <c r="G49" s="78">
        <f t="shared" si="19"/>
        <v>-0.033</v>
      </c>
      <c r="H49" s="64"/>
      <c r="I49" s="64"/>
      <c r="J49" s="60"/>
      <c r="K49" s="72" t="s">
        <v>57</v>
      </c>
      <c r="L49" s="67"/>
      <c r="M49" s="68">
        <f t="shared" ref="M49:P49" si="20">if(isnumber(L48)=true,if(isnumber(M48)=true,M48-L48,"N/A"),"N/A")</f>
        <v>-0.071</v>
      </c>
      <c r="N49" s="68">
        <f t="shared" si="20"/>
        <v>0.009</v>
      </c>
      <c r="O49" s="68">
        <f t="shared" si="20"/>
        <v>-0.022</v>
      </c>
      <c r="P49" s="78">
        <f t="shared" si="20"/>
        <v>0.004</v>
      </c>
      <c r="Q49" s="65"/>
      <c r="R49" s="64"/>
      <c r="S49" s="64"/>
      <c r="T49" s="64"/>
      <c r="U49" s="64"/>
      <c r="V49" s="64"/>
      <c r="W49" s="64"/>
      <c r="X49" s="64"/>
      <c r="Y49" s="64"/>
    </row>
    <row r="50">
      <c r="A50" s="60"/>
      <c r="B50" s="61" t="s">
        <v>45</v>
      </c>
      <c r="C50" s="62">
        <f>'Math Summary'!$I$17</f>
        <v>0.24</v>
      </c>
      <c r="D50" s="62">
        <f>'Math Summary'!$J$17</f>
        <v>0.146</v>
      </c>
      <c r="E50" s="62">
        <f>'Math Summary'!$K$17</f>
        <v>0.233</v>
      </c>
      <c r="F50" s="62">
        <f>'Math Summary'!$L$17</f>
        <v>0.214</v>
      </c>
      <c r="G50" s="63">
        <f>'Math Summary'!$M$17</f>
        <v>0.273</v>
      </c>
      <c r="H50" s="64"/>
      <c r="I50" s="64"/>
      <c r="J50" s="60"/>
      <c r="K50" s="61" t="s">
        <v>45</v>
      </c>
      <c r="L50" s="62">
        <f>'Math Summary'!$I$57</f>
        <v>0.514</v>
      </c>
      <c r="M50" s="62">
        <f>'Math Summary'!$J$57</f>
        <v>0.412</v>
      </c>
      <c r="N50" s="62">
        <f>'Math Summary'!$K$57</f>
        <v>0.422</v>
      </c>
      <c r="O50" s="62">
        <f>'Math Summary'!$L$57</f>
        <v>0.404</v>
      </c>
      <c r="P50" s="63">
        <f>'Math Summary'!$M$57</f>
        <v>0.415</v>
      </c>
      <c r="Q50" s="64"/>
      <c r="R50" s="64"/>
      <c r="S50" s="64"/>
      <c r="T50" s="64"/>
      <c r="U50" s="64"/>
      <c r="V50" s="64"/>
      <c r="W50" s="64"/>
      <c r="X50" s="64"/>
      <c r="Y50" s="64"/>
    </row>
    <row r="51">
      <c r="A51" s="60"/>
      <c r="B51" s="73" t="s">
        <v>57</v>
      </c>
      <c r="C51" s="67"/>
      <c r="D51" s="68">
        <f t="shared" ref="D51:G51" si="21">if(isnumber(C50)=true,if(isnumber(D50)=true,D50-C50,"N/A"),"N/A")</f>
        <v>-0.094</v>
      </c>
      <c r="E51" s="68">
        <f t="shared" si="21"/>
        <v>0.087</v>
      </c>
      <c r="F51" s="68">
        <f t="shared" si="21"/>
        <v>-0.019</v>
      </c>
      <c r="G51" s="78">
        <f t="shared" si="21"/>
        <v>0.059</v>
      </c>
      <c r="H51" s="64"/>
      <c r="I51" s="60"/>
      <c r="J51" s="60"/>
      <c r="K51" s="73" t="s">
        <v>57</v>
      </c>
      <c r="L51" s="67"/>
      <c r="M51" s="68">
        <f t="shared" ref="M51:P51" si="22">if(isnumber(L50)=true,if(isnumber(M50)=true,M50-L50,"N/A"),"N/A")</f>
        <v>-0.102</v>
      </c>
      <c r="N51" s="70">
        <f t="shared" si="22"/>
        <v>0.01</v>
      </c>
      <c r="O51" s="70">
        <f t="shared" si="22"/>
        <v>-0.018</v>
      </c>
      <c r="P51" s="78">
        <f t="shared" si="22"/>
        <v>0.011</v>
      </c>
      <c r="Q51" s="64"/>
      <c r="R51" s="64"/>
      <c r="S51" s="64"/>
      <c r="T51" s="64"/>
      <c r="U51" s="64"/>
      <c r="V51" s="64"/>
      <c r="W51" s="64"/>
      <c r="X51" s="64"/>
      <c r="Y51" s="64"/>
    </row>
    <row r="52">
      <c r="A52" s="60"/>
      <c r="B52" s="66" t="s">
        <v>58</v>
      </c>
      <c r="C52" s="74">
        <f t="shared" ref="C52:G52" si="23">if(isnumber(C$48)=true,if(isnumber(C50)=true,C50-C$48,"N/A"),"N/A")</f>
        <v>-0.135</v>
      </c>
      <c r="D52" s="74">
        <f t="shared" si="23"/>
        <v>-0.166</v>
      </c>
      <c r="E52" s="74">
        <f t="shared" si="23"/>
        <v>-0.085</v>
      </c>
      <c r="F52" s="74">
        <f t="shared" si="23"/>
        <v>-0.087</v>
      </c>
      <c r="G52" s="75">
        <f t="shared" si="23"/>
        <v>0.005</v>
      </c>
      <c r="H52" s="64"/>
      <c r="I52" s="60"/>
      <c r="J52" s="60"/>
      <c r="K52" s="66" t="s">
        <v>58</v>
      </c>
      <c r="L52" s="74">
        <f t="shared" ref="L52:P52" si="24">if(isnumber(L$48)=true,if(isnumber(L50)=true,L50-L$48,"N/A"),"N/A")</f>
        <v>-0.069</v>
      </c>
      <c r="M52" s="74">
        <f t="shared" si="24"/>
        <v>-0.1</v>
      </c>
      <c r="N52" s="74">
        <f t="shared" si="24"/>
        <v>-0.099</v>
      </c>
      <c r="O52" s="74">
        <f t="shared" si="24"/>
        <v>-0.095</v>
      </c>
      <c r="P52" s="75">
        <f t="shared" si="24"/>
        <v>-0.088</v>
      </c>
      <c r="Q52" s="64"/>
      <c r="R52" s="64"/>
      <c r="S52" s="64"/>
      <c r="T52" s="64"/>
      <c r="U52" s="64"/>
      <c r="V52" s="64"/>
      <c r="W52" s="64"/>
      <c r="X52" s="64"/>
      <c r="Y52" s="64"/>
    </row>
    <row r="53">
      <c r="A53" s="60"/>
      <c r="B53" s="61" t="s">
        <v>46</v>
      </c>
      <c r="C53" s="62">
        <f>'Math Summary'!$I$18</f>
        <v>0.207</v>
      </c>
      <c r="D53" s="62">
        <f>'Math Summary'!$J$18</f>
        <v>0.131</v>
      </c>
      <c r="E53" s="62">
        <f>'Math Summary'!$K$18</f>
        <v>0.116</v>
      </c>
      <c r="F53" s="62">
        <f>'Math Summary'!$L$18</f>
        <v>0.101</v>
      </c>
      <c r="G53" s="63">
        <f>'Math Summary'!$M$18</f>
        <v>0.187</v>
      </c>
      <c r="H53" s="64"/>
      <c r="I53" s="64"/>
      <c r="J53" s="60"/>
      <c r="K53" s="61" t="s">
        <v>46</v>
      </c>
      <c r="L53" s="62">
        <f>'Math Summary'!$I$58</f>
        <v>0.457</v>
      </c>
      <c r="M53" s="62">
        <f>'Math Summary'!$J$58</f>
        <v>0.447</v>
      </c>
      <c r="N53" s="62">
        <f>'Math Summary'!$K$58</f>
        <v>0.473</v>
      </c>
      <c r="O53" s="62">
        <f>'Math Summary'!$L$58</f>
        <v>0.472</v>
      </c>
      <c r="P53" s="63">
        <f>'Math Summary'!$M$58</f>
        <v>0.49</v>
      </c>
      <c r="Q53" s="64"/>
      <c r="R53" s="64"/>
      <c r="S53" s="64"/>
      <c r="T53" s="64"/>
      <c r="U53" s="64"/>
      <c r="V53" s="64"/>
      <c r="W53" s="64"/>
      <c r="X53" s="64"/>
      <c r="Y53" s="64"/>
    </row>
    <row r="54">
      <c r="A54" s="60"/>
      <c r="B54" s="73" t="s">
        <v>57</v>
      </c>
      <c r="C54" s="67"/>
      <c r="D54" s="68">
        <f t="shared" ref="D54:G54" si="25">if(isnumber(C53)=true,if(isnumber(D53)=true,D53-C53,"N/A"),"N/A")</f>
        <v>-0.076</v>
      </c>
      <c r="E54" s="70">
        <f t="shared" si="25"/>
        <v>-0.015</v>
      </c>
      <c r="F54" s="70">
        <f t="shared" si="25"/>
        <v>-0.015</v>
      </c>
      <c r="G54" s="78">
        <f t="shared" si="25"/>
        <v>0.086</v>
      </c>
      <c r="H54" s="64"/>
      <c r="I54" s="60"/>
      <c r="J54" s="60"/>
      <c r="K54" s="73" t="s">
        <v>57</v>
      </c>
      <c r="L54" s="67"/>
      <c r="M54" s="68">
        <f t="shared" ref="M54:P54" si="26">if(isnumber(L53)=true,if(isnumber(M53)=true,M53-L53,"N/A"),"N/A")</f>
        <v>-0.01</v>
      </c>
      <c r="N54" s="70">
        <f t="shared" si="26"/>
        <v>0.026</v>
      </c>
      <c r="O54" s="70">
        <f t="shared" si="26"/>
        <v>-0.001</v>
      </c>
      <c r="P54" s="78">
        <f t="shared" si="26"/>
        <v>0.018</v>
      </c>
      <c r="Q54" s="64"/>
      <c r="R54" s="64"/>
      <c r="S54" s="64"/>
      <c r="T54" s="64"/>
      <c r="U54" s="64"/>
      <c r="V54" s="64"/>
      <c r="W54" s="64"/>
      <c r="X54" s="64"/>
      <c r="Y54" s="64"/>
    </row>
    <row r="55">
      <c r="A55" s="60"/>
      <c r="B55" s="66" t="s">
        <v>58</v>
      </c>
      <c r="C55" s="74">
        <f t="shared" ref="C55:G55" si="27">if(isnumber(C$48)=true,if(isnumber(C53)=true,C53-C$48,"N/A"),"N/A")</f>
        <v>-0.168</v>
      </c>
      <c r="D55" s="76">
        <f t="shared" si="27"/>
        <v>-0.181</v>
      </c>
      <c r="E55" s="76">
        <f t="shared" si="27"/>
        <v>-0.202</v>
      </c>
      <c r="F55" s="76">
        <f t="shared" si="27"/>
        <v>-0.2</v>
      </c>
      <c r="G55" s="77">
        <f t="shared" si="27"/>
        <v>-0.081</v>
      </c>
      <c r="H55" s="64"/>
      <c r="I55" s="60"/>
      <c r="J55" s="60"/>
      <c r="K55" s="66" t="s">
        <v>58</v>
      </c>
      <c r="L55" s="74">
        <f t="shared" ref="L55:P55" si="28">if(isnumber(L$48)=true,if(isnumber(L53)=true,L53-L$48,"N/A"),"N/A")</f>
        <v>-0.126</v>
      </c>
      <c r="M55" s="76">
        <f t="shared" si="28"/>
        <v>-0.065</v>
      </c>
      <c r="N55" s="76">
        <f t="shared" si="28"/>
        <v>-0.048</v>
      </c>
      <c r="O55" s="76">
        <f t="shared" si="28"/>
        <v>-0.027</v>
      </c>
      <c r="P55" s="77">
        <f t="shared" si="28"/>
        <v>-0.013</v>
      </c>
      <c r="Q55" s="64"/>
      <c r="R55" s="64"/>
      <c r="S55" s="64"/>
      <c r="T55" s="64"/>
      <c r="U55" s="64"/>
      <c r="V55" s="64"/>
      <c r="W55" s="64"/>
      <c r="X55" s="64"/>
      <c r="Y55" s="64"/>
    </row>
    <row r="56">
      <c r="A56" s="60"/>
      <c r="B56" s="61" t="s">
        <v>47</v>
      </c>
      <c r="C56" s="62">
        <f>'Math Summary'!$I$19</f>
        <v>0.188</v>
      </c>
      <c r="D56" s="62">
        <f>'Math Summary'!$J$19</f>
        <v>0.132</v>
      </c>
      <c r="E56" s="62">
        <f>'Math Summary'!$K$19</f>
        <v>0.085</v>
      </c>
      <c r="F56" s="62">
        <f>'Math Summary'!$L$19</f>
        <v>0.087</v>
      </c>
      <c r="G56" s="63">
        <f>'Math Summary'!$M$19</f>
        <v>0.125</v>
      </c>
      <c r="H56" s="64"/>
      <c r="I56" s="64"/>
      <c r="J56" s="60"/>
      <c r="K56" s="61" t="s">
        <v>47</v>
      </c>
      <c r="L56" s="62">
        <f>'Math Summary'!$I$59</f>
        <v>0.377</v>
      </c>
      <c r="M56" s="62">
        <f>'Math Summary'!$J$59</f>
        <v>0.269</v>
      </c>
      <c r="N56" s="62">
        <f>'Math Summary'!$K$59</f>
        <v>0.262</v>
      </c>
      <c r="O56" s="62">
        <f>'Math Summary'!$L$59</f>
        <v>0.244</v>
      </c>
      <c r="P56" s="63">
        <f>'Math Summary'!$M$59</f>
        <v>0.26</v>
      </c>
      <c r="Q56" s="64"/>
      <c r="R56" s="64"/>
      <c r="S56" s="64"/>
      <c r="T56" s="64"/>
      <c r="U56" s="64"/>
      <c r="V56" s="64"/>
      <c r="W56" s="64"/>
      <c r="X56" s="64"/>
      <c r="Y56" s="64"/>
    </row>
    <row r="57">
      <c r="A57" s="60"/>
      <c r="B57" s="73" t="s">
        <v>57</v>
      </c>
      <c r="C57" s="67"/>
      <c r="D57" s="68">
        <f t="shared" ref="D57:G57" si="29">if(isnumber(C56)=true,if(isnumber(D56)=true,D56-C56,"N/A"),"N/A")</f>
        <v>-0.056</v>
      </c>
      <c r="E57" s="68">
        <f t="shared" si="29"/>
        <v>-0.047</v>
      </c>
      <c r="F57" s="68">
        <f t="shared" si="29"/>
        <v>0.002</v>
      </c>
      <c r="G57" s="78">
        <f t="shared" si="29"/>
        <v>0.038</v>
      </c>
      <c r="H57" s="64"/>
      <c r="I57" s="60"/>
      <c r="J57" s="60"/>
      <c r="K57" s="73" t="s">
        <v>57</v>
      </c>
      <c r="L57" s="67"/>
      <c r="M57" s="68">
        <f t="shared" ref="M57:P57" si="30">if(isnumber(L56)=true,if(isnumber(M56)=true,M56-L56,"N/A"),"N/A")</f>
        <v>-0.108</v>
      </c>
      <c r="N57" s="70">
        <f t="shared" si="30"/>
        <v>-0.007</v>
      </c>
      <c r="O57" s="70">
        <f t="shared" si="30"/>
        <v>-0.018</v>
      </c>
      <c r="P57" s="78">
        <f t="shared" si="30"/>
        <v>0.016</v>
      </c>
      <c r="Q57" s="64"/>
      <c r="R57" s="64"/>
      <c r="S57" s="64"/>
      <c r="T57" s="64"/>
      <c r="U57" s="64"/>
      <c r="V57" s="64"/>
      <c r="W57" s="64"/>
      <c r="X57" s="64"/>
      <c r="Y57" s="64"/>
    </row>
    <row r="58">
      <c r="A58" s="60"/>
      <c r="B58" s="66" t="s">
        <v>58</v>
      </c>
      <c r="C58" s="74">
        <f t="shared" ref="C58:G58" si="31">if(isnumber(C$48)=true,if(isnumber(C56)=true,C56-C$48,"N/A"),"N/A")</f>
        <v>-0.187</v>
      </c>
      <c r="D58" s="74">
        <f t="shared" si="31"/>
        <v>-0.18</v>
      </c>
      <c r="E58" s="74">
        <f t="shared" si="31"/>
        <v>-0.233</v>
      </c>
      <c r="F58" s="74">
        <f t="shared" si="31"/>
        <v>-0.214</v>
      </c>
      <c r="G58" s="75">
        <f t="shared" si="31"/>
        <v>-0.143</v>
      </c>
      <c r="H58" s="64"/>
      <c r="I58" s="60"/>
      <c r="J58" s="60"/>
      <c r="K58" s="66" t="s">
        <v>58</v>
      </c>
      <c r="L58" s="74">
        <f t="shared" ref="L58:P58" si="32">if(isnumber(L$48)=true,if(isnumber(L56)=true,L56-L$48,"N/A"),"N/A")</f>
        <v>-0.206</v>
      </c>
      <c r="M58" s="74">
        <f t="shared" si="32"/>
        <v>-0.243</v>
      </c>
      <c r="N58" s="74">
        <f t="shared" si="32"/>
        <v>-0.259</v>
      </c>
      <c r="O58" s="74">
        <f t="shared" si="32"/>
        <v>-0.255</v>
      </c>
      <c r="P58" s="75">
        <f t="shared" si="32"/>
        <v>-0.243</v>
      </c>
      <c r="Q58" s="64"/>
      <c r="R58" s="64"/>
      <c r="S58" s="64"/>
      <c r="T58" s="64"/>
      <c r="U58" s="64"/>
      <c r="V58" s="64"/>
      <c r="W58" s="64"/>
      <c r="X58" s="64"/>
      <c r="Y58" s="64"/>
    </row>
    <row r="85">
      <c r="A85" s="10"/>
      <c r="B85" s="11" t="s">
        <v>65</v>
      </c>
      <c r="C85" s="12"/>
      <c r="D85" s="12"/>
      <c r="E85" s="12"/>
      <c r="F85" s="12"/>
      <c r="G85" s="13"/>
      <c r="H85" s="10"/>
      <c r="J85" s="10"/>
      <c r="K85" s="11" t="s">
        <v>66</v>
      </c>
      <c r="L85" s="12"/>
      <c r="M85" s="12"/>
      <c r="N85" s="12"/>
      <c r="O85" s="12"/>
      <c r="P85" s="13"/>
      <c r="Q85" s="10"/>
      <c r="R85" s="10"/>
      <c r="S85" s="10"/>
      <c r="T85" s="10"/>
      <c r="U85" s="10"/>
      <c r="V85" s="10"/>
      <c r="W85" s="10"/>
      <c r="X85" s="10"/>
      <c r="Y85" s="10"/>
    </row>
    <row r="86">
      <c r="A86" s="14"/>
      <c r="B86" s="38"/>
      <c r="C86" s="39" t="str">
        <f>'Math Proficiency by Grade'!C86</f>
        <v>2018-19</v>
      </c>
      <c r="D86" s="39" t="str">
        <f>'Math Proficiency by Grade'!D86</f>
        <v>2021-22</v>
      </c>
      <c r="E86" s="39" t="str">
        <f>'Math Proficiency by Grade'!E86</f>
        <v>2022-23</v>
      </c>
      <c r="F86" s="40" t="str">
        <f>'Math Proficiency by Grade'!F86</f>
        <v>2023-24</v>
      </c>
      <c r="G86" s="41" t="str">
        <f>'Math Proficiency by Grade'!G86</f>
        <v>2024-25</v>
      </c>
      <c r="H86" s="19"/>
      <c r="J86" s="14"/>
      <c r="K86" s="38"/>
      <c r="L86" s="39" t="str">
        <f>'Math Proficiency by Grade'!L86</f>
        <v>2018-19</v>
      </c>
      <c r="M86" s="39" t="str">
        <f>'Math Proficiency by Grade'!M86</f>
        <v>2021-22</v>
      </c>
      <c r="N86" s="39" t="str">
        <f>'Math Proficiency by Grade'!N86</f>
        <v>2022-23</v>
      </c>
      <c r="O86" s="40" t="str">
        <f>'Math Proficiency by Grade'!O86</f>
        <v>2023-24</v>
      </c>
      <c r="P86" s="41" t="str">
        <f>'Math Proficiency by Grade'!P86</f>
        <v>2024-25</v>
      </c>
      <c r="Q86" s="19"/>
    </row>
    <row r="87">
      <c r="A87" s="60"/>
      <c r="B87" s="61" t="s">
        <v>13</v>
      </c>
      <c r="C87" s="62">
        <f>'Math Summary'!$I$30</f>
        <v>0.661</v>
      </c>
      <c r="D87" s="62">
        <f>'Math Summary'!$J$30</f>
        <v>0.568</v>
      </c>
      <c r="E87" s="62">
        <f>'Math Summary'!$K$30</f>
        <v>0.564</v>
      </c>
      <c r="F87" s="62">
        <f>'Math Summary'!$L$30</f>
        <v>0.557</v>
      </c>
      <c r="G87" s="63">
        <f>'Math Summary'!$M$30</f>
        <v>0.554</v>
      </c>
      <c r="H87" s="64"/>
      <c r="I87" s="64"/>
      <c r="J87" s="60"/>
      <c r="K87" s="43" t="s">
        <v>13</v>
      </c>
      <c r="L87" s="62">
        <f>'Math Summary'!$I$70</f>
        <v>0.213</v>
      </c>
      <c r="M87" s="62">
        <f>'Math Summary'!$J$70</f>
        <v>0.116</v>
      </c>
      <c r="N87" s="62">
        <f>'Math Summary'!$K$70</f>
        <v>0.114</v>
      </c>
      <c r="O87" s="62">
        <f>'Math Summary'!$L$70</f>
        <v>0.11</v>
      </c>
      <c r="P87" s="63">
        <f>'Math Summary'!$M$70</f>
        <v>0.109</v>
      </c>
      <c r="Q87" s="65"/>
      <c r="R87" s="64"/>
      <c r="S87" s="64"/>
      <c r="T87" s="64"/>
      <c r="U87" s="64"/>
      <c r="V87" s="64"/>
      <c r="W87" s="64"/>
      <c r="X87" s="64"/>
      <c r="Y87" s="64"/>
    </row>
    <row r="88">
      <c r="A88" s="60"/>
      <c r="B88" s="66" t="s">
        <v>57</v>
      </c>
      <c r="C88" s="67"/>
      <c r="D88" s="68">
        <f t="shared" ref="D88:G88" si="33">if(isnumber(C87)=true,if(isnumber(D87)=true,D87-C87,"N/A"),"N/A")</f>
        <v>-0.093</v>
      </c>
      <c r="E88" s="68">
        <f t="shared" si="33"/>
        <v>-0.004</v>
      </c>
      <c r="F88" s="68">
        <f t="shared" si="33"/>
        <v>-0.007</v>
      </c>
      <c r="G88" s="78">
        <f t="shared" si="33"/>
        <v>-0.003</v>
      </c>
      <c r="H88" s="64"/>
      <c r="I88" s="64"/>
      <c r="J88" s="60"/>
      <c r="K88" s="69" t="s">
        <v>57</v>
      </c>
      <c r="L88" s="67"/>
      <c r="M88" s="68">
        <f t="shared" ref="M88:P88" si="34">if(isnumber(L87)=true,if(isnumber(M87)=true,M87-L87,"N/A"),"N/A")</f>
        <v>-0.097</v>
      </c>
      <c r="N88" s="70">
        <f t="shared" si="34"/>
        <v>-0.002</v>
      </c>
      <c r="O88" s="70">
        <f t="shared" si="34"/>
        <v>-0.004</v>
      </c>
      <c r="P88" s="78">
        <f t="shared" si="34"/>
        <v>-0.001</v>
      </c>
      <c r="Q88" s="65"/>
      <c r="R88" s="64"/>
      <c r="S88" s="64"/>
      <c r="T88" s="64"/>
      <c r="U88" s="64"/>
      <c r="V88" s="64"/>
      <c r="W88" s="64"/>
      <c r="X88" s="64"/>
      <c r="Y88" s="64"/>
    </row>
    <row r="89">
      <c r="A89" s="60"/>
      <c r="B89" s="61" t="s">
        <v>44</v>
      </c>
      <c r="C89" s="62">
        <f>'Math Summary'!$I$26</f>
        <v>0.82</v>
      </c>
      <c r="D89" s="62">
        <f>'Math Summary'!$J$26</f>
        <v>0.769</v>
      </c>
      <c r="E89" s="62">
        <f>'Math Summary'!$K$26</f>
        <v>0.752</v>
      </c>
      <c r="F89" s="62">
        <f>'Math Summary'!$L$26</f>
        <v>0.725</v>
      </c>
      <c r="G89" s="63">
        <f>'Math Summary'!$M$26</f>
        <v>0.718</v>
      </c>
      <c r="H89" s="64"/>
      <c r="I89" s="64"/>
      <c r="J89" s="60"/>
      <c r="K89" s="71" t="s">
        <v>44</v>
      </c>
      <c r="L89" s="62">
        <f>'Math Summary'!$I$66</f>
        <v>0.297</v>
      </c>
      <c r="M89" s="62">
        <f>'Math Summary'!$J$66</f>
        <v>0.119</v>
      </c>
      <c r="N89" s="62">
        <f>'Math Summary'!$K$66</f>
        <v>0.13</v>
      </c>
      <c r="O89" s="62">
        <f>'Math Summary'!$L$66</f>
        <v>0.128</v>
      </c>
      <c r="P89" s="63">
        <f>'Math Summary'!$M$66</f>
        <v>0.124</v>
      </c>
      <c r="Q89" s="65"/>
      <c r="R89" s="64"/>
      <c r="S89" s="64"/>
      <c r="T89" s="64"/>
      <c r="U89" s="64"/>
      <c r="V89" s="64"/>
      <c r="W89" s="64"/>
      <c r="X89" s="64"/>
      <c r="Y89" s="64"/>
    </row>
    <row r="90">
      <c r="A90" s="60"/>
      <c r="B90" s="66" t="s">
        <v>57</v>
      </c>
      <c r="C90" s="67"/>
      <c r="D90" s="68">
        <f t="shared" ref="D90:G90" si="35">if(isnumber(C89)=true,if(isnumber(D89)=true,D89-C89,"N/A"),"N/A")</f>
        <v>-0.051</v>
      </c>
      <c r="E90" s="68">
        <f t="shared" si="35"/>
        <v>-0.017</v>
      </c>
      <c r="F90" s="68">
        <f t="shared" si="35"/>
        <v>-0.027</v>
      </c>
      <c r="G90" s="78">
        <f t="shared" si="35"/>
        <v>-0.007</v>
      </c>
      <c r="H90" s="64"/>
      <c r="I90" s="64"/>
      <c r="J90" s="60"/>
      <c r="K90" s="72" t="s">
        <v>57</v>
      </c>
      <c r="L90" s="67"/>
      <c r="M90" s="68">
        <f t="shared" ref="M90:P90" si="36">if(isnumber(L89)=true,if(isnumber(M89)=true,M89-L89,"N/A"),"N/A")</f>
        <v>-0.178</v>
      </c>
      <c r="N90" s="68">
        <f t="shared" si="36"/>
        <v>0.011</v>
      </c>
      <c r="O90" s="68">
        <f t="shared" si="36"/>
        <v>-0.002</v>
      </c>
      <c r="P90" s="78">
        <f t="shared" si="36"/>
        <v>-0.004</v>
      </c>
      <c r="Q90" s="65"/>
      <c r="R90" s="64"/>
      <c r="S90" s="64"/>
      <c r="T90" s="64"/>
      <c r="U90" s="64"/>
      <c r="V90" s="64"/>
      <c r="W90" s="64"/>
      <c r="X90" s="64"/>
      <c r="Y90" s="64"/>
    </row>
    <row r="91">
      <c r="A91" s="60"/>
      <c r="B91" s="61" t="s">
        <v>45</v>
      </c>
      <c r="C91" s="62">
        <f>'Math Summary'!$I$27</f>
        <v>0.643</v>
      </c>
      <c r="D91" s="62">
        <f>'Math Summary'!$J$27</f>
        <v>0.528</v>
      </c>
      <c r="E91" s="62">
        <f>'Math Summary'!$K$27</f>
        <v>0.53</v>
      </c>
      <c r="F91" s="62">
        <f>'Math Summary'!$L$27</f>
        <v>0.491</v>
      </c>
      <c r="G91" s="63">
        <f>'Math Summary'!$M$27</f>
        <v>0.509</v>
      </c>
      <c r="H91" s="64"/>
      <c r="I91" s="64"/>
      <c r="J91" s="60"/>
      <c r="K91" s="61" t="s">
        <v>45</v>
      </c>
      <c r="L91" s="62">
        <f>'Math Summary'!$I$67</f>
        <v>0.279</v>
      </c>
      <c r="M91" s="62">
        <f>'Math Summary'!$J$67</f>
        <v>0.34</v>
      </c>
      <c r="N91" s="62">
        <f>'Math Summary'!$K$67</f>
        <v>0.207</v>
      </c>
      <c r="O91" s="62">
        <f>'Math Summary'!$L$67</f>
        <v>0.302</v>
      </c>
      <c r="P91" s="63">
        <f>'Math Summary'!$M$67</f>
        <v>0.188</v>
      </c>
      <c r="Q91" s="64"/>
      <c r="R91" s="64"/>
      <c r="S91" s="64"/>
      <c r="T91" s="64"/>
      <c r="U91" s="64"/>
      <c r="V91" s="64"/>
      <c r="W91" s="64"/>
      <c r="X91" s="64"/>
      <c r="Y91" s="64"/>
    </row>
    <row r="92">
      <c r="A92" s="60"/>
      <c r="B92" s="73" t="s">
        <v>57</v>
      </c>
      <c r="C92" s="67"/>
      <c r="D92" s="68">
        <f t="shared" ref="D92:G92" si="37">if(isnumber(C91)=true,if(isnumber(D91)=true,D91-C91,"N/A"),"N/A")</f>
        <v>-0.115</v>
      </c>
      <c r="E92" s="68">
        <f t="shared" si="37"/>
        <v>0.002</v>
      </c>
      <c r="F92" s="68">
        <f t="shared" si="37"/>
        <v>-0.039</v>
      </c>
      <c r="G92" s="78">
        <f t="shared" si="37"/>
        <v>0.018</v>
      </c>
      <c r="H92" s="64"/>
      <c r="I92" s="60"/>
      <c r="J92" s="60"/>
      <c r="K92" s="73" t="s">
        <v>57</v>
      </c>
      <c r="L92" s="67"/>
      <c r="M92" s="68">
        <f t="shared" ref="M92:P92" si="38">if(isnumber(L91)=true,if(isnumber(M91)=true,M91-L91,"N/A"),"N/A")</f>
        <v>0.061</v>
      </c>
      <c r="N92" s="70">
        <f t="shared" si="38"/>
        <v>-0.133</v>
      </c>
      <c r="O92" s="70">
        <f t="shared" si="38"/>
        <v>0.095</v>
      </c>
      <c r="P92" s="78">
        <f t="shared" si="38"/>
        <v>-0.114</v>
      </c>
      <c r="Q92" s="64"/>
      <c r="R92" s="64"/>
      <c r="S92" s="64"/>
      <c r="T92" s="64"/>
      <c r="U92" s="64"/>
      <c r="V92" s="64"/>
      <c r="W92" s="64"/>
      <c r="X92" s="64"/>
      <c r="Y92" s="64"/>
    </row>
    <row r="93">
      <c r="A93" s="60"/>
      <c r="B93" s="66" t="s">
        <v>58</v>
      </c>
      <c r="C93" s="74">
        <f t="shared" ref="C93:G93" si="39">if(isnumber(C$89)=true,if(isnumber(C91)=true,C91-C$89,"N/A"),"N/A")</f>
        <v>-0.177</v>
      </c>
      <c r="D93" s="74">
        <f t="shared" si="39"/>
        <v>-0.241</v>
      </c>
      <c r="E93" s="74">
        <f t="shared" si="39"/>
        <v>-0.222</v>
      </c>
      <c r="F93" s="74">
        <f t="shared" si="39"/>
        <v>-0.234</v>
      </c>
      <c r="G93" s="75">
        <f t="shared" si="39"/>
        <v>-0.209</v>
      </c>
      <c r="H93" s="64"/>
      <c r="I93" s="60"/>
      <c r="J93" s="60"/>
      <c r="K93" s="66" t="s">
        <v>58</v>
      </c>
      <c r="L93" s="74">
        <f t="shared" ref="L93:P93" si="40">if(isnumber(L$89)=true,if(isnumber(L91)=true,L91-L$89,"N/A"),"N/A")</f>
        <v>-0.018</v>
      </c>
      <c r="M93" s="74">
        <f t="shared" si="40"/>
        <v>0.221</v>
      </c>
      <c r="N93" s="74">
        <f t="shared" si="40"/>
        <v>0.077</v>
      </c>
      <c r="O93" s="74">
        <f t="shared" si="40"/>
        <v>0.174</v>
      </c>
      <c r="P93" s="75">
        <f t="shared" si="40"/>
        <v>0.064</v>
      </c>
      <c r="Q93" s="64"/>
      <c r="R93" s="64"/>
      <c r="S93" s="64"/>
      <c r="T93" s="64"/>
      <c r="U93" s="64"/>
      <c r="V93" s="64"/>
      <c r="W93" s="64"/>
      <c r="X93" s="64"/>
      <c r="Y93" s="64"/>
    </row>
    <row r="94">
      <c r="A94" s="60"/>
      <c r="B94" s="61" t="s">
        <v>46</v>
      </c>
      <c r="C94" s="62">
        <f>'Math Summary'!$I$28</f>
        <v>0.547</v>
      </c>
      <c r="D94" s="62">
        <f>'Math Summary'!$J$28</f>
        <v>0.451</v>
      </c>
      <c r="E94" s="62">
        <f>'Math Summary'!$K$28</f>
        <v>0.478</v>
      </c>
      <c r="F94" s="62">
        <f>'Math Summary'!$L$28</f>
        <v>0.479</v>
      </c>
      <c r="G94" s="63">
        <f>'Math Summary'!$M$28</f>
        <v>0.506</v>
      </c>
      <c r="H94" s="64"/>
      <c r="I94" s="64"/>
      <c r="J94" s="60"/>
      <c r="K94" s="61" t="s">
        <v>46</v>
      </c>
      <c r="L94" s="62">
        <f>'Math Summary'!$I$68</f>
        <v>0.166</v>
      </c>
      <c r="M94" s="62">
        <f>'Math Summary'!$J$68</f>
        <v>0.066</v>
      </c>
      <c r="N94" s="62">
        <f>'Math Summary'!$K$68</f>
        <v>0.08</v>
      </c>
      <c r="O94" s="62">
        <f>'Math Summary'!$L$68</f>
        <v>0.098</v>
      </c>
      <c r="P94" s="63">
        <f>'Math Summary'!$M$68</f>
        <v>0.129</v>
      </c>
      <c r="Q94" s="64"/>
      <c r="R94" s="64"/>
      <c r="S94" s="64"/>
      <c r="T94" s="64"/>
      <c r="U94" s="64"/>
      <c r="V94" s="64"/>
      <c r="W94" s="64"/>
      <c r="X94" s="64"/>
      <c r="Y94" s="64"/>
    </row>
    <row r="95">
      <c r="A95" s="60"/>
      <c r="B95" s="73" t="s">
        <v>57</v>
      </c>
      <c r="C95" s="67"/>
      <c r="D95" s="68">
        <f t="shared" ref="D95:G95" si="41">if(isnumber(C94)=true,if(isnumber(D94)=true,D94-C94,"N/A"),"N/A")</f>
        <v>-0.096</v>
      </c>
      <c r="E95" s="70">
        <f t="shared" si="41"/>
        <v>0.027</v>
      </c>
      <c r="F95" s="70">
        <f t="shared" si="41"/>
        <v>0.001</v>
      </c>
      <c r="G95" s="78">
        <f t="shared" si="41"/>
        <v>0.027</v>
      </c>
      <c r="H95" s="64"/>
      <c r="I95" s="60"/>
      <c r="J95" s="60"/>
      <c r="K95" s="73" t="s">
        <v>57</v>
      </c>
      <c r="L95" s="67"/>
      <c r="M95" s="68">
        <f t="shared" ref="M95:P95" si="42">if(isnumber(L94)=true,if(isnumber(M94)=true,M94-L94,"N/A"),"N/A")</f>
        <v>-0.1</v>
      </c>
      <c r="N95" s="70">
        <f t="shared" si="42"/>
        <v>0.014</v>
      </c>
      <c r="O95" s="70">
        <f t="shared" si="42"/>
        <v>0.018</v>
      </c>
      <c r="P95" s="78">
        <f t="shared" si="42"/>
        <v>0.031</v>
      </c>
      <c r="Q95" s="64"/>
      <c r="R95" s="64"/>
      <c r="S95" s="64"/>
      <c r="T95" s="64"/>
      <c r="U95" s="64"/>
      <c r="V95" s="64"/>
      <c r="W95" s="64"/>
      <c r="X95" s="64"/>
      <c r="Y95" s="64"/>
    </row>
    <row r="96">
      <c r="A96" s="60"/>
      <c r="B96" s="66" t="s">
        <v>58</v>
      </c>
      <c r="C96" s="74">
        <f t="shared" ref="C96:G96" si="43">if(isnumber(C$89)=true,if(isnumber(C94)=true,C94-C$89,"N/A"),"N/A")</f>
        <v>-0.273</v>
      </c>
      <c r="D96" s="76">
        <f t="shared" si="43"/>
        <v>-0.318</v>
      </c>
      <c r="E96" s="76">
        <f t="shared" si="43"/>
        <v>-0.274</v>
      </c>
      <c r="F96" s="76">
        <f t="shared" si="43"/>
        <v>-0.246</v>
      </c>
      <c r="G96" s="77">
        <f t="shared" si="43"/>
        <v>-0.212</v>
      </c>
      <c r="H96" s="64"/>
      <c r="I96" s="60"/>
      <c r="J96" s="60"/>
      <c r="K96" s="66" t="s">
        <v>58</v>
      </c>
      <c r="L96" s="74">
        <f t="shared" ref="L96:P96" si="44">if(isnumber(L$89)=true,if(isnumber(L94)=true,L94-L$89,"N/A"),"N/A")</f>
        <v>-0.131</v>
      </c>
      <c r="M96" s="76">
        <f t="shared" si="44"/>
        <v>-0.053</v>
      </c>
      <c r="N96" s="76">
        <f t="shared" si="44"/>
        <v>-0.05</v>
      </c>
      <c r="O96" s="76">
        <f t="shared" si="44"/>
        <v>-0.03</v>
      </c>
      <c r="P96" s="77">
        <f t="shared" si="44"/>
        <v>0.005</v>
      </c>
      <c r="Q96" s="64"/>
      <c r="R96" s="64"/>
      <c r="S96" s="64"/>
      <c r="T96" s="64"/>
      <c r="U96" s="64"/>
      <c r="V96" s="64"/>
      <c r="W96" s="64"/>
      <c r="X96" s="64"/>
      <c r="Y96" s="64"/>
    </row>
    <row r="97">
      <c r="A97" s="60"/>
      <c r="B97" s="61" t="s">
        <v>47</v>
      </c>
      <c r="C97" s="62">
        <f>'Math Summary'!$I$29</f>
        <v>0.593</v>
      </c>
      <c r="D97" s="62">
        <f>'Math Summary'!$J$29</f>
        <v>0.455</v>
      </c>
      <c r="E97" s="62">
        <f>'Math Summary'!$K$29</f>
        <v>0.445</v>
      </c>
      <c r="F97" s="62">
        <f>'Math Summary'!$L$29</f>
        <v>0.382</v>
      </c>
      <c r="G97" s="63">
        <f>'Math Summary'!$M$29</f>
        <v>0.433</v>
      </c>
      <c r="H97" s="64"/>
      <c r="I97" s="64"/>
      <c r="J97" s="60"/>
      <c r="K97" s="61" t="s">
        <v>47</v>
      </c>
      <c r="L97" s="62">
        <f>'Math Summary'!$I$69</f>
        <v>0.165</v>
      </c>
      <c r="M97" s="62">
        <f>'Math Summary'!$J$69</f>
        <v>0.058</v>
      </c>
      <c r="N97" s="62">
        <f>'Math Summary'!$K$69</f>
        <v>0.066</v>
      </c>
      <c r="O97" s="62">
        <f>'Math Summary'!$L$69</f>
        <v>0.058</v>
      </c>
      <c r="P97" s="63">
        <f>'Math Summary'!$M$69</f>
        <v>0.063</v>
      </c>
      <c r="Q97" s="64"/>
      <c r="R97" s="64"/>
      <c r="S97" s="64"/>
      <c r="T97" s="64"/>
      <c r="U97" s="64"/>
      <c r="V97" s="64"/>
      <c r="W97" s="64"/>
      <c r="X97" s="64"/>
      <c r="Y97" s="64"/>
    </row>
    <row r="98">
      <c r="A98" s="60"/>
      <c r="B98" s="73" t="s">
        <v>57</v>
      </c>
      <c r="C98" s="67"/>
      <c r="D98" s="68">
        <f t="shared" ref="D98:G98" si="45">if(isnumber(C97)=true,if(isnumber(D97)=true,D97-C97,"N/A"),"N/A")</f>
        <v>-0.138</v>
      </c>
      <c r="E98" s="68">
        <f t="shared" si="45"/>
        <v>-0.01</v>
      </c>
      <c r="F98" s="68">
        <f t="shared" si="45"/>
        <v>-0.063</v>
      </c>
      <c r="G98" s="78">
        <f t="shared" si="45"/>
        <v>0.051</v>
      </c>
      <c r="H98" s="64"/>
      <c r="I98" s="60"/>
      <c r="J98" s="60"/>
      <c r="K98" s="73" t="s">
        <v>57</v>
      </c>
      <c r="L98" s="67"/>
      <c r="M98" s="68">
        <f t="shared" ref="M98:P98" si="46">if(isnumber(L97)=true,if(isnumber(M97)=true,M97-L97,"N/A"),"N/A")</f>
        <v>-0.107</v>
      </c>
      <c r="N98" s="70">
        <f t="shared" si="46"/>
        <v>0.008</v>
      </c>
      <c r="O98" s="70">
        <f t="shared" si="46"/>
        <v>-0.008</v>
      </c>
      <c r="P98" s="78">
        <f t="shared" si="46"/>
        <v>0.005</v>
      </c>
      <c r="Q98" s="64"/>
      <c r="R98" s="64"/>
      <c r="S98" s="64"/>
      <c r="T98" s="64"/>
      <c r="U98" s="64"/>
      <c r="V98" s="64"/>
      <c r="W98" s="64"/>
      <c r="X98" s="64"/>
      <c r="Y98" s="64"/>
    </row>
    <row r="99">
      <c r="A99" s="60"/>
      <c r="B99" s="66" t="s">
        <v>58</v>
      </c>
      <c r="C99" s="74">
        <f t="shared" ref="C99:G99" si="47">if(isnumber(C$89)=true,if(isnumber(C97)=true,C97-C$89,"N/A"),"N/A")</f>
        <v>-0.227</v>
      </c>
      <c r="D99" s="74">
        <f t="shared" si="47"/>
        <v>-0.314</v>
      </c>
      <c r="E99" s="74">
        <f t="shared" si="47"/>
        <v>-0.307</v>
      </c>
      <c r="F99" s="74">
        <f t="shared" si="47"/>
        <v>-0.343</v>
      </c>
      <c r="G99" s="75">
        <f t="shared" si="47"/>
        <v>-0.285</v>
      </c>
      <c r="H99" s="64"/>
      <c r="I99" s="60"/>
      <c r="J99" s="60"/>
      <c r="K99" s="66" t="s">
        <v>58</v>
      </c>
      <c r="L99" s="74">
        <f t="shared" ref="L99:P99" si="48">if(isnumber(L$89)=true,if(isnumber(L97)=true,L97-L$89,"N/A"),"N/A")</f>
        <v>-0.132</v>
      </c>
      <c r="M99" s="74">
        <f t="shared" si="48"/>
        <v>-0.061</v>
      </c>
      <c r="N99" s="74">
        <f t="shared" si="48"/>
        <v>-0.064</v>
      </c>
      <c r="O99" s="74">
        <f t="shared" si="48"/>
        <v>-0.07</v>
      </c>
      <c r="P99" s="75">
        <f t="shared" si="48"/>
        <v>-0.061</v>
      </c>
      <c r="Q99" s="64"/>
      <c r="R99" s="64"/>
      <c r="S99" s="64"/>
      <c r="T99" s="64"/>
      <c r="U99" s="64"/>
      <c r="V99" s="64"/>
      <c r="W99" s="64"/>
      <c r="X99" s="64"/>
      <c r="Y99" s="64"/>
    </row>
    <row r="126">
      <c r="A126" s="10"/>
      <c r="B126" s="11" t="s">
        <v>67</v>
      </c>
      <c r="C126" s="12"/>
      <c r="D126" s="12"/>
      <c r="E126" s="12"/>
      <c r="F126" s="12"/>
      <c r="G126" s="13"/>
      <c r="H126" s="10"/>
      <c r="J126" s="10"/>
      <c r="K126" s="11" t="s">
        <v>68</v>
      </c>
      <c r="L126" s="12"/>
      <c r="M126" s="12"/>
      <c r="N126" s="12"/>
      <c r="O126" s="12"/>
      <c r="P126" s="13"/>
      <c r="Q126" s="10"/>
      <c r="R126" s="10"/>
      <c r="S126" s="10"/>
      <c r="T126" s="10"/>
      <c r="U126" s="10"/>
      <c r="V126" s="10"/>
      <c r="W126" s="10"/>
      <c r="X126" s="10"/>
      <c r="Y126" s="10"/>
    </row>
    <row r="127">
      <c r="A127" s="14"/>
      <c r="B127" s="38"/>
      <c r="C127" s="39" t="str">
        <f>'Math Proficiency by Grade'!C127</f>
        <v>2018-19</v>
      </c>
      <c r="D127" s="39" t="str">
        <f>'Math Proficiency by Grade'!D127</f>
        <v>2021-22</v>
      </c>
      <c r="E127" s="39" t="str">
        <f>'Math Proficiency by Grade'!E127</f>
        <v>2022-23</v>
      </c>
      <c r="F127" s="40" t="str">
        <f>'Math Proficiency by Grade'!F127</f>
        <v>2023-24</v>
      </c>
      <c r="G127" s="41" t="str">
        <f>'Math Proficiency by Grade'!G127</f>
        <v>2024-25</v>
      </c>
      <c r="H127" s="19"/>
      <c r="J127" s="14"/>
      <c r="K127" s="38"/>
      <c r="L127" s="39" t="str">
        <f>'Math Proficiency by Grade'!L127</f>
        <v>2018-19</v>
      </c>
      <c r="M127" s="39" t="str">
        <f>'Math Proficiency by Grade'!M127</f>
        <v>2021-22</v>
      </c>
      <c r="N127" s="39" t="str">
        <f>'Math Proficiency by Grade'!N127</f>
        <v>2022-23</v>
      </c>
      <c r="O127" s="40" t="str">
        <f>'Math Proficiency by Grade'!O127</f>
        <v>2023-24</v>
      </c>
      <c r="P127" s="41" t="str">
        <f>'Math Proficiency by Grade'!P127</f>
        <v>2024-25</v>
      </c>
      <c r="Q127" s="19"/>
    </row>
    <row r="128">
      <c r="A128" s="60"/>
      <c r="B128" s="61" t="s">
        <v>13</v>
      </c>
      <c r="C128" s="62">
        <f>'Math Summary'!$I$40</f>
        <v>0.167</v>
      </c>
      <c r="D128" s="62">
        <f>'Math Summary'!$J$40</f>
        <v>0.129</v>
      </c>
      <c r="E128" s="62">
        <f>'Math Summary'!$K$40</f>
        <v>0.133</v>
      </c>
      <c r="F128" s="62">
        <f>'Math Summary'!$L$40</f>
        <v>0.145</v>
      </c>
      <c r="G128" s="63">
        <f>'Math Summary'!$M$40</f>
        <v>0.153</v>
      </c>
      <c r="H128" s="64"/>
      <c r="I128" s="64"/>
      <c r="J128" s="60"/>
      <c r="K128" s="43" t="s">
        <v>13</v>
      </c>
      <c r="L128" s="62">
        <f>'Math Summary'!$I$80</f>
        <v>0.45</v>
      </c>
      <c r="M128" s="62">
        <f>'Math Summary'!$J$80</f>
        <v>0.36</v>
      </c>
      <c r="N128" s="62">
        <f>'Math Summary'!$K$80</f>
        <v>0.364</v>
      </c>
      <c r="O128" s="62">
        <f>'Math Summary'!$L$80</f>
        <v>0.369</v>
      </c>
      <c r="P128" s="63">
        <f>'Math Summary'!$M$80</f>
        <v>0.377</v>
      </c>
      <c r="Q128" s="65"/>
      <c r="R128" s="64"/>
      <c r="S128" s="64"/>
      <c r="T128" s="64"/>
      <c r="U128" s="64"/>
      <c r="V128" s="64"/>
      <c r="W128" s="64"/>
      <c r="X128" s="64"/>
      <c r="Y128" s="64"/>
    </row>
    <row r="129">
      <c r="A129" s="60"/>
      <c r="B129" s="66" t="s">
        <v>57</v>
      </c>
      <c r="C129" s="67"/>
      <c r="D129" s="68">
        <f t="shared" ref="D129:G129" si="49">if(isnumber(C128)=true,if(isnumber(D128)=true,D128-C128,"N/A"),"N/A")</f>
        <v>-0.038</v>
      </c>
      <c r="E129" s="68">
        <f t="shared" si="49"/>
        <v>0.004</v>
      </c>
      <c r="F129" s="68">
        <f t="shared" si="49"/>
        <v>0.012</v>
      </c>
      <c r="G129" s="78">
        <f t="shared" si="49"/>
        <v>0.008</v>
      </c>
      <c r="H129" s="64"/>
      <c r="I129" s="64"/>
      <c r="J129" s="60"/>
      <c r="K129" s="69" t="s">
        <v>57</v>
      </c>
      <c r="L129" s="67"/>
      <c r="M129" s="68">
        <f t="shared" ref="M129:P129" si="50">if(isnumber(L128)=true,if(isnumber(M128)=true,M128-L128,"N/A"),"N/A")</f>
        <v>-0.09</v>
      </c>
      <c r="N129" s="70">
        <f t="shared" si="50"/>
        <v>0.004</v>
      </c>
      <c r="O129" s="70">
        <f t="shared" si="50"/>
        <v>0.005</v>
      </c>
      <c r="P129" s="78">
        <f t="shared" si="50"/>
        <v>0.008</v>
      </c>
      <c r="Q129" s="65"/>
      <c r="R129" s="64"/>
      <c r="S129" s="64"/>
      <c r="T129" s="64"/>
      <c r="U129" s="64"/>
      <c r="V129" s="64"/>
      <c r="W129" s="64"/>
      <c r="X129" s="64"/>
      <c r="Y129" s="64"/>
    </row>
    <row r="130">
      <c r="A130" s="60"/>
      <c r="B130" s="61" t="s">
        <v>44</v>
      </c>
      <c r="C130" s="62">
        <f>'Math Summary'!$I$36</f>
        <v>0.271</v>
      </c>
      <c r="D130" s="62">
        <f>'Math Summary'!$J$36</f>
        <v>0.222</v>
      </c>
      <c r="E130" s="62">
        <f>'Math Summary'!$K$36</f>
        <v>0.241</v>
      </c>
      <c r="F130" s="62">
        <f>'Math Summary'!$L$36</f>
        <v>0.231</v>
      </c>
      <c r="G130" s="63">
        <f>'Math Summary'!$M$36</f>
        <v>0.23</v>
      </c>
      <c r="H130" s="64"/>
      <c r="I130" s="64"/>
      <c r="J130" s="60"/>
      <c r="K130" s="71" t="s">
        <v>44</v>
      </c>
      <c r="L130" s="62">
        <f>'Math Summary'!$I$76</f>
        <v>0.593</v>
      </c>
      <c r="M130" s="62">
        <f>'Math Summary'!$J$76</f>
        <v>0.478</v>
      </c>
      <c r="N130" s="62">
        <f>'Math Summary'!$K$76</f>
        <v>0.492</v>
      </c>
      <c r="O130" s="62">
        <f>'Math Summary'!$L$76</f>
        <v>0.493</v>
      </c>
      <c r="P130" s="63">
        <f>'Math Summary'!$M$76</f>
        <v>0.488</v>
      </c>
      <c r="Q130" s="65"/>
      <c r="R130" s="64"/>
      <c r="S130" s="64"/>
      <c r="T130" s="64"/>
      <c r="U130" s="64"/>
      <c r="V130" s="64"/>
      <c r="W130" s="64"/>
      <c r="X130" s="64"/>
      <c r="Y130" s="64"/>
    </row>
    <row r="131">
      <c r="A131" s="60"/>
      <c r="B131" s="66" t="s">
        <v>57</v>
      </c>
      <c r="C131" s="67"/>
      <c r="D131" s="68">
        <f t="shared" ref="D131:G131" si="51">if(isnumber(C130)=true,if(isnumber(D130)=true,D130-C130,"N/A"),"N/A")</f>
        <v>-0.049</v>
      </c>
      <c r="E131" s="68">
        <f t="shared" si="51"/>
        <v>0.019</v>
      </c>
      <c r="F131" s="68">
        <f t="shared" si="51"/>
        <v>-0.01</v>
      </c>
      <c r="G131" s="78">
        <f t="shared" si="51"/>
        <v>-0.001</v>
      </c>
      <c r="H131" s="64"/>
      <c r="I131" s="64"/>
      <c r="J131" s="60"/>
      <c r="K131" s="72" t="s">
        <v>57</v>
      </c>
      <c r="L131" s="67"/>
      <c r="M131" s="68">
        <f t="shared" ref="M131:P131" si="52">if(isnumber(L130)=true,if(isnumber(M130)=true,M130-L130,"N/A"),"N/A")</f>
        <v>-0.115</v>
      </c>
      <c r="N131" s="68">
        <f t="shared" si="52"/>
        <v>0.014</v>
      </c>
      <c r="O131" s="68">
        <f t="shared" si="52"/>
        <v>0.001</v>
      </c>
      <c r="P131" s="78">
        <f t="shared" si="52"/>
        <v>-0.005</v>
      </c>
      <c r="Q131" s="65"/>
      <c r="R131" s="64"/>
      <c r="S131" s="64"/>
      <c r="T131" s="64"/>
      <c r="U131" s="64"/>
      <c r="V131" s="64"/>
      <c r="W131" s="64"/>
      <c r="X131" s="64"/>
      <c r="Y131" s="64"/>
    </row>
    <row r="132">
      <c r="A132" s="60"/>
      <c r="B132" s="61" t="s">
        <v>45</v>
      </c>
      <c r="C132" s="62">
        <f>'Math Summary'!$I$37</f>
        <v>0.239</v>
      </c>
      <c r="D132" s="62">
        <f>'Math Summary'!$J$37</f>
        <v>0.182</v>
      </c>
      <c r="E132" s="62">
        <f>'Math Summary'!$K$37</f>
        <v>0.215</v>
      </c>
      <c r="F132" s="62">
        <f>'Math Summary'!$L$37</f>
        <v>0.248</v>
      </c>
      <c r="G132" s="63">
        <f>'Math Summary'!$M$37</f>
        <v>0.254</v>
      </c>
      <c r="H132" s="64"/>
      <c r="I132" s="64"/>
      <c r="J132" s="60"/>
      <c r="K132" s="61" t="s">
        <v>45</v>
      </c>
      <c r="L132" s="62">
        <f>'Math Summary'!$I$77</f>
        <v>0.504</v>
      </c>
      <c r="M132" s="62">
        <f>'Math Summary'!$J$77</f>
        <v>0.406</v>
      </c>
      <c r="N132" s="62">
        <f>'Math Summary'!$K$77</f>
        <v>0.423</v>
      </c>
      <c r="O132" s="62">
        <f>'Math Summary'!$L$77</f>
        <v>0.418</v>
      </c>
      <c r="P132" s="63">
        <f>'Math Summary'!$M$77</f>
        <v>0.428</v>
      </c>
      <c r="Q132" s="64"/>
      <c r="R132" s="64"/>
      <c r="S132" s="64"/>
      <c r="T132" s="64"/>
      <c r="U132" s="64"/>
      <c r="V132" s="64"/>
      <c r="W132" s="64"/>
      <c r="X132" s="64"/>
      <c r="Y132" s="64"/>
    </row>
    <row r="133">
      <c r="A133" s="60"/>
      <c r="B133" s="73" t="s">
        <v>57</v>
      </c>
      <c r="C133" s="67"/>
      <c r="D133" s="68">
        <f t="shared" ref="D133:G133" si="53">if(isnumber(C132)=true,if(isnumber(D132)=true,D132-C132,"N/A"),"N/A")</f>
        <v>-0.057</v>
      </c>
      <c r="E133" s="68">
        <f t="shared" si="53"/>
        <v>0.033</v>
      </c>
      <c r="F133" s="68">
        <f t="shared" si="53"/>
        <v>0.033</v>
      </c>
      <c r="G133" s="78">
        <f t="shared" si="53"/>
        <v>0.006</v>
      </c>
      <c r="H133" s="64"/>
      <c r="I133" s="60"/>
      <c r="J133" s="60"/>
      <c r="K133" s="73" t="s">
        <v>57</v>
      </c>
      <c r="L133" s="67"/>
      <c r="M133" s="68">
        <f t="shared" ref="M133:P133" si="54">if(isnumber(L132)=true,if(isnumber(M132)=true,M132-L132,"N/A"),"N/A")</f>
        <v>-0.098</v>
      </c>
      <c r="N133" s="70">
        <f t="shared" si="54"/>
        <v>0.017</v>
      </c>
      <c r="O133" s="70">
        <f t="shared" si="54"/>
        <v>-0.005</v>
      </c>
      <c r="P133" s="78">
        <f t="shared" si="54"/>
        <v>0.01</v>
      </c>
      <c r="Q133" s="64"/>
      <c r="R133" s="64"/>
      <c r="S133" s="64"/>
      <c r="T133" s="64"/>
      <c r="U133" s="64"/>
      <c r="V133" s="64"/>
      <c r="W133" s="64"/>
      <c r="X133" s="64"/>
      <c r="Y133" s="64"/>
    </row>
    <row r="134">
      <c r="A134" s="60"/>
      <c r="B134" s="66" t="s">
        <v>58</v>
      </c>
      <c r="C134" s="74">
        <f t="shared" ref="C134:G134" si="55">if(isnumber(C$130)=true,if(isnumber(C132)=true,C132-C$130,"N/A"),"N/A")</f>
        <v>-0.032</v>
      </c>
      <c r="D134" s="74">
        <f t="shared" si="55"/>
        <v>-0.04</v>
      </c>
      <c r="E134" s="74">
        <f t="shared" si="55"/>
        <v>-0.026</v>
      </c>
      <c r="F134" s="74">
        <f t="shared" si="55"/>
        <v>0.017</v>
      </c>
      <c r="G134" s="75">
        <f t="shared" si="55"/>
        <v>0.024</v>
      </c>
      <c r="H134" s="64"/>
      <c r="I134" s="60"/>
      <c r="J134" s="60"/>
      <c r="K134" s="66" t="s">
        <v>58</v>
      </c>
      <c r="L134" s="74">
        <f t="shared" ref="L134:P134" si="56">if(isnumber(L$130)=true,if(isnumber(L132)=true,L132-L$130,"N/A"),"N/A")</f>
        <v>-0.089</v>
      </c>
      <c r="M134" s="74">
        <f t="shared" si="56"/>
        <v>-0.072</v>
      </c>
      <c r="N134" s="74">
        <f t="shared" si="56"/>
        <v>-0.069</v>
      </c>
      <c r="O134" s="74">
        <f t="shared" si="56"/>
        <v>-0.075</v>
      </c>
      <c r="P134" s="75">
        <f t="shared" si="56"/>
        <v>-0.06</v>
      </c>
      <c r="Q134" s="64"/>
      <c r="R134" s="64"/>
      <c r="S134" s="64"/>
      <c r="T134" s="64"/>
      <c r="U134" s="64"/>
      <c r="V134" s="64"/>
      <c r="W134" s="64"/>
      <c r="X134" s="64"/>
      <c r="Y134" s="64"/>
    </row>
    <row r="135">
      <c r="A135" s="60"/>
      <c r="B135" s="61" t="s">
        <v>46</v>
      </c>
      <c r="C135" s="62">
        <f>'Math Summary'!$I$38</f>
        <v>0.091</v>
      </c>
      <c r="D135" s="62">
        <f>'Math Summary'!$J$38</f>
        <v>0.082</v>
      </c>
      <c r="E135" s="62">
        <f>'Math Summary'!$K$38</f>
        <v>0.092</v>
      </c>
      <c r="F135" s="62">
        <f>'Math Summary'!$L$38</f>
        <v>0.092</v>
      </c>
      <c r="G135" s="63">
        <f>'Math Summary'!$M$38</f>
        <v>0.113</v>
      </c>
      <c r="H135" s="64"/>
      <c r="I135" s="64"/>
      <c r="J135" s="60"/>
      <c r="K135" s="61" t="s">
        <v>46</v>
      </c>
      <c r="L135" s="62">
        <f>'Math Summary'!$I$78</f>
        <v>0.576</v>
      </c>
      <c r="M135" s="62">
        <f>'Math Summary'!$J$78</f>
        <v>0.556</v>
      </c>
      <c r="N135" s="62">
        <f>'Math Summary'!$K$78</f>
        <v>0.584</v>
      </c>
      <c r="O135" s="62">
        <f>'Math Summary'!$L$78</f>
        <v>0.583</v>
      </c>
      <c r="P135" s="63">
        <f>'Math Summary'!$M$78</f>
        <v>0.613</v>
      </c>
      <c r="Q135" s="64"/>
      <c r="R135" s="64"/>
      <c r="S135" s="64"/>
      <c r="T135" s="64"/>
      <c r="U135" s="64"/>
      <c r="V135" s="64"/>
      <c r="W135" s="64"/>
      <c r="X135" s="64"/>
      <c r="Y135" s="64"/>
    </row>
    <row r="136">
      <c r="A136" s="60"/>
      <c r="B136" s="73" t="s">
        <v>57</v>
      </c>
      <c r="C136" s="67"/>
      <c r="D136" s="68">
        <f t="shared" ref="D136:G136" si="57">if(isnumber(C135)=true,if(isnumber(D135)=true,D135-C135,"N/A"),"N/A")</f>
        <v>-0.009</v>
      </c>
      <c r="E136" s="70">
        <f t="shared" si="57"/>
        <v>0.01</v>
      </c>
      <c r="F136" s="70">
        <f t="shared" si="57"/>
        <v>0</v>
      </c>
      <c r="G136" s="78">
        <f t="shared" si="57"/>
        <v>0.021</v>
      </c>
      <c r="H136" s="64"/>
      <c r="I136" s="60"/>
      <c r="J136" s="60"/>
      <c r="K136" s="73" t="s">
        <v>57</v>
      </c>
      <c r="L136" s="67"/>
      <c r="M136" s="68">
        <f t="shared" ref="M136:P136" si="58">if(isnumber(L135)=true,if(isnumber(M135)=true,M135-L135,"N/A"),"N/A")</f>
        <v>-0.02</v>
      </c>
      <c r="N136" s="70">
        <f t="shared" si="58"/>
        <v>0.028</v>
      </c>
      <c r="O136" s="70">
        <f t="shared" si="58"/>
        <v>-0.001</v>
      </c>
      <c r="P136" s="78">
        <f t="shared" si="58"/>
        <v>0.03</v>
      </c>
      <c r="Q136" s="64"/>
      <c r="R136" s="64"/>
      <c r="S136" s="64"/>
      <c r="T136" s="64"/>
      <c r="U136" s="64"/>
      <c r="V136" s="64"/>
      <c r="W136" s="64"/>
      <c r="X136" s="64"/>
      <c r="Y136" s="64"/>
    </row>
    <row r="137">
      <c r="A137" s="60"/>
      <c r="B137" s="66" t="s">
        <v>58</v>
      </c>
      <c r="C137" s="74">
        <f t="shared" ref="C137:G137" si="59">if(isnumber(C$130)=true,if(isnumber(C135)=true,C135-C$130,"N/A"),"N/A")</f>
        <v>-0.18</v>
      </c>
      <c r="D137" s="76">
        <f t="shared" si="59"/>
        <v>-0.14</v>
      </c>
      <c r="E137" s="76">
        <f t="shared" si="59"/>
        <v>-0.149</v>
      </c>
      <c r="F137" s="76">
        <f t="shared" si="59"/>
        <v>-0.139</v>
      </c>
      <c r="G137" s="77">
        <f t="shared" si="59"/>
        <v>-0.117</v>
      </c>
      <c r="H137" s="64"/>
      <c r="I137" s="60"/>
      <c r="J137" s="60"/>
      <c r="K137" s="66" t="s">
        <v>58</v>
      </c>
      <c r="L137" s="74">
        <f t="shared" ref="L137:P137" si="60">if(isnumber(L$130)=true,if(isnumber(L135)=true,L135-L$130,"N/A"),"N/A")</f>
        <v>-0.017</v>
      </c>
      <c r="M137" s="76">
        <f t="shared" si="60"/>
        <v>0.078</v>
      </c>
      <c r="N137" s="76">
        <f t="shared" si="60"/>
        <v>0.092</v>
      </c>
      <c r="O137" s="76">
        <f t="shared" si="60"/>
        <v>0.09</v>
      </c>
      <c r="P137" s="77">
        <f t="shared" si="60"/>
        <v>0.125</v>
      </c>
      <c r="Q137" s="64"/>
      <c r="R137" s="64"/>
      <c r="S137" s="64"/>
      <c r="T137" s="64"/>
      <c r="U137" s="64"/>
      <c r="V137" s="64"/>
      <c r="W137" s="64"/>
      <c r="X137" s="64"/>
      <c r="Y137" s="64"/>
    </row>
    <row r="138">
      <c r="A138" s="60"/>
      <c r="B138" s="61" t="s">
        <v>47</v>
      </c>
      <c r="C138" s="62">
        <f>'Math Summary'!$I$39</f>
        <v>0.158</v>
      </c>
      <c r="D138" s="62">
        <f>'Math Summary'!$J$39</f>
        <v>0.139</v>
      </c>
      <c r="E138" s="62">
        <f>'Math Summary'!$K$39</f>
        <v>0.142</v>
      </c>
      <c r="F138" s="62">
        <f>'Math Summary'!$L$39</f>
        <v>0.148</v>
      </c>
      <c r="G138" s="63">
        <f>'Math Summary'!$M$39</f>
        <v>0.151</v>
      </c>
      <c r="H138" s="64"/>
      <c r="I138" s="64"/>
      <c r="J138" s="60"/>
      <c r="K138" s="61" t="s">
        <v>47</v>
      </c>
      <c r="L138" s="62">
        <f>'Math Summary'!$I$79</f>
        <v>0.436</v>
      </c>
      <c r="M138" s="62">
        <f>'Math Summary'!$J$79</f>
        <v>0.302</v>
      </c>
      <c r="N138" s="62">
        <f>'Math Summary'!$K$79</f>
        <v>0.297</v>
      </c>
      <c r="O138" s="62">
        <f>'Math Summary'!$L$79</f>
        <v>0.299</v>
      </c>
      <c r="P138" s="63">
        <f>'Math Summary'!$M$79</f>
        <v>0.312</v>
      </c>
      <c r="Q138" s="64"/>
      <c r="R138" s="64"/>
      <c r="S138" s="64"/>
      <c r="T138" s="64"/>
      <c r="U138" s="64"/>
      <c r="V138" s="64"/>
      <c r="W138" s="64"/>
      <c r="X138" s="64"/>
      <c r="Y138" s="64"/>
    </row>
    <row r="139">
      <c r="A139" s="60"/>
      <c r="B139" s="73" t="s">
        <v>57</v>
      </c>
      <c r="C139" s="67"/>
      <c r="D139" s="68">
        <f t="shared" ref="D139:G139" si="61">if(isnumber(C138)=true,if(isnumber(D138)=true,D138-C138,"N/A"),"N/A")</f>
        <v>-0.019</v>
      </c>
      <c r="E139" s="68">
        <f t="shared" si="61"/>
        <v>0.003</v>
      </c>
      <c r="F139" s="68">
        <f t="shared" si="61"/>
        <v>0.006</v>
      </c>
      <c r="G139" s="78">
        <f t="shared" si="61"/>
        <v>0.003</v>
      </c>
      <c r="H139" s="64"/>
      <c r="I139" s="60"/>
      <c r="J139" s="60"/>
      <c r="K139" s="73" t="s">
        <v>57</v>
      </c>
      <c r="L139" s="67"/>
      <c r="M139" s="68">
        <f t="shared" ref="M139:P139" si="62">if(isnumber(L138)=true,if(isnumber(M138)=true,M138-L138,"N/A"),"N/A")</f>
        <v>-0.134</v>
      </c>
      <c r="N139" s="70">
        <f t="shared" si="62"/>
        <v>-0.005</v>
      </c>
      <c r="O139" s="70">
        <f t="shared" si="62"/>
        <v>0.002</v>
      </c>
      <c r="P139" s="78">
        <f t="shared" si="62"/>
        <v>0.013</v>
      </c>
      <c r="Q139" s="64"/>
      <c r="R139" s="64"/>
      <c r="S139" s="64"/>
      <c r="T139" s="64"/>
      <c r="U139" s="64"/>
      <c r="V139" s="64"/>
      <c r="W139" s="64"/>
      <c r="X139" s="64"/>
      <c r="Y139" s="64"/>
    </row>
    <row r="140">
      <c r="A140" s="60"/>
      <c r="B140" s="66" t="s">
        <v>58</v>
      </c>
      <c r="C140" s="74">
        <f t="shared" ref="C140:G140" si="63">if(isnumber(C$130)=true,if(isnumber(C138)=true,C138-C$130,"N/A"),"N/A")</f>
        <v>-0.113</v>
      </c>
      <c r="D140" s="74">
        <f t="shared" si="63"/>
        <v>-0.083</v>
      </c>
      <c r="E140" s="74">
        <f t="shared" si="63"/>
        <v>-0.099</v>
      </c>
      <c r="F140" s="74">
        <f t="shared" si="63"/>
        <v>-0.083</v>
      </c>
      <c r="G140" s="75">
        <f t="shared" si="63"/>
        <v>-0.079</v>
      </c>
      <c r="H140" s="64"/>
      <c r="I140" s="60"/>
      <c r="J140" s="60"/>
      <c r="K140" s="66" t="s">
        <v>58</v>
      </c>
      <c r="L140" s="74">
        <f t="shared" ref="L140:P140" si="64">if(isnumber(L$130)=true,if(isnumber(L138)=true,L138-L$130,"N/A"),"N/A")</f>
        <v>-0.157</v>
      </c>
      <c r="M140" s="74">
        <f t="shared" si="64"/>
        <v>-0.176</v>
      </c>
      <c r="N140" s="74">
        <f t="shared" si="64"/>
        <v>-0.195</v>
      </c>
      <c r="O140" s="74">
        <f t="shared" si="64"/>
        <v>-0.194</v>
      </c>
      <c r="P140" s="75">
        <f t="shared" si="64"/>
        <v>-0.176</v>
      </c>
      <c r="Q140" s="64"/>
      <c r="R140" s="64"/>
      <c r="S140" s="64"/>
      <c r="T140" s="64"/>
      <c r="U140" s="64"/>
      <c r="V140" s="64"/>
      <c r="W140" s="64"/>
      <c r="X140" s="64"/>
      <c r="Y140" s="64"/>
    </row>
  </sheetData>
  <mergeCells count="9">
    <mergeCell ref="B126:G126"/>
    <mergeCell ref="K126:P126"/>
    <mergeCell ref="A1:Q1"/>
    <mergeCell ref="B3:G3"/>
    <mergeCell ref="K3:P3"/>
    <mergeCell ref="B44:G44"/>
    <mergeCell ref="K44:P44"/>
    <mergeCell ref="B85:G85"/>
    <mergeCell ref="K85:P85"/>
  </mergeCells>
  <conditionalFormatting sqref="C6:G6 L6:P6 C8:G8 L8:P8 C10:G11 L10:P11 C13:G14 L13:P14 C16:G17 L16:P17 C47:G47 L47:P47 C49:G49 L49:P49 C51:G52 L51:P52 C54:G55 L54:P55 C57:G58 L57:P58 C88:G88 L88:P88 C90:G90 L90:P90 C92:G93 L92:P93 C95:G96 L95:P96 C98:G99 L98:P99 C129:G129 L129:P129 C131:G131 L131:P131 C133:G134 L133:P134 C136:G137 L136:P137 C139:G140 L139:P140">
    <cfRule type="cellIs" dxfId="0" priority="1" operator="greaterThan">
      <formula>0</formula>
    </cfRule>
  </conditionalFormatting>
  <conditionalFormatting sqref="C6:G6 L6:P6 C8:G8 L8:P8 C10:G11 L10:P11 C13:G14 L13:P14 C16:G17 L16:P17 C47:G47 L47:P47 C49:G49 L49:P49 C51:G52 L51:P52 C54:G55 L54:P55 C57:G58 L57:P58 C88:G88 L88:P88 C90:G90 L90:P90 C92:G93 L92:P93 C95:G96 L95:P96 C98:G99 L98:P99 C129:G129 L129:P129 C131:G131 L131:P131 C133:G134 L133:P134 C136:G137 L136:P137 C139:G140 L139:P140">
    <cfRule type="cellIs" dxfId="1" priority="2" operator="lessThan">
      <formula>0</formula>
    </cfRule>
  </conditionalFormatting>
  <printOptions horizontalCentered="1" verticalCentered="1"/>
  <pageMargins bottom="0.25" footer="0.0" header="0.0" left="0.5" right="0.5" top="0.25"/>
  <pageSetup cellComments="atEnd" orientation="portrait"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5.75"/>
    <col customWidth="1" min="2" max="2" width="26.38"/>
    <col customWidth="1" min="8" max="8" width="15.75"/>
    <col customWidth="1" min="9" max="9" width="3.88"/>
    <col customWidth="1" min="10" max="10" width="15.75"/>
    <col customWidth="1" min="11" max="11" width="26.38"/>
    <col customWidth="1" min="17" max="25" width="15.75"/>
  </cols>
  <sheetData>
    <row r="1" ht="37.5" customHeight="1">
      <c r="A1" s="9" t="s">
        <v>55</v>
      </c>
      <c r="R1" s="9"/>
      <c r="S1" s="9"/>
      <c r="T1" s="9"/>
      <c r="U1" s="9"/>
      <c r="V1" s="9"/>
      <c r="W1" s="9"/>
      <c r="X1" s="9"/>
      <c r="Y1" s="9"/>
    </row>
    <row r="2">
      <c r="A2" s="37"/>
      <c r="B2" s="37" t="s">
        <v>56</v>
      </c>
      <c r="C2" s="37"/>
      <c r="D2" s="37"/>
      <c r="E2" s="37"/>
      <c r="F2" s="37"/>
      <c r="G2" s="37"/>
      <c r="H2" s="37"/>
      <c r="I2" s="37"/>
      <c r="J2" s="37"/>
      <c r="K2" s="37"/>
      <c r="L2" s="37"/>
      <c r="M2" s="37"/>
      <c r="N2" s="37"/>
      <c r="O2" s="37"/>
      <c r="P2" s="37"/>
      <c r="Q2" s="37"/>
      <c r="R2" s="37"/>
      <c r="S2" s="37"/>
      <c r="T2" s="37"/>
      <c r="U2" s="37"/>
      <c r="V2" s="37"/>
      <c r="W2" s="37"/>
      <c r="X2" s="37"/>
      <c r="Y2" s="37"/>
    </row>
    <row r="3">
      <c r="A3" s="10"/>
      <c r="B3" s="11" t="s">
        <v>2</v>
      </c>
      <c r="C3" s="12"/>
      <c r="D3" s="12"/>
      <c r="E3" s="12"/>
      <c r="F3" s="12"/>
      <c r="G3" s="13"/>
      <c r="H3" s="10"/>
      <c r="I3" s="10"/>
      <c r="J3" s="10"/>
      <c r="K3" s="11" t="s">
        <v>25</v>
      </c>
      <c r="L3" s="12"/>
      <c r="M3" s="12"/>
      <c r="N3" s="12"/>
      <c r="O3" s="12"/>
      <c r="P3" s="13"/>
      <c r="Q3" s="10"/>
      <c r="R3" s="10"/>
      <c r="S3" s="10"/>
      <c r="T3" s="10"/>
      <c r="U3" s="10"/>
      <c r="V3" s="10"/>
      <c r="W3" s="10"/>
      <c r="X3" s="10"/>
      <c r="Y3" s="10"/>
    </row>
    <row r="4">
      <c r="A4" s="14"/>
      <c r="B4" s="38"/>
      <c r="C4" s="39" t="str">
        <f>'Math Proficiency by Grade'!C4</f>
        <v>2018-19</v>
      </c>
      <c r="D4" s="39" t="str">
        <f>'Math Proficiency by Grade'!D4</f>
        <v>2021-22</v>
      </c>
      <c r="E4" s="39" t="str">
        <f>'Math Proficiency by Grade'!E4</f>
        <v>2022-23</v>
      </c>
      <c r="F4" s="40" t="str">
        <f>'Math Proficiency by Grade'!F4</f>
        <v>2023-24</v>
      </c>
      <c r="G4" s="41" t="str">
        <f>'Math Proficiency by Grade'!G4</f>
        <v>2024-25</v>
      </c>
      <c r="H4" s="19"/>
      <c r="I4" s="14"/>
      <c r="J4" s="14"/>
      <c r="K4" s="38"/>
      <c r="L4" s="39" t="str">
        <f>'Math Proficiency by Grade'!L4</f>
        <v>2018-19</v>
      </c>
      <c r="M4" s="39" t="str">
        <f>'Math Proficiency by Grade'!M4</f>
        <v>2021-22</v>
      </c>
      <c r="N4" s="39" t="str">
        <f>'Math Proficiency by Grade'!N4</f>
        <v>2022-23</v>
      </c>
      <c r="O4" s="40" t="str">
        <f>'Math Proficiency by Grade'!O4</f>
        <v>2023-24</v>
      </c>
      <c r="P4" s="41" t="str">
        <f>'Math Proficiency by Grade'!P4</f>
        <v>2024-25</v>
      </c>
      <c r="Q4" s="19"/>
    </row>
    <row r="5">
      <c r="A5" s="60"/>
      <c r="B5" s="61" t="s">
        <v>13</v>
      </c>
      <c r="C5" s="62">
        <f>'Math Summary'!$W$10</f>
        <v>0.394</v>
      </c>
      <c r="D5" s="62">
        <f>'Math Summary'!$X$10</f>
        <v>0.304</v>
      </c>
      <c r="E5" s="62">
        <f>'Math Summary'!$Y$10</f>
        <v>0.306</v>
      </c>
      <c r="F5" s="62">
        <f>'Math Summary'!$Z$10</f>
        <v>0.31</v>
      </c>
      <c r="G5" s="63">
        <f>'Math Summary'!$AA$10</f>
        <v>0.315</v>
      </c>
      <c r="H5" s="64"/>
      <c r="I5" s="60"/>
      <c r="J5" s="60"/>
      <c r="K5" s="43" t="s">
        <v>13</v>
      </c>
      <c r="L5" s="62" t="str">
        <f>'Math Summary'!$W$40</f>
        <v>#N/A</v>
      </c>
      <c r="M5" s="62" t="str">
        <f>'Math Summary'!$X$40</f>
        <v>#N/A</v>
      </c>
      <c r="N5" s="62" t="str">
        <f>'Math Summary'!$Y$40</f>
        <v>#N/A</v>
      </c>
      <c r="O5" s="62">
        <f>'Math Summary'!$Z$40</f>
        <v>0.154</v>
      </c>
      <c r="P5" s="63">
        <f>'Math Summary'!$AA$40</f>
        <v>0.164</v>
      </c>
      <c r="Q5" s="65"/>
      <c r="R5" s="64"/>
      <c r="S5" s="64"/>
      <c r="T5" s="64"/>
      <c r="U5" s="64"/>
      <c r="V5" s="64"/>
      <c r="W5" s="64"/>
      <c r="X5" s="64"/>
      <c r="Y5" s="64"/>
    </row>
    <row r="6">
      <c r="A6" s="60"/>
      <c r="B6" s="66" t="s">
        <v>57</v>
      </c>
      <c r="C6" s="67"/>
      <c r="D6" s="68">
        <f t="shared" ref="D6:G6" si="1">if(isnumber(C5)=true,if(isnumber(D5)=true,D5-C5,"N/A"),"N/A")</f>
        <v>-0.09</v>
      </c>
      <c r="E6" s="68">
        <f t="shared" si="1"/>
        <v>0.002</v>
      </c>
      <c r="F6" s="68">
        <f t="shared" si="1"/>
        <v>0.004</v>
      </c>
      <c r="G6" s="78">
        <f t="shared" si="1"/>
        <v>0.005</v>
      </c>
      <c r="H6" s="64"/>
      <c r="I6" s="64"/>
      <c r="J6" s="60"/>
      <c r="K6" s="69" t="s">
        <v>57</v>
      </c>
      <c r="L6" s="67"/>
      <c r="M6" s="68" t="str">
        <f t="shared" ref="M6:P6" si="2">if(isnumber(L5)=true,if(isnumber(M5)=true,M5-L5,"N/A"),"N/A")</f>
        <v>N/A</v>
      </c>
      <c r="N6" s="70" t="str">
        <f t="shared" si="2"/>
        <v>N/A</v>
      </c>
      <c r="O6" s="70" t="str">
        <f t="shared" si="2"/>
        <v>N/A</v>
      </c>
      <c r="P6" s="78">
        <f t="shared" si="2"/>
        <v>0.01</v>
      </c>
      <c r="Q6" s="65"/>
      <c r="R6" s="64"/>
      <c r="S6" s="64"/>
      <c r="T6" s="64"/>
      <c r="U6" s="64"/>
      <c r="V6" s="64"/>
      <c r="W6" s="64"/>
      <c r="X6" s="64"/>
      <c r="Y6" s="64"/>
    </row>
    <row r="7">
      <c r="A7" s="60"/>
      <c r="B7" s="61" t="s">
        <v>44</v>
      </c>
      <c r="C7" s="62">
        <f>'Math Summary'!$W$6</f>
        <v>0.537</v>
      </c>
      <c r="D7" s="62">
        <f>'Math Summary'!$X$6</f>
        <v>0.449</v>
      </c>
      <c r="E7" s="62">
        <f>'Math Summary'!$Y$6</f>
        <v>0.449</v>
      </c>
      <c r="F7" s="62">
        <f>'Math Summary'!$Z$6</f>
        <v>0.44</v>
      </c>
      <c r="G7" s="63">
        <f>'Math Summary'!$AA$6</f>
        <v>0.43</v>
      </c>
      <c r="H7" s="64"/>
      <c r="I7" s="60"/>
      <c r="J7" s="60"/>
      <c r="K7" s="71" t="s">
        <v>44</v>
      </c>
      <c r="L7" s="62" t="str">
        <f>'Math Summary'!$W$36</f>
        <v>#N/A</v>
      </c>
      <c r="M7" s="62" t="str">
        <f>'Math Summary'!$X$36</f>
        <v>#N/A</v>
      </c>
      <c r="N7" s="62" t="str">
        <f>'Math Summary'!$Y$36</f>
        <v>#N/A</v>
      </c>
      <c r="O7" s="62">
        <f>'Math Summary'!$Z$36</f>
        <v>0.144</v>
      </c>
      <c r="P7" s="63">
        <f>'Math Summary'!$AA$36</f>
        <v>0.144</v>
      </c>
      <c r="Q7" s="65"/>
      <c r="R7" s="64"/>
      <c r="S7" s="64"/>
      <c r="T7" s="64"/>
      <c r="U7" s="64"/>
      <c r="V7" s="64"/>
      <c r="W7" s="64"/>
      <c r="X7" s="64"/>
      <c r="Y7" s="64"/>
    </row>
    <row r="8">
      <c r="A8" s="60"/>
      <c r="B8" s="66" t="s">
        <v>57</v>
      </c>
      <c r="C8" s="67"/>
      <c r="D8" s="68">
        <f t="shared" ref="D8:G8" si="3">if(isnumber(C7)=true,if(isnumber(D7)=true,D7-C7,"N/A"),"N/A")</f>
        <v>-0.088</v>
      </c>
      <c r="E8" s="68">
        <f t="shared" si="3"/>
        <v>0</v>
      </c>
      <c r="F8" s="68">
        <f t="shared" si="3"/>
        <v>-0.009</v>
      </c>
      <c r="G8" s="78">
        <f t="shared" si="3"/>
        <v>-0.01</v>
      </c>
      <c r="H8" s="64"/>
      <c r="I8" s="64"/>
      <c r="J8" s="60"/>
      <c r="K8" s="72" t="s">
        <v>57</v>
      </c>
      <c r="L8" s="67"/>
      <c r="M8" s="68" t="str">
        <f t="shared" ref="M8:P8" si="4">if(isnumber(L7)=true,if(isnumber(M7)=true,M7-L7,"N/A"),"N/A")</f>
        <v>N/A</v>
      </c>
      <c r="N8" s="68" t="str">
        <f t="shared" si="4"/>
        <v>N/A</v>
      </c>
      <c r="O8" s="68" t="str">
        <f t="shared" si="4"/>
        <v>N/A</v>
      </c>
      <c r="P8" s="78">
        <f t="shared" si="4"/>
        <v>0</v>
      </c>
      <c r="Q8" s="65"/>
      <c r="R8" s="64"/>
      <c r="S8" s="64"/>
      <c r="T8" s="64"/>
      <c r="U8" s="64"/>
      <c r="V8" s="64"/>
      <c r="W8" s="64"/>
      <c r="X8" s="64"/>
      <c r="Y8" s="64"/>
    </row>
    <row r="9">
      <c r="A9" s="60"/>
      <c r="B9" s="61" t="s">
        <v>45</v>
      </c>
      <c r="C9" s="62">
        <f>'Math Summary'!$W$7</f>
        <v>0.39</v>
      </c>
      <c r="D9" s="62">
        <f>'Math Summary'!$X$7</f>
        <v>0.293</v>
      </c>
      <c r="E9" s="62">
        <f>'Math Summary'!$Y$7</f>
        <v>0.301</v>
      </c>
      <c r="F9" s="62">
        <f>'Math Summary'!$Z$7</f>
        <v>0.29</v>
      </c>
      <c r="G9" s="63">
        <f>'Math Summary'!$AA$7</f>
        <v>0.294</v>
      </c>
      <c r="H9" s="64"/>
      <c r="I9" s="60"/>
      <c r="J9" s="60"/>
      <c r="K9" s="61" t="s">
        <v>45</v>
      </c>
      <c r="L9" s="62" t="str">
        <f>'Math Summary'!$W$37</f>
        <v>#N/A</v>
      </c>
      <c r="M9" s="62" t="str">
        <f>'Math Summary'!$X$37</f>
        <v>#N/A</v>
      </c>
      <c r="N9" s="62" t="str">
        <f>'Math Summary'!$Y$37</f>
        <v>#N/A</v>
      </c>
      <c r="O9" s="62">
        <f>'Math Summary'!$Z$37</f>
        <v>0.122</v>
      </c>
      <c r="P9" s="63">
        <f>'Math Summary'!$AA$37</f>
        <v>0.135</v>
      </c>
      <c r="Q9" s="64"/>
      <c r="R9" s="64"/>
      <c r="S9" s="64"/>
      <c r="T9" s="64"/>
      <c r="U9" s="64"/>
      <c r="V9" s="64"/>
      <c r="W9" s="64"/>
      <c r="X9" s="64"/>
      <c r="Y9" s="64"/>
    </row>
    <row r="10">
      <c r="A10" s="60"/>
      <c r="B10" s="73" t="s">
        <v>57</v>
      </c>
      <c r="C10" s="67"/>
      <c r="D10" s="68">
        <f t="shared" ref="D10:G10" si="5">if(isnumber(C9)=true,if(isnumber(D9)=true,D9-C9,"N/A"),"N/A")</f>
        <v>-0.097</v>
      </c>
      <c r="E10" s="68">
        <f t="shared" si="5"/>
        <v>0.008</v>
      </c>
      <c r="F10" s="68">
        <f t="shared" si="5"/>
        <v>-0.011</v>
      </c>
      <c r="G10" s="78">
        <f t="shared" si="5"/>
        <v>0.004</v>
      </c>
      <c r="H10" s="64"/>
      <c r="I10" s="60"/>
      <c r="J10" s="60"/>
      <c r="K10" s="73" t="s">
        <v>57</v>
      </c>
      <c r="L10" s="67"/>
      <c r="M10" s="68" t="str">
        <f t="shared" ref="M10:P10" si="6">if(isnumber(L9)=true,if(isnumber(M9)=true,M9-L9,"N/A"),"N/A")</f>
        <v>N/A</v>
      </c>
      <c r="N10" s="70" t="str">
        <f t="shared" si="6"/>
        <v>N/A</v>
      </c>
      <c r="O10" s="70" t="str">
        <f t="shared" si="6"/>
        <v>N/A</v>
      </c>
      <c r="P10" s="78">
        <f t="shared" si="6"/>
        <v>0.013</v>
      </c>
      <c r="Q10" s="64"/>
      <c r="R10" s="64"/>
      <c r="S10" s="64"/>
      <c r="T10" s="64"/>
      <c r="U10" s="64"/>
      <c r="V10" s="64"/>
      <c r="W10" s="64"/>
      <c r="X10" s="64"/>
      <c r="Y10" s="64"/>
    </row>
    <row r="11">
      <c r="A11" s="60"/>
      <c r="B11" s="66" t="s">
        <v>58</v>
      </c>
      <c r="C11" s="74">
        <f t="shared" ref="C11:G11" si="7">if(isnumber(C$7)=true,if(isnumber(C9)=true,C9-C$7,"N/A"),"N/A")</f>
        <v>-0.147</v>
      </c>
      <c r="D11" s="74">
        <f t="shared" si="7"/>
        <v>-0.156</v>
      </c>
      <c r="E11" s="74">
        <f t="shared" si="7"/>
        <v>-0.148</v>
      </c>
      <c r="F11" s="74">
        <f t="shared" si="7"/>
        <v>-0.15</v>
      </c>
      <c r="G11" s="75">
        <f t="shared" si="7"/>
        <v>-0.136</v>
      </c>
      <c r="H11" s="64"/>
      <c r="I11" s="60"/>
      <c r="J11" s="60"/>
      <c r="K11" s="66" t="s">
        <v>58</v>
      </c>
      <c r="L11" s="74" t="str">
        <f t="shared" ref="L11:P11" si="8">if(isnumber(L$7)=true,if(isnumber(L9)=true,L9-L$7,"N/A"),"N/A")</f>
        <v>N/A</v>
      </c>
      <c r="M11" s="74" t="str">
        <f t="shared" si="8"/>
        <v>N/A</v>
      </c>
      <c r="N11" s="74" t="str">
        <f t="shared" si="8"/>
        <v>N/A</v>
      </c>
      <c r="O11" s="74">
        <f t="shared" si="8"/>
        <v>-0.022</v>
      </c>
      <c r="P11" s="75">
        <f t="shared" si="8"/>
        <v>-0.009</v>
      </c>
      <c r="Q11" s="64"/>
      <c r="R11" s="64"/>
      <c r="S11" s="64"/>
      <c r="T11" s="64"/>
      <c r="U11" s="64"/>
      <c r="V11" s="64"/>
      <c r="W11" s="64"/>
      <c r="X11" s="64"/>
      <c r="Y11" s="64"/>
    </row>
    <row r="12">
      <c r="A12" s="60"/>
      <c r="B12" s="61" t="s">
        <v>46</v>
      </c>
      <c r="C12" s="62">
        <f>'Math Summary'!$W$8</f>
        <v>0.458</v>
      </c>
      <c r="D12" s="62">
        <f>'Math Summary'!$X$8</f>
        <v>0.438</v>
      </c>
      <c r="E12" s="62">
        <f>'Math Summary'!$Y$8</f>
        <v>0.462</v>
      </c>
      <c r="F12" s="62">
        <f>'Math Summary'!$Z$8</f>
        <v>0.464</v>
      </c>
      <c r="G12" s="63">
        <f>'Math Summary'!$AA$8</f>
        <v>0.485</v>
      </c>
      <c r="H12" s="64"/>
      <c r="I12" s="60"/>
      <c r="J12" s="60"/>
      <c r="K12" s="61" t="s">
        <v>46</v>
      </c>
      <c r="L12" s="62" t="str">
        <f>'Math Summary'!$W$38</f>
        <v>#N/A</v>
      </c>
      <c r="M12" s="62" t="str">
        <f>'Math Summary'!$X$38</f>
        <v>#N/A</v>
      </c>
      <c r="N12" s="62" t="str">
        <f>'Math Summary'!$Y$38</f>
        <v>#N/A</v>
      </c>
      <c r="O12" s="62">
        <f>'Math Summary'!$Z$38</f>
        <v>0.16</v>
      </c>
      <c r="P12" s="63">
        <f>'Math Summary'!$AA$38</f>
        <v>0.185</v>
      </c>
      <c r="Q12" s="64"/>
      <c r="R12" s="64"/>
      <c r="S12" s="64"/>
      <c r="T12" s="64"/>
      <c r="U12" s="64"/>
      <c r="V12" s="64"/>
      <c r="W12" s="64"/>
      <c r="X12" s="64"/>
      <c r="Y12" s="64"/>
    </row>
    <row r="13">
      <c r="A13" s="60"/>
      <c r="B13" s="73" t="s">
        <v>57</v>
      </c>
      <c r="C13" s="67"/>
      <c r="D13" s="68">
        <f t="shared" ref="D13:G13" si="9">if(isnumber(C12)=true,if(isnumber(D12)=true,D12-C12,"N/A"),"N/A")</f>
        <v>-0.02</v>
      </c>
      <c r="E13" s="70">
        <f t="shared" si="9"/>
        <v>0.024</v>
      </c>
      <c r="F13" s="70">
        <f t="shared" si="9"/>
        <v>0.002</v>
      </c>
      <c r="G13" s="78">
        <f t="shared" si="9"/>
        <v>0.021</v>
      </c>
      <c r="H13" s="64"/>
      <c r="I13" s="60"/>
      <c r="J13" s="60"/>
      <c r="K13" s="73" t="s">
        <v>57</v>
      </c>
      <c r="L13" s="67"/>
      <c r="M13" s="68" t="str">
        <f t="shared" ref="M13:P13" si="10">if(isnumber(L12)=true,if(isnumber(M12)=true,M12-L12,"N/A"),"N/A")</f>
        <v>N/A</v>
      </c>
      <c r="N13" s="70" t="str">
        <f t="shared" si="10"/>
        <v>N/A</v>
      </c>
      <c r="O13" s="70" t="str">
        <f t="shared" si="10"/>
        <v>N/A</v>
      </c>
      <c r="P13" s="78">
        <f t="shared" si="10"/>
        <v>0.025</v>
      </c>
      <c r="Q13" s="64"/>
      <c r="R13" s="64"/>
      <c r="S13" s="64"/>
      <c r="T13" s="64"/>
      <c r="U13" s="64"/>
      <c r="V13" s="64"/>
      <c r="W13" s="64"/>
      <c r="X13" s="64"/>
      <c r="Y13" s="64"/>
    </row>
    <row r="14">
      <c r="A14" s="60"/>
      <c r="B14" s="66" t="s">
        <v>58</v>
      </c>
      <c r="C14" s="74">
        <f t="shared" ref="C14:G14" si="11">if(isnumber(C$7)=true,if(isnumber(C12)=true,C12-C$7,"N/A"),"N/A")</f>
        <v>-0.079</v>
      </c>
      <c r="D14" s="76">
        <f t="shared" si="11"/>
        <v>-0.011</v>
      </c>
      <c r="E14" s="76">
        <f t="shared" si="11"/>
        <v>0.013</v>
      </c>
      <c r="F14" s="76">
        <f t="shared" si="11"/>
        <v>0.024</v>
      </c>
      <c r="G14" s="77">
        <f t="shared" si="11"/>
        <v>0.055</v>
      </c>
      <c r="H14" s="64"/>
      <c r="I14" s="60"/>
      <c r="J14" s="60"/>
      <c r="K14" s="66" t="s">
        <v>58</v>
      </c>
      <c r="L14" s="74" t="str">
        <f t="shared" ref="L14:P14" si="12">if(isnumber(L$7)=true,if(isnumber(L12)=true,L12-L$7,"N/A"),"N/A")</f>
        <v>N/A</v>
      </c>
      <c r="M14" s="76" t="str">
        <f t="shared" si="12"/>
        <v>N/A</v>
      </c>
      <c r="N14" s="76" t="str">
        <f t="shared" si="12"/>
        <v>N/A</v>
      </c>
      <c r="O14" s="76">
        <f t="shared" si="12"/>
        <v>0.016</v>
      </c>
      <c r="P14" s="77">
        <f t="shared" si="12"/>
        <v>0.041</v>
      </c>
      <c r="Q14" s="64"/>
      <c r="R14" s="64"/>
      <c r="S14" s="64"/>
      <c r="T14" s="64"/>
      <c r="U14" s="64"/>
      <c r="V14" s="64"/>
      <c r="W14" s="64"/>
      <c r="X14" s="64"/>
      <c r="Y14" s="64"/>
    </row>
    <row r="15">
      <c r="A15" s="60"/>
      <c r="B15" s="61" t="s">
        <v>47</v>
      </c>
      <c r="C15" s="62">
        <f>'Math Summary'!$W$9</f>
        <v>0.331</v>
      </c>
      <c r="D15" s="62">
        <f>'Math Summary'!$X$9</f>
        <v>0.21</v>
      </c>
      <c r="E15" s="62">
        <f>'Math Summary'!$Y$9</f>
        <v>0.202</v>
      </c>
      <c r="F15" s="62">
        <f>'Math Summary'!$Y$9</f>
        <v>0.202</v>
      </c>
      <c r="G15" s="63">
        <f>'Math Summary'!$AA$9</f>
        <v>0.209</v>
      </c>
      <c r="H15" s="64"/>
      <c r="I15" s="60"/>
      <c r="J15" s="60"/>
      <c r="K15" s="61" t="s">
        <v>47</v>
      </c>
      <c r="L15" s="62" t="str">
        <f>'Math Summary'!$W$39</f>
        <v>#N/A</v>
      </c>
      <c r="M15" s="62" t="str">
        <f>'Math Summary'!$X$39</f>
        <v>#N/A</v>
      </c>
      <c r="N15" s="62" t="str">
        <f>'Math Summary'!$Y$39</f>
        <v>#N/A</v>
      </c>
      <c r="O15" s="62">
        <f>'Math Summary'!$Z$39</f>
        <v>0.103</v>
      </c>
      <c r="P15" s="63">
        <f>'Math Summary'!$AA$39</f>
        <v>0.118</v>
      </c>
      <c r="Q15" s="64"/>
      <c r="R15" s="64"/>
      <c r="S15" s="64"/>
      <c r="T15" s="64"/>
      <c r="U15" s="64"/>
      <c r="V15" s="64"/>
      <c r="W15" s="64"/>
      <c r="X15" s="64"/>
      <c r="Y15" s="64"/>
    </row>
    <row r="16">
      <c r="A16" s="60"/>
      <c r="B16" s="73" t="s">
        <v>57</v>
      </c>
      <c r="C16" s="67"/>
      <c r="D16" s="68">
        <f t="shared" ref="D16:G16" si="13">if(isnumber(C15)=true,if(isnumber(D15)=true,D15-C15,"N/A"),"N/A")</f>
        <v>-0.121</v>
      </c>
      <c r="E16" s="68">
        <f t="shared" si="13"/>
        <v>-0.008</v>
      </c>
      <c r="F16" s="68">
        <f t="shared" si="13"/>
        <v>0</v>
      </c>
      <c r="G16" s="78">
        <f t="shared" si="13"/>
        <v>0.007</v>
      </c>
      <c r="H16" s="64"/>
      <c r="I16" s="60"/>
      <c r="J16" s="60"/>
      <c r="K16" s="73" t="s">
        <v>57</v>
      </c>
      <c r="L16" s="67"/>
      <c r="M16" s="68" t="str">
        <f t="shared" ref="M16:P16" si="14">if(isnumber(L15)=true,if(isnumber(M15)=true,M15-L15,"N/A"),"N/A")</f>
        <v>N/A</v>
      </c>
      <c r="N16" s="70" t="str">
        <f t="shared" si="14"/>
        <v>N/A</v>
      </c>
      <c r="O16" s="70" t="str">
        <f t="shared" si="14"/>
        <v>N/A</v>
      </c>
      <c r="P16" s="78">
        <f t="shared" si="14"/>
        <v>0.015</v>
      </c>
      <c r="Q16" s="64"/>
      <c r="R16" s="64"/>
      <c r="S16" s="64"/>
      <c r="T16" s="64"/>
      <c r="U16" s="64"/>
      <c r="V16" s="64"/>
      <c r="W16" s="64"/>
      <c r="X16" s="64"/>
      <c r="Y16" s="64"/>
    </row>
    <row r="17">
      <c r="A17" s="60"/>
      <c r="B17" s="66" t="s">
        <v>58</v>
      </c>
      <c r="C17" s="74">
        <f t="shared" ref="C17:G17" si="15">if(isnumber(C$7)=true,if(isnumber(C15)=true,C15-C$7,"N/A"),"N/A")</f>
        <v>-0.206</v>
      </c>
      <c r="D17" s="74">
        <f t="shared" si="15"/>
        <v>-0.239</v>
      </c>
      <c r="E17" s="74">
        <f t="shared" si="15"/>
        <v>-0.247</v>
      </c>
      <c r="F17" s="74">
        <f t="shared" si="15"/>
        <v>-0.238</v>
      </c>
      <c r="G17" s="75">
        <f t="shared" si="15"/>
        <v>-0.221</v>
      </c>
      <c r="H17" s="64"/>
      <c r="I17" s="60"/>
      <c r="J17" s="60"/>
      <c r="K17" s="66" t="s">
        <v>58</v>
      </c>
      <c r="L17" s="74" t="str">
        <f t="shared" ref="L17:P17" si="16">if(isnumber(L$7)=true,if(isnumber(L15)=true,L15-L$7,"N/A"),"N/A")</f>
        <v>N/A</v>
      </c>
      <c r="M17" s="74" t="str">
        <f t="shared" si="16"/>
        <v>N/A</v>
      </c>
      <c r="N17" s="74" t="str">
        <f t="shared" si="16"/>
        <v>N/A</v>
      </c>
      <c r="O17" s="74">
        <f t="shared" si="16"/>
        <v>-0.041</v>
      </c>
      <c r="P17" s="75">
        <f t="shared" si="16"/>
        <v>-0.026</v>
      </c>
      <c r="Q17" s="64"/>
      <c r="R17" s="64"/>
      <c r="S17" s="64"/>
      <c r="T17" s="64"/>
      <c r="U17" s="64"/>
      <c r="V17" s="64"/>
      <c r="W17" s="64"/>
      <c r="X17" s="64"/>
      <c r="Y17" s="64"/>
    </row>
    <row r="44">
      <c r="A44" s="10"/>
      <c r="B44" s="11" t="s">
        <v>16</v>
      </c>
      <c r="C44" s="12"/>
      <c r="D44" s="12"/>
      <c r="E44" s="12"/>
      <c r="F44" s="12"/>
      <c r="G44" s="13"/>
      <c r="H44" s="10"/>
      <c r="J44" s="10"/>
      <c r="K44" s="11" t="s">
        <v>69</v>
      </c>
      <c r="L44" s="12"/>
      <c r="M44" s="12"/>
      <c r="N44" s="12"/>
      <c r="O44" s="12"/>
      <c r="P44" s="13"/>
      <c r="Q44" s="10"/>
      <c r="R44" s="10"/>
      <c r="S44" s="10"/>
      <c r="T44" s="10"/>
      <c r="U44" s="10"/>
      <c r="V44" s="10"/>
      <c r="W44" s="10"/>
      <c r="X44" s="10"/>
      <c r="Y44" s="10"/>
    </row>
    <row r="45">
      <c r="A45" s="14"/>
      <c r="B45" s="38"/>
      <c r="C45" s="39" t="str">
        <f>'Math Proficiency by Grade'!C45</f>
        <v>2018-19</v>
      </c>
      <c r="D45" s="39" t="str">
        <f>'Math Proficiency by Grade'!D45</f>
        <v>2021-22</v>
      </c>
      <c r="E45" s="39" t="str">
        <f>'Math Proficiency by Grade'!E45</f>
        <v>2022-23</v>
      </c>
      <c r="F45" s="40" t="str">
        <f>'Math Proficiency by Grade'!F45</f>
        <v>2023-24</v>
      </c>
      <c r="G45" s="41" t="str">
        <f>'Math Proficiency by Grade'!G45</f>
        <v>2024-25</v>
      </c>
      <c r="H45" s="19"/>
      <c r="J45" s="14"/>
      <c r="K45" s="38"/>
      <c r="L45" s="39" t="str">
        <f>'Math Proficiency by Grade'!L45</f>
        <v>2018-19</v>
      </c>
      <c r="M45" s="39" t="str">
        <f>'Math Proficiency by Grade'!M45</f>
        <v>2021-22</v>
      </c>
      <c r="N45" s="39" t="str">
        <f>'Math Proficiency by Grade'!N45</f>
        <v>2022-23</v>
      </c>
      <c r="O45" s="40" t="str">
        <f>'Math Proficiency by Grade'!O45</f>
        <v>2023-24</v>
      </c>
      <c r="P45" s="41" t="str">
        <f>'Math Proficiency by Grade'!P45</f>
        <v>2024-25</v>
      </c>
      <c r="Q45" s="19"/>
    </row>
    <row r="46">
      <c r="A46" s="60"/>
      <c r="B46" s="61" t="s">
        <v>13</v>
      </c>
      <c r="C46" s="62">
        <f>'Math Summary'!$W$20</f>
        <v>0.071</v>
      </c>
      <c r="D46" s="62" t="str">
        <f>'Math Summary'!$X$20</f>
        <v>&lt; 5.0%</v>
      </c>
      <c r="E46" s="62" t="str">
        <f>'Math Summary'!$Y$20</f>
        <v>&lt; 5.0%</v>
      </c>
      <c r="F46" s="62">
        <f>'Math Summary'!$Z$20</f>
        <v>0.051</v>
      </c>
      <c r="G46" s="63">
        <f>'Math Summary'!$AA$20</f>
        <v>0.053</v>
      </c>
      <c r="H46" s="64"/>
      <c r="I46" s="64"/>
      <c r="J46" s="60"/>
      <c r="K46" s="43" t="s">
        <v>13</v>
      </c>
      <c r="L46" s="62">
        <f>'Math Summary'!$W$50</f>
        <v>0.171</v>
      </c>
      <c r="M46" s="62">
        <f>'Math Summary'!$X$50</f>
        <v>0.108</v>
      </c>
      <c r="N46" s="62">
        <f>'Math Summary'!$Y$50</f>
        <v>0.102</v>
      </c>
      <c r="O46" s="62">
        <f>'Math Summary'!$Z$50</f>
        <v>0.107</v>
      </c>
      <c r="P46" s="63">
        <f>'Math Summary'!$AA$50</f>
        <v>0.113</v>
      </c>
      <c r="Q46" s="65"/>
      <c r="R46" s="64"/>
      <c r="S46" s="64"/>
      <c r="T46" s="64"/>
      <c r="U46" s="64"/>
      <c r="V46" s="64"/>
      <c r="W46" s="64"/>
      <c r="X46" s="64"/>
      <c r="Y46" s="64"/>
    </row>
    <row r="47">
      <c r="A47" s="60"/>
      <c r="B47" s="66" t="s">
        <v>57</v>
      </c>
      <c r="C47" s="67"/>
      <c r="D47" s="68" t="str">
        <f t="shared" ref="D47:G47" si="17">if(isnumber(C46)=true,if(isnumber(D46)=true,D46-C46,"N/A"),"N/A")</f>
        <v>N/A</v>
      </c>
      <c r="E47" s="68" t="str">
        <f t="shared" si="17"/>
        <v>N/A</v>
      </c>
      <c r="F47" s="68" t="str">
        <f t="shared" si="17"/>
        <v>N/A</v>
      </c>
      <c r="G47" s="78">
        <f t="shared" si="17"/>
        <v>0.002</v>
      </c>
      <c r="H47" s="64"/>
      <c r="I47" s="64"/>
      <c r="J47" s="60"/>
      <c r="K47" s="69" t="s">
        <v>57</v>
      </c>
      <c r="L47" s="67"/>
      <c r="M47" s="68">
        <f t="shared" ref="M47:P47" si="18">if(isnumber(L46)=true,if(isnumber(M46)=true,M46-L46,"N/A"),"N/A")</f>
        <v>-0.063</v>
      </c>
      <c r="N47" s="70">
        <f t="shared" si="18"/>
        <v>-0.006</v>
      </c>
      <c r="O47" s="70">
        <f t="shared" si="18"/>
        <v>0.005</v>
      </c>
      <c r="P47" s="78">
        <f t="shared" si="18"/>
        <v>0.006</v>
      </c>
      <c r="Q47" s="65"/>
      <c r="R47" s="64"/>
      <c r="S47" s="64"/>
      <c r="T47" s="64"/>
      <c r="U47" s="64"/>
      <c r="V47" s="64"/>
      <c r="W47" s="64"/>
      <c r="X47" s="64"/>
      <c r="Y47" s="64"/>
    </row>
    <row r="48">
      <c r="A48" s="60"/>
      <c r="B48" s="61" t="s">
        <v>44</v>
      </c>
      <c r="C48" s="62">
        <f>'Math Summary'!$W$16</f>
        <v>0.132</v>
      </c>
      <c r="D48" s="62">
        <f>'Math Summary'!$X$16</f>
        <v>0.093</v>
      </c>
      <c r="E48" s="62">
        <f>'Math Summary'!$Y$16</f>
        <v>0.087</v>
      </c>
      <c r="F48" s="62">
        <f>'Math Summary'!$Z$16</f>
        <v>0.077</v>
      </c>
      <c r="G48" s="63">
        <f>'Math Summary'!$AA$16</f>
        <v>0.073</v>
      </c>
      <c r="H48" s="64"/>
      <c r="I48" s="64"/>
      <c r="J48" s="60"/>
      <c r="K48" s="71" t="s">
        <v>44</v>
      </c>
      <c r="L48" s="62">
        <f>'Math Summary'!$W$46</f>
        <v>0.164</v>
      </c>
      <c r="M48" s="62">
        <f>'Math Summary'!$X$46</f>
        <v>0.078</v>
      </c>
      <c r="N48" s="62">
        <f>'Math Summary'!$Y$46</f>
        <v>0.109</v>
      </c>
      <c r="O48" s="62">
        <f>'Math Summary'!$Z$46</f>
        <v>0.101</v>
      </c>
      <c r="P48" s="63">
        <f>'Math Summary'!$AA$46</f>
        <v>0.089</v>
      </c>
      <c r="Q48" s="65"/>
      <c r="R48" s="64"/>
      <c r="S48" s="64"/>
      <c r="T48" s="64"/>
      <c r="U48" s="64"/>
      <c r="V48" s="64"/>
      <c r="W48" s="64"/>
      <c r="X48" s="64"/>
      <c r="Y48" s="64"/>
    </row>
    <row r="49">
      <c r="A49" s="60"/>
      <c r="B49" s="66" t="s">
        <v>57</v>
      </c>
      <c r="C49" s="67"/>
      <c r="D49" s="68">
        <f t="shared" ref="D49:G49" si="19">if(isnumber(C48)=true,if(isnumber(D48)=true,D48-C48,"N/A"),"N/A")</f>
        <v>-0.039</v>
      </c>
      <c r="E49" s="68">
        <f t="shared" si="19"/>
        <v>-0.006</v>
      </c>
      <c r="F49" s="68">
        <f t="shared" si="19"/>
        <v>-0.01</v>
      </c>
      <c r="G49" s="78">
        <f t="shared" si="19"/>
        <v>-0.004</v>
      </c>
      <c r="H49" s="64"/>
      <c r="I49" s="64"/>
      <c r="J49" s="60"/>
      <c r="K49" s="72" t="s">
        <v>57</v>
      </c>
      <c r="L49" s="67"/>
      <c r="M49" s="68">
        <f t="shared" ref="M49:P49" si="20">if(isnumber(L48)=true,if(isnumber(M48)=true,M48-L48,"N/A"),"N/A")</f>
        <v>-0.086</v>
      </c>
      <c r="N49" s="68">
        <f t="shared" si="20"/>
        <v>0.031</v>
      </c>
      <c r="O49" s="68">
        <f t="shared" si="20"/>
        <v>-0.008</v>
      </c>
      <c r="P49" s="78">
        <f t="shared" si="20"/>
        <v>-0.012</v>
      </c>
      <c r="Q49" s="65"/>
      <c r="R49" s="64"/>
      <c r="S49" s="64"/>
      <c r="T49" s="64"/>
      <c r="U49" s="64"/>
      <c r="V49" s="64"/>
      <c r="W49" s="64"/>
      <c r="X49" s="64"/>
      <c r="Y49" s="64"/>
    </row>
    <row r="50">
      <c r="A50" s="60"/>
      <c r="B50" s="61" t="s">
        <v>45</v>
      </c>
      <c r="C50" s="62">
        <f>'Math Summary'!$W$17</f>
        <v>0.062</v>
      </c>
      <c r="D50" s="62" t="str">
        <f>'Math Summary'!$X$17</f>
        <v>&lt; 5.0%</v>
      </c>
      <c r="E50" s="62" t="str">
        <f>'Math Summary'!$Y$17</f>
        <v>&lt; 5.0%</v>
      </c>
      <c r="F50" s="62" t="str">
        <f>'Math Summary'!$Z$17</f>
        <v>&lt; 5.0%</v>
      </c>
      <c r="G50" s="63" t="str">
        <f>'Math Summary'!$AA$17</f>
        <v>&lt; 5.0%</v>
      </c>
      <c r="H50" s="64"/>
      <c r="I50" s="64"/>
      <c r="J50" s="60"/>
      <c r="K50" s="61" t="s">
        <v>45</v>
      </c>
      <c r="L50" s="62">
        <f>'Math Summary'!$W$47</f>
        <v>0.208</v>
      </c>
      <c r="M50" s="62">
        <f>'Math Summary'!$X$47</f>
        <v>0.077</v>
      </c>
      <c r="N50" s="62">
        <f>'Math Summary'!$Y$47</f>
        <v>0.073</v>
      </c>
      <c r="O50" s="62">
        <f>'Math Summary'!$Z$47</f>
        <v>0.074</v>
      </c>
      <c r="P50" s="63">
        <f>'Math Summary'!$AA$47</f>
        <v>0.078</v>
      </c>
      <c r="Q50" s="64"/>
      <c r="R50" s="64"/>
      <c r="S50" s="64"/>
      <c r="T50" s="64"/>
      <c r="U50" s="64"/>
      <c r="V50" s="64"/>
      <c r="W50" s="64"/>
      <c r="X50" s="64"/>
      <c r="Y50" s="64"/>
    </row>
    <row r="51">
      <c r="A51" s="60"/>
      <c r="B51" s="73" t="s">
        <v>57</v>
      </c>
      <c r="C51" s="67"/>
      <c r="D51" s="68" t="str">
        <f t="shared" ref="D51:G51" si="21">if(isnumber(C50)=true,if(isnumber(D50)=true,D50-C50,"N/A"),"N/A")</f>
        <v>N/A</v>
      </c>
      <c r="E51" s="68" t="str">
        <f t="shared" si="21"/>
        <v>N/A</v>
      </c>
      <c r="F51" s="68" t="str">
        <f t="shared" si="21"/>
        <v>N/A</v>
      </c>
      <c r="G51" s="78" t="str">
        <f t="shared" si="21"/>
        <v>N/A</v>
      </c>
      <c r="H51" s="64"/>
      <c r="I51" s="60"/>
      <c r="J51" s="60"/>
      <c r="K51" s="73" t="s">
        <v>57</v>
      </c>
      <c r="L51" s="67"/>
      <c r="M51" s="68">
        <f t="shared" ref="M51:P51" si="22">if(isnumber(L50)=true,if(isnumber(M50)=true,M50-L50,"N/A"),"N/A")</f>
        <v>-0.131</v>
      </c>
      <c r="N51" s="70">
        <f t="shared" si="22"/>
        <v>-0.004</v>
      </c>
      <c r="O51" s="70">
        <f t="shared" si="22"/>
        <v>0.001</v>
      </c>
      <c r="P51" s="78">
        <f t="shared" si="22"/>
        <v>0.004</v>
      </c>
      <c r="Q51" s="64"/>
      <c r="R51" s="64"/>
      <c r="S51" s="64"/>
      <c r="T51" s="64"/>
      <c r="U51" s="64"/>
      <c r="V51" s="64"/>
      <c r="W51" s="64"/>
      <c r="X51" s="64"/>
      <c r="Y51" s="64"/>
    </row>
    <row r="52">
      <c r="A52" s="60"/>
      <c r="B52" s="66" t="s">
        <v>58</v>
      </c>
      <c r="C52" s="74">
        <f t="shared" ref="C52:G52" si="23">if(isnumber(C$48)=true,if(isnumber(C50)=true,C50-C$48,"N/A"),"N/A")</f>
        <v>-0.07</v>
      </c>
      <c r="D52" s="74" t="str">
        <f t="shared" si="23"/>
        <v>N/A</v>
      </c>
      <c r="E52" s="74" t="str">
        <f t="shared" si="23"/>
        <v>N/A</v>
      </c>
      <c r="F52" s="74" t="str">
        <f t="shared" si="23"/>
        <v>N/A</v>
      </c>
      <c r="G52" s="75" t="str">
        <f t="shared" si="23"/>
        <v>N/A</v>
      </c>
      <c r="H52" s="64"/>
      <c r="I52" s="60"/>
      <c r="J52" s="60"/>
      <c r="K52" s="66" t="s">
        <v>58</v>
      </c>
      <c r="L52" s="74">
        <f t="shared" ref="L52:P52" si="24">if(isnumber(L$48)=true,if(isnumber(L50)=true,L50-L$48,"N/A"),"N/A")</f>
        <v>0.044</v>
      </c>
      <c r="M52" s="74">
        <f t="shared" si="24"/>
        <v>-0.001</v>
      </c>
      <c r="N52" s="74">
        <f t="shared" si="24"/>
        <v>-0.036</v>
      </c>
      <c r="O52" s="74">
        <f t="shared" si="24"/>
        <v>-0.027</v>
      </c>
      <c r="P52" s="75">
        <f t="shared" si="24"/>
        <v>-0.011</v>
      </c>
      <c r="Q52" s="64"/>
      <c r="R52" s="64"/>
      <c r="S52" s="64"/>
      <c r="T52" s="64"/>
      <c r="U52" s="64"/>
      <c r="V52" s="64"/>
      <c r="W52" s="64"/>
      <c r="X52" s="64"/>
      <c r="Y52" s="64"/>
    </row>
    <row r="53">
      <c r="A53" s="60"/>
      <c r="B53" s="61" t="s">
        <v>46</v>
      </c>
      <c r="C53" s="62">
        <f>'Math Summary'!$W$18</f>
        <v>0.054</v>
      </c>
      <c r="D53" s="62">
        <f>'Math Summary'!$X$18</f>
        <v>0.08</v>
      </c>
      <c r="E53" s="62">
        <f>'Math Summary'!$Y$18</f>
        <v>0.074</v>
      </c>
      <c r="F53" s="62">
        <f>'Math Summary'!$Z$18</f>
        <v>0.082</v>
      </c>
      <c r="G53" s="63">
        <f>'Math Summary'!$AA$18</f>
        <v>0.087</v>
      </c>
      <c r="H53" s="64"/>
      <c r="I53" s="64"/>
      <c r="J53" s="60"/>
      <c r="K53" s="61" t="s">
        <v>46</v>
      </c>
      <c r="L53" s="62">
        <f>'Math Summary'!$W$48</f>
        <v>0.094</v>
      </c>
      <c r="M53" s="62">
        <f>'Math Summary'!$X$48</f>
        <v>0.069</v>
      </c>
      <c r="N53" s="62">
        <f>'Math Summary'!$Y$48</f>
        <v>0.074</v>
      </c>
      <c r="O53" s="62">
        <f>'Math Summary'!$Z$48</f>
        <v>0.092</v>
      </c>
      <c r="P53" s="63">
        <f>'Math Summary'!$AA$48</f>
        <v>0.099</v>
      </c>
      <c r="Q53" s="64"/>
      <c r="R53" s="64"/>
      <c r="S53" s="64"/>
      <c r="T53" s="64"/>
      <c r="U53" s="64"/>
      <c r="V53" s="64"/>
      <c r="W53" s="64"/>
      <c r="X53" s="64"/>
      <c r="Y53" s="64"/>
    </row>
    <row r="54">
      <c r="A54" s="60"/>
      <c r="B54" s="73" t="s">
        <v>57</v>
      </c>
      <c r="C54" s="67"/>
      <c r="D54" s="68">
        <f t="shared" ref="D54:G54" si="25">if(isnumber(C53)=true,if(isnumber(D53)=true,D53-C53,"N/A"),"N/A")</f>
        <v>0.026</v>
      </c>
      <c r="E54" s="70">
        <f t="shared" si="25"/>
        <v>-0.006</v>
      </c>
      <c r="F54" s="70">
        <f t="shared" si="25"/>
        <v>0.008</v>
      </c>
      <c r="G54" s="78">
        <f t="shared" si="25"/>
        <v>0.005</v>
      </c>
      <c r="H54" s="64"/>
      <c r="I54" s="60"/>
      <c r="J54" s="60"/>
      <c r="K54" s="73" t="s">
        <v>57</v>
      </c>
      <c r="L54" s="67"/>
      <c r="M54" s="68">
        <f t="shared" ref="M54:P54" si="26">if(isnumber(L53)=true,if(isnumber(M53)=true,M53-L53,"N/A"),"N/A")</f>
        <v>-0.025</v>
      </c>
      <c r="N54" s="70">
        <f t="shared" si="26"/>
        <v>0.005</v>
      </c>
      <c r="O54" s="70">
        <f t="shared" si="26"/>
        <v>0.018</v>
      </c>
      <c r="P54" s="78">
        <f t="shared" si="26"/>
        <v>0.007</v>
      </c>
      <c r="Q54" s="64"/>
      <c r="R54" s="64"/>
      <c r="S54" s="64"/>
      <c r="T54" s="64"/>
      <c r="U54" s="64"/>
      <c r="V54" s="64"/>
      <c r="W54" s="64"/>
      <c r="X54" s="64"/>
      <c r="Y54" s="64"/>
    </row>
    <row r="55">
      <c r="A55" s="60"/>
      <c r="B55" s="66" t="s">
        <v>58</v>
      </c>
      <c r="C55" s="74">
        <f t="shared" ref="C55:G55" si="27">if(isnumber(C$48)=true,if(isnumber(C53)=true,C53-C$48,"N/A"),"N/A")</f>
        <v>-0.078</v>
      </c>
      <c r="D55" s="76">
        <f t="shared" si="27"/>
        <v>-0.013</v>
      </c>
      <c r="E55" s="76">
        <f t="shared" si="27"/>
        <v>-0.013</v>
      </c>
      <c r="F55" s="76">
        <f t="shared" si="27"/>
        <v>0.005</v>
      </c>
      <c r="G55" s="77">
        <f t="shared" si="27"/>
        <v>0.014</v>
      </c>
      <c r="H55" s="64"/>
      <c r="I55" s="60"/>
      <c r="J55" s="60"/>
      <c r="K55" s="66" t="s">
        <v>58</v>
      </c>
      <c r="L55" s="74">
        <f t="shared" ref="L55:P55" si="28">if(isnumber(L$48)=true,if(isnumber(L53)=true,L53-L$48,"N/A"),"N/A")</f>
        <v>-0.07</v>
      </c>
      <c r="M55" s="76">
        <f t="shared" si="28"/>
        <v>-0.009</v>
      </c>
      <c r="N55" s="76">
        <f t="shared" si="28"/>
        <v>-0.035</v>
      </c>
      <c r="O55" s="76">
        <f t="shared" si="28"/>
        <v>-0.009</v>
      </c>
      <c r="P55" s="77">
        <f t="shared" si="28"/>
        <v>0.01</v>
      </c>
      <c r="Q55" s="64"/>
      <c r="R55" s="64"/>
      <c r="S55" s="64"/>
      <c r="T55" s="64"/>
      <c r="U55" s="64"/>
      <c r="V55" s="64"/>
      <c r="W55" s="64"/>
      <c r="X55" s="64"/>
      <c r="Y55" s="64"/>
    </row>
    <row r="56">
      <c r="A56" s="60"/>
      <c r="B56" s="61" t="s">
        <v>47</v>
      </c>
      <c r="C56" s="62">
        <f>'Math Summary'!$W$19</f>
        <v>0.07</v>
      </c>
      <c r="D56" s="62" t="str">
        <f>'Math Summary'!$X$19</f>
        <v>&lt; 5.0%</v>
      </c>
      <c r="E56" s="62" t="str">
        <f>'Math Summary'!$Y$19</f>
        <v>&lt; 5.0%</v>
      </c>
      <c r="F56" s="62" t="str">
        <f>'Math Summary'!$Z$19</f>
        <v>&lt; 5.0%</v>
      </c>
      <c r="G56" s="63" t="str">
        <f>'Math Summary'!$AA$19</f>
        <v>&lt; 5.0%</v>
      </c>
      <c r="H56" s="64"/>
      <c r="I56" s="64"/>
      <c r="J56" s="60"/>
      <c r="K56" s="61" t="s">
        <v>47</v>
      </c>
      <c r="L56" s="62">
        <f>'Math Summary'!$W$49</f>
        <v>0.133</v>
      </c>
      <c r="M56" s="62">
        <f>'Math Summary'!$X$49</f>
        <v>0.075</v>
      </c>
      <c r="N56" s="62">
        <f>'Math Summary'!$Y$49</f>
        <v>0.06</v>
      </c>
      <c r="O56" s="62">
        <f>'Math Summary'!$Z$49</f>
        <v>0.064</v>
      </c>
      <c r="P56" s="63">
        <f>'Math Summary'!$AA$49</f>
        <v>0.076</v>
      </c>
      <c r="Q56" s="64"/>
      <c r="R56" s="64"/>
      <c r="S56" s="64"/>
      <c r="T56" s="64"/>
      <c r="U56" s="64"/>
      <c r="V56" s="64"/>
      <c r="W56" s="64"/>
      <c r="X56" s="64"/>
      <c r="Y56" s="64"/>
    </row>
    <row r="57">
      <c r="A57" s="60"/>
      <c r="B57" s="73" t="s">
        <v>57</v>
      </c>
      <c r="C57" s="67"/>
      <c r="D57" s="68" t="str">
        <f t="shared" ref="D57:G57" si="29">if(isnumber(C56)=true,if(isnumber(D56)=true,D56-C56,"N/A"),"N/A")</f>
        <v>N/A</v>
      </c>
      <c r="E57" s="68" t="str">
        <f t="shared" si="29"/>
        <v>N/A</v>
      </c>
      <c r="F57" s="68" t="str">
        <f t="shared" si="29"/>
        <v>N/A</v>
      </c>
      <c r="G57" s="78" t="str">
        <f t="shared" si="29"/>
        <v>N/A</v>
      </c>
      <c r="H57" s="64"/>
      <c r="I57" s="60"/>
      <c r="J57" s="60"/>
      <c r="K57" s="73" t="s">
        <v>57</v>
      </c>
      <c r="L57" s="67"/>
      <c r="M57" s="68">
        <f t="shared" ref="M57:P57" si="30">if(isnumber(L56)=true,if(isnumber(M56)=true,M56-L56,"N/A"),"N/A")</f>
        <v>-0.058</v>
      </c>
      <c r="N57" s="70">
        <f t="shared" si="30"/>
        <v>-0.015</v>
      </c>
      <c r="O57" s="70">
        <f t="shared" si="30"/>
        <v>0.004</v>
      </c>
      <c r="P57" s="78">
        <f t="shared" si="30"/>
        <v>0.012</v>
      </c>
      <c r="Q57" s="64"/>
      <c r="R57" s="64"/>
      <c r="S57" s="64"/>
      <c r="T57" s="64"/>
      <c r="U57" s="64"/>
      <c r="V57" s="64"/>
      <c r="W57" s="64"/>
      <c r="X57" s="64"/>
      <c r="Y57" s="64"/>
    </row>
    <row r="58">
      <c r="A58" s="60"/>
      <c r="B58" s="66" t="s">
        <v>58</v>
      </c>
      <c r="C58" s="74">
        <f t="shared" ref="C58:G58" si="31">if(isnumber(C$48)=true,if(isnumber(C56)=true,C56-C$48,"N/A"),"N/A")</f>
        <v>-0.062</v>
      </c>
      <c r="D58" s="74" t="str">
        <f t="shared" si="31"/>
        <v>N/A</v>
      </c>
      <c r="E58" s="74" t="str">
        <f t="shared" si="31"/>
        <v>N/A</v>
      </c>
      <c r="F58" s="74" t="str">
        <f t="shared" si="31"/>
        <v>N/A</v>
      </c>
      <c r="G58" s="75" t="str">
        <f t="shared" si="31"/>
        <v>N/A</v>
      </c>
      <c r="H58" s="64"/>
      <c r="I58" s="60"/>
      <c r="J58" s="60"/>
      <c r="K58" s="66" t="s">
        <v>58</v>
      </c>
      <c r="L58" s="74">
        <f t="shared" ref="L58:P58" si="32">if(isnumber(L$48)=true,if(isnumber(L56)=true,L56-L$48,"N/A"),"N/A")</f>
        <v>-0.031</v>
      </c>
      <c r="M58" s="74">
        <f t="shared" si="32"/>
        <v>-0.003</v>
      </c>
      <c r="N58" s="74">
        <f t="shared" si="32"/>
        <v>-0.049</v>
      </c>
      <c r="O58" s="74">
        <f t="shared" si="32"/>
        <v>-0.037</v>
      </c>
      <c r="P58" s="75">
        <f t="shared" si="32"/>
        <v>-0.013</v>
      </c>
      <c r="Q58" s="64"/>
      <c r="R58" s="64"/>
      <c r="S58" s="64"/>
      <c r="T58" s="64"/>
      <c r="U58" s="64"/>
      <c r="V58" s="64"/>
      <c r="W58" s="64"/>
      <c r="X58" s="64"/>
      <c r="Y58" s="64"/>
    </row>
    <row r="85">
      <c r="A85" s="10"/>
      <c r="B85" s="11" t="s">
        <v>52</v>
      </c>
      <c r="C85" s="12"/>
      <c r="D85" s="12"/>
      <c r="E85" s="12"/>
      <c r="F85" s="12"/>
      <c r="G85" s="13"/>
      <c r="H85" s="10"/>
      <c r="J85" s="10"/>
      <c r="K85" s="11" t="s">
        <v>32</v>
      </c>
      <c r="L85" s="12"/>
      <c r="M85" s="12"/>
      <c r="N85" s="12"/>
      <c r="O85" s="12"/>
      <c r="P85" s="13"/>
      <c r="Q85" s="10"/>
      <c r="R85" s="10"/>
      <c r="S85" s="10"/>
      <c r="T85" s="10"/>
      <c r="U85" s="10"/>
      <c r="V85" s="10"/>
      <c r="W85" s="10"/>
      <c r="X85" s="10"/>
      <c r="Y85" s="10"/>
    </row>
    <row r="86">
      <c r="A86" s="14"/>
      <c r="B86" s="38"/>
      <c r="C86" s="39" t="str">
        <f>'Math Proficiency by Grade'!C86</f>
        <v>2018-19</v>
      </c>
      <c r="D86" s="39" t="str">
        <f>'Math Proficiency by Grade'!D86</f>
        <v>2021-22</v>
      </c>
      <c r="E86" s="39" t="str">
        <f>'Math Proficiency by Grade'!E86</f>
        <v>2022-23</v>
      </c>
      <c r="F86" s="40" t="str">
        <f>'Math Proficiency by Grade'!F86</f>
        <v>2023-24</v>
      </c>
      <c r="G86" s="41" t="str">
        <f>'Math Proficiency by Grade'!G86</f>
        <v>2024-25</v>
      </c>
      <c r="H86" s="19"/>
      <c r="J86" s="14"/>
      <c r="K86" s="38"/>
      <c r="L86" s="39" t="str">
        <f>'Math Proficiency by Grade'!L86</f>
        <v>2018-19</v>
      </c>
      <c r="M86" s="39" t="str">
        <f>'Math Proficiency by Grade'!M86</f>
        <v>2021-22</v>
      </c>
      <c r="N86" s="39" t="str">
        <f>'Math Proficiency by Grade'!N86</f>
        <v>2022-23</v>
      </c>
      <c r="O86" s="40" t="str">
        <f>'Math Proficiency by Grade'!O86</f>
        <v>2023-24</v>
      </c>
      <c r="P86" s="41" t="str">
        <f>'Math Proficiency by Grade'!P86</f>
        <v>2024-25</v>
      </c>
      <c r="Q86" s="19"/>
    </row>
    <row r="87" ht="16.5" customHeight="1">
      <c r="A87" s="60"/>
      <c r="B87" s="61" t="s">
        <v>13</v>
      </c>
      <c r="C87" s="62">
        <f>'Math Summary'!$W$30</f>
        <v>0.127</v>
      </c>
      <c r="D87" s="62">
        <f>'Math Summary'!$X$30</f>
        <v>0.116</v>
      </c>
      <c r="E87" s="62">
        <f>'Math Summary'!$Y$30</f>
        <v>0.121</v>
      </c>
      <c r="F87" s="62">
        <f>'Math Summary'!$Z$30</f>
        <v>0.13</v>
      </c>
      <c r="G87" s="63">
        <f>'Math Summary'!$AA$30</f>
        <v>0.142</v>
      </c>
      <c r="H87" s="64"/>
      <c r="I87" s="64"/>
      <c r="J87" s="60"/>
      <c r="K87" s="43" t="s">
        <v>13</v>
      </c>
      <c r="L87" s="62">
        <f>'Math Summary'!$W$50</f>
        <v>0.171</v>
      </c>
      <c r="M87" s="62">
        <f>'Math Summary'!$X$50</f>
        <v>0.108</v>
      </c>
      <c r="N87" s="62">
        <f>'Math Summary'!$Y$50</f>
        <v>0.102</v>
      </c>
      <c r="O87" s="62">
        <f>'Math Summary'!$Z$50</f>
        <v>0.107</v>
      </c>
      <c r="P87" s="63">
        <f>'Math Summary'!$AA$50</f>
        <v>0.113</v>
      </c>
      <c r="Q87" s="65"/>
      <c r="R87" s="64"/>
      <c r="S87" s="64"/>
      <c r="T87" s="64"/>
      <c r="U87" s="64"/>
      <c r="V87" s="64"/>
      <c r="W87" s="64"/>
      <c r="X87" s="64"/>
      <c r="Y87" s="64"/>
    </row>
    <row r="88">
      <c r="A88" s="60"/>
      <c r="B88" s="66" t="s">
        <v>57</v>
      </c>
      <c r="C88" s="67"/>
      <c r="D88" s="68">
        <f t="shared" ref="D88:G88" si="33">if(isnumber(C87)=true,if(isnumber(D87)=true,D87-C87,"N/A"),"N/A")</f>
        <v>-0.011</v>
      </c>
      <c r="E88" s="68">
        <f t="shared" si="33"/>
        <v>0.005</v>
      </c>
      <c r="F88" s="68">
        <f t="shared" si="33"/>
        <v>0.009</v>
      </c>
      <c r="G88" s="78">
        <f t="shared" si="33"/>
        <v>0.012</v>
      </c>
      <c r="H88" s="64"/>
      <c r="I88" s="64"/>
      <c r="J88" s="60"/>
      <c r="K88" s="69" t="s">
        <v>57</v>
      </c>
      <c r="L88" s="67"/>
      <c r="M88" s="68">
        <f t="shared" ref="M88:P88" si="34">if(isnumber(L87)=true,if(isnumber(M87)=true,M87-L87,"N/A"),"N/A")</f>
        <v>-0.063</v>
      </c>
      <c r="N88" s="70">
        <f t="shared" si="34"/>
        <v>-0.006</v>
      </c>
      <c r="O88" s="70">
        <f t="shared" si="34"/>
        <v>0.005</v>
      </c>
      <c r="P88" s="78">
        <f t="shared" si="34"/>
        <v>0.006</v>
      </c>
      <c r="Q88" s="65"/>
      <c r="R88" s="64"/>
      <c r="S88" s="64"/>
      <c r="T88" s="64"/>
      <c r="U88" s="64"/>
      <c r="V88" s="64"/>
      <c r="W88" s="64"/>
      <c r="X88" s="64"/>
      <c r="Y88" s="64"/>
    </row>
    <row r="89">
      <c r="A89" s="60"/>
      <c r="B89" s="61" t="s">
        <v>44</v>
      </c>
      <c r="C89" s="62">
        <f>'Math Summary'!$W$26</f>
        <v>0.197</v>
      </c>
      <c r="D89" s="62">
        <f>'Math Summary'!$X$26</f>
        <v>0.186</v>
      </c>
      <c r="E89" s="62">
        <f>'Math Summary'!$Y$26</f>
        <v>0.188</v>
      </c>
      <c r="F89" s="62">
        <f>'Math Summary'!$Z$26</f>
        <v>0.199</v>
      </c>
      <c r="G89" s="63">
        <f>'Math Summary'!$AA$26</f>
        <v>0.202</v>
      </c>
      <c r="H89" s="64"/>
      <c r="I89" s="64"/>
      <c r="J89" s="60"/>
      <c r="K89" s="71" t="s">
        <v>44</v>
      </c>
      <c r="L89" s="62">
        <f>'Math Summary'!$W$56</f>
        <v>0.177</v>
      </c>
      <c r="M89" s="62">
        <f>'Math Summary'!$X$56</f>
        <v>0.103</v>
      </c>
      <c r="N89" s="62">
        <f>'Math Summary'!$Y$56</f>
        <v>0.153</v>
      </c>
      <c r="O89" s="62">
        <f>'Math Summary'!$Z$56</f>
        <v>0.098</v>
      </c>
      <c r="P89" s="63">
        <f>'Math Summary'!$AA$56</f>
        <v>0.064</v>
      </c>
      <c r="Q89" s="65"/>
      <c r="R89" s="64"/>
      <c r="S89" s="64"/>
      <c r="T89" s="64"/>
      <c r="U89" s="64"/>
      <c r="V89" s="64"/>
      <c r="W89" s="64"/>
      <c r="X89" s="64"/>
      <c r="Y89" s="64"/>
    </row>
    <row r="90">
      <c r="A90" s="60"/>
      <c r="B90" s="66" t="s">
        <v>57</v>
      </c>
      <c r="C90" s="67"/>
      <c r="D90" s="68">
        <f t="shared" ref="D90:G90" si="35">if(isnumber(C89)=true,if(isnumber(D89)=true,D89-C89,"N/A"),"N/A")</f>
        <v>-0.011</v>
      </c>
      <c r="E90" s="68">
        <f t="shared" si="35"/>
        <v>0.002</v>
      </c>
      <c r="F90" s="68">
        <f t="shared" si="35"/>
        <v>0.011</v>
      </c>
      <c r="G90" s="78">
        <f t="shared" si="35"/>
        <v>0.003</v>
      </c>
      <c r="H90" s="64"/>
      <c r="I90" s="64"/>
      <c r="J90" s="60"/>
      <c r="K90" s="72" t="s">
        <v>57</v>
      </c>
      <c r="L90" s="67"/>
      <c r="M90" s="68">
        <f t="shared" ref="M90:P90" si="36">if(isnumber(L89)=true,if(isnumber(M89)=true,M89-L89,"N/A"),"N/A")</f>
        <v>-0.074</v>
      </c>
      <c r="N90" s="68">
        <f t="shared" si="36"/>
        <v>0.05</v>
      </c>
      <c r="O90" s="68">
        <f t="shared" si="36"/>
        <v>-0.055</v>
      </c>
      <c r="P90" s="78">
        <f t="shared" si="36"/>
        <v>-0.034</v>
      </c>
      <c r="Q90" s="65"/>
      <c r="R90" s="64"/>
      <c r="S90" s="64"/>
      <c r="T90" s="64"/>
      <c r="U90" s="64"/>
      <c r="V90" s="64"/>
      <c r="W90" s="64"/>
      <c r="X90" s="64"/>
      <c r="Y90" s="64"/>
    </row>
    <row r="91">
      <c r="A91" s="60"/>
      <c r="B91" s="61" t="s">
        <v>45</v>
      </c>
      <c r="C91" s="62">
        <f>'Math Summary'!$W$27</f>
        <v>0.145</v>
      </c>
      <c r="D91" s="62">
        <f>'Math Summary'!$X$27</f>
        <v>0.126</v>
      </c>
      <c r="E91" s="62">
        <f>'Math Summary'!$Y$27</f>
        <v>0.116</v>
      </c>
      <c r="F91" s="62">
        <f>'Math Summary'!$Z$27</f>
        <v>0.123</v>
      </c>
      <c r="G91" s="63">
        <f>'Math Summary'!$AA$27</f>
        <v>0.152</v>
      </c>
      <c r="H91" s="64"/>
      <c r="I91" s="64"/>
      <c r="J91" s="60"/>
      <c r="K91" s="61" t="s">
        <v>45</v>
      </c>
      <c r="L91" s="62">
        <f>'Math Summary'!$W$57</f>
        <v>0.153</v>
      </c>
      <c r="M91" s="62">
        <f>'Math Summary'!$X$57</f>
        <v>0.066</v>
      </c>
      <c r="N91" s="62">
        <f>'Math Summary'!$Y$57</f>
        <v>0.082</v>
      </c>
      <c r="O91" s="62">
        <f>'Math Summary'!$Z$57</f>
        <v>0.082</v>
      </c>
      <c r="P91" s="63">
        <f>'Math Summary'!$AA$57</f>
        <v>0.078</v>
      </c>
      <c r="Q91" s="64"/>
      <c r="R91" s="64"/>
      <c r="S91" s="64"/>
      <c r="T91" s="64"/>
      <c r="U91" s="64"/>
      <c r="V91" s="64"/>
      <c r="W91" s="64"/>
      <c r="X91" s="64"/>
      <c r="Y91" s="64"/>
    </row>
    <row r="92">
      <c r="A92" s="60"/>
      <c r="B92" s="73" t="s">
        <v>57</v>
      </c>
      <c r="C92" s="67"/>
      <c r="D92" s="68">
        <f t="shared" ref="D92:G92" si="37">if(isnumber(C91)=true,if(isnumber(D91)=true,D91-C91,"N/A"),"N/A")</f>
        <v>-0.019</v>
      </c>
      <c r="E92" s="68">
        <f t="shared" si="37"/>
        <v>-0.01</v>
      </c>
      <c r="F92" s="68">
        <f t="shared" si="37"/>
        <v>0.007</v>
      </c>
      <c r="G92" s="78">
        <f t="shared" si="37"/>
        <v>0.029</v>
      </c>
      <c r="H92" s="64"/>
      <c r="I92" s="60"/>
      <c r="J92" s="60"/>
      <c r="K92" s="73" t="s">
        <v>57</v>
      </c>
      <c r="L92" s="67"/>
      <c r="M92" s="68">
        <f t="shared" ref="M92:P92" si="38">if(isnumber(L91)=true,if(isnumber(M91)=true,M91-L91,"N/A"),"N/A")</f>
        <v>-0.087</v>
      </c>
      <c r="N92" s="70">
        <f t="shared" si="38"/>
        <v>0.016</v>
      </c>
      <c r="O92" s="70">
        <f t="shared" si="38"/>
        <v>0</v>
      </c>
      <c r="P92" s="78">
        <f t="shared" si="38"/>
        <v>-0.004</v>
      </c>
      <c r="Q92" s="64"/>
      <c r="R92" s="64"/>
      <c r="S92" s="64"/>
      <c r="T92" s="64"/>
      <c r="U92" s="64"/>
      <c r="V92" s="64"/>
      <c r="W92" s="64"/>
      <c r="X92" s="64"/>
      <c r="Y92" s="64"/>
    </row>
    <row r="93">
      <c r="A93" s="60"/>
      <c r="B93" s="66" t="s">
        <v>58</v>
      </c>
      <c r="C93" s="74">
        <f t="shared" ref="C93:G93" si="39">if(isnumber(C$89)=true,if(isnumber(C91)=true,C91-C$89,"N/A"),"N/A")</f>
        <v>-0.052</v>
      </c>
      <c r="D93" s="74">
        <f t="shared" si="39"/>
        <v>-0.06</v>
      </c>
      <c r="E93" s="74">
        <f t="shared" si="39"/>
        <v>-0.072</v>
      </c>
      <c r="F93" s="74">
        <f t="shared" si="39"/>
        <v>-0.076</v>
      </c>
      <c r="G93" s="75">
        <f t="shared" si="39"/>
        <v>-0.05</v>
      </c>
      <c r="H93" s="64"/>
      <c r="I93" s="60"/>
      <c r="J93" s="60"/>
      <c r="K93" s="66" t="s">
        <v>58</v>
      </c>
      <c r="L93" s="74">
        <f t="shared" ref="L93:P93" si="40">if(isnumber(L$89)=true,if(isnumber(L91)=true,L91-L$89,"N/A"),"N/A")</f>
        <v>-0.024</v>
      </c>
      <c r="M93" s="74">
        <f t="shared" si="40"/>
        <v>-0.037</v>
      </c>
      <c r="N93" s="74">
        <f t="shared" si="40"/>
        <v>-0.071</v>
      </c>
      <c r="O93" s="74">
        <f t="shared" si="40"/>
        <v>-0.016</v>
      </c>
      <c r="P93" s="75">
        <f t="shared" si="40"/>
        <v>0.014</v>
      </c>
      <c r="Q93" s="64"/>
      <c r="R93" s="64"/>
      <c r="S93" s="64"/>
      <c r="T93" s="64"/>
      <c r="U93" s="64"/>
      <c r="V93" s="64"/>
      <c r="W93" s="64"/>
      <c r="X93" s="64"/>
      <c r="Y93" s="64"/>
    </row>
    <row r="94">
      <c r="A94" s="60"/>
      <c r="B94" s="61" t="s">
        <v>46</v>
      </c>
      <c r="C94" s="62">
        <f>'Math Summary'!$W$28</f>
        <v>0.219</v>
      </c>
      <c r="D94" s="62">
        <f>'Math Summary'!$X$28</f>
        <v>0.244</v>
      </c>
      <c r="E94" s="62">
        <f>'Math Summary'!$Y$28</f>
        <v>0.265</v>
      </c>
      <c r="F94" s="62">
        <f>'Math Summary'!$Z$28</f>
        <v>0.274</v>
      </c>
      <c r="G94" s="63">
        <f>'Math Summary'!$AA$28</f>
        <v>0.288</v>
      </c>
      <c r="H94" s="64"/>
      <c r="I94" s="64"/>
      <c r="J94" s="60"/>
      <c r="K94" s="61" t="s">
        <v>46</v>
      </c>
      <c r="L94" s="62">
        <f>'Math Summary'!$W$58</f>
        <v>0.05</v>
      </c>
      <c r="M94" s="62">
        <f>'Math Summary'!$X$58</f>
        <v>0.091</v>
      </c>
      <c r="N94" s="62">
        <f>'Math Summary'!$Y$58</f>
        <v>0.143</v>
      </c>
      <c r="O94" s="62">
        <f>'Math Summary'!$Z$58</f>
        <v>0.167</v>
      </c>
      <c r="P94" s="63">
        <f>'Math Summary'!$AA$58</f>
        <v>0.151</v>
      </c>
      <c r="Q94" s="64"/>
      <c r="R94" s="64"/>
      <c r="S94" s="64"/>
      <c r="T94" s="64"/>
      <c r="U94" s="64"/>
      <c r="V94" s="64"/>
      <c r="W94" s="64"/>
      <c r="X94" s="64"/>
      <c r="Y94" s="64"/>
    </row>
    <row r="95">
      <c r="A95" s="60"/>
      <c r="B95" s="73" t="s">
        <v>57</v>
      </c>
      <c r="C95" s="67"/>
      <c r="D95" s="68">
        <f t="shared" ref="D95:G95" si="41">if(isnumber(C94)=true,if(isnumber(D94)=true,D94-C94,"N/A"),"N/A")</f>
        <v>0.025</v>
      </c>
      <c r="E95" s="70">
        <f t="shared" si="41"/>
        <v>0.021</v>
      </c>
      <c r="F95" s="70">
        <f t="shared" si="41"/>
        <v>0.009</v>
      </c>
      <c r="G95" s="78">
        <f t="shared" si="41"/>
        <v>0.014</v>
      </c>
      <c r="H95" s="64"/>
      <c r="I95" s="60"/>
      <c r="J95" s="60"/>
      <c r="K95" s="73" t="s">
        <v>57</v>
      </c>
      <c r="L95" s="67"/>
      <c r="M95" s="68">
        <f t="shared" ref="M95:P95" si="42">if(isnumber(L94)=true,if(isnumber(M94)=true,M94-L94,"N/A"),"N/A")</f>
        <v>0.041</v>
      </c>
      <c r="N95" s="70">
        <f t="shared" si="42"/>
        <v>0.052</v>
      </c>
      <c r="O95" s="70">
        <f t="shared" si="42"/>
        <v>0.024</v>
      </c>
      <c r="P95" s="78">
        <f t="shared" si="42"/>
        <v>-0.016</v>
      </c>
      <c r="Q95" s="64"/>
      <c r="R95" s="64"/>
      <c r="S95" s="64"/>
      <c r="T95" s="64"/>
      <c r="U95" s="64"/>
      <c r="V95" s="64"/>
      <c r="W95" s="64"/>
      <c r="X95" s="64"/>
      <c r="Y95" s="64"/>
    </row>
    <row r="96">
      <c r="A96" s="60"/>
      <c r="B96" s="66" t="s">
        <v>58</v>
      </c>
      <c r="C96" s="74">
        <f t="shared" ref="C96:G96" si="43">if(isnumber(C$89)=true,if(isnumber(C94)=true,C94-C$89,"N/A"),"N/A")</f>
        <v>0.022</v>
      </c>
      <c r="D96" s="76">
        <f t="shared" si="43"/>
        <v>0.058</v>
      </c>
      <c r="E96" s="76">
        <f t="shared" si="43"/>
        <v>0.077</v>
      </c>
      <c r="F96" s="76">
        <f t="shared" si="43"/>
        <v>0.075</v>
      </c>
      <c r="G96" s="77">
        <f t="shared" si="43"/>
        <v>0.086</v>
      </c>
      <c r="H96" s="64"/>
      <c r="I96" s="60"/>
      <c r="J96" s="60"/>
      <c r="K96" s="66" t="s">
        <v>58</v>
      </c>
      <c r="L96" s="74">
        <f t="shared" ref="L96:P96" si="44">if(isnumber(L$89)=true,if(isnumber(L94)=true,L94-L$89,"N/A"),"N/A")</f>
        <v>-0.127</v>
      </c>
      <c r="M96" s="76">
        <f t="shared" si="44"/>
        <v>-0.012</v>
      </c>
      <c r="N96" s="76">
        <f t="shared" si="44"/>
        <v>-0.01</v>
      </c>
      <c r="O96" s="76">
        <f t="shared" si="44"/>
        <v>0.069</v>
      </c>
      <c r="P96" s="77">
        <f t="shared" si="44"/>
        <v>0.087</v>
      </c>
      <c r="Q96" s="64"/>
      <c r="R96" s="64"/>
      <c r="S96" s="64"/>
      <c r="T96" s="64"/>
      <c r="U96" s="64"/>
      <c r="V96" s="64"/>
      <c r="W96" s="64"/>
      <c r="X96" s="64"/>
      <c r="Y96" s="64"/>
    </row>
    <row r="97">
      <c r="A97" s="60"/>
      <c r="B97" s="61" t="s">
        <v>47</v>
      </c>
      <c r="C97" s="62">
        <f>'Math Summary'!$W$29</f>
        <v>0.108</v>
      </c>
      <c r="D97" s="62">
        <f>'Math Summary'!$X$29</f>
        <v>0.08</v>
      </c>
      <c r="E97" s="62">
        <f>'Math Summary'!$Y$29</f>
        <v>0.08</v>
      </c>
      <c r="F97" s="62">
        <f>'Math Summary'!$Z$29</f>
        <v>0.077</v>
      </c>
      <c r="G97" s="63">
        <f>'Math Summary'!$AA$29</f>
        <v>0.101</v>
      </c>
      <c r="H97" s="64"/>
      <c r="I97" s="64"/>
      <c r="J97" s="60"/>
      <c r="K97" s="61" t="s">
        <v>47</v>
      </c>
      <c r="L97" s="62">
        <f>'Math Summary'!$W$59</f>
        <v>0.201</v>
      </c>
      <c r="M97" s="62">
        <f>'Math Summary'!$X$59</f>
        <v>0.103</v>
      </c>
      <c r="N97" s="62">
        <f>'Math Summary'!$Y$59</f>
        <v>0.109</v>
      </c>
      <c r="O97" s="62">
        <f>'Math Summary'!$Z$59</f>
        <v>0.074</v>
      </c>
      <c r="P97" s="63">
        <f>'Math Summary'!$AA$59</f>
        <v>0.083</v>
      </c>
      <c r="Q97" s="64"/>
      <c r="R97" s="64"/>
      <c r="S97" s="64"/>
      <c r="T97" s="64"/>
      <c r="U97" s="64"/>
      <c r="V97" s="64"/>
      <c r="W97" s="64"/>
      <c r="X97" s="64"/>
      <c r="Y97" s="64"/>
    </row>
    <row r="98">
      <c r="A98" s="60"/>
      <c r="B98" s="73" t="s">
        <v>57</v>
      </c>
      <c r="C98" s="67"/>
      <c r="D98" s="68">
        <f t="shared" ref="D98:G98" si="45">if(isnumber(C97)=true,if(isnumber(D97)=true,D97-C97,"N/A"),"N/A")</f>
        <v>-0.028</v>
      </c>
      <c r="E98" s="68">
        <f t="shared" si="45"/>
        <v>0</v>
      </c>
      <c r="F98" s="68">
        <f t="shared" si="45"/>
        <v>-0.003</v>
      </c>
      <c r="G98" s="78">
        <f t="shared" si="45"/>
        <v>0.024</v>
      </c>
      <c r="H98" s="64"/>
      <c r="I98" s="60"/>
      <c r="J98" s="60"/>
      <c r="K98" s="73" t="s">
        <v>57</v>
      </c>
      <c r="L98" s="67"/>
      <c r="M98" s="68">
        <f t="shared" ref="M98:P98" si="46">if(isnumber(L97)=true,if(isnumber(M97)=true,M97-L97,"N/A"),"N/A")</f>
        <v>-0.098</v>
      </c>
      <c r="N98" s="70">
        <f t="shared" si="46"/>
        <v>0.006</v>
      </c>
      <c r="O98" s="70">
        <f t="shared" si="46"/>
        <v>-0.035</v>
      </c>
      <c r="P98" s="78">
        <f t="shared" si="46"/>
        <v>0.009</v>
      </c>
      <c r="Q98" s="64"/>
      <c r="R98" s="64"/>
      <c r="S98" s="64"/>
      <c r="T98" s="64"/>
      <c r="U98" s="64"/>
      <c r="V98" s="64"/>
      <c r="W98" s="64"/>
      <c r="X98" s="64"/>
      <c r="Y98" s="64"/>
    </row>
    <row r="99">
      <c r="A99" s="60"/>
      <c r="B99" s="66" t="s">
        <v>58</v>
      </c>
      <c r="C99" s="74">
        <f t="shared" ref="C99:G99" si="47">if(isnumber(C$89)=true,if(isnumber(C97)=true,C97-C$89,"N/A"),"N/A")</f>
        <v>-0.089</v>
      </c>
      <c r="D99" s="74">
        <f t="shared" si="47"/>
        <v>-0.106</v>
      </c>
      <c r="E99" s="74">
        <f t="shared" si="47"/>
        <v>-0.108</v>
      </c>
      <c r="F99" s="74">
        <f t="shared" si="47"/>
        <v>-0.122</v>
      </c>
      <c r="G99" s="75">
        <f t="shared" si="47"/>
        <v>-0.101</v>
      </c>
      <c r="H99" s="64"/>
      <c r="I99" s="60"/>
      <c r="J99" s="60"/>
      <c r="K99" s="66" t="s">
        <v>58</v>
      </c>
      <c r="L99" s="74">
        <f t="shared" ref="L99:P99" si="48">if(isnumber(L$89)=true,if(isnumber(L97)=true,L97-L$89,"N/A"),"N/A")</f>
        <v>0.024</v>
      </c>
      <c r="M99" s="74">
        <f t="shared" si="48"/>
        <v>0</v>
      </c>
      <c r="N99" s="74">
        <f t="shared" si="48"/>
        <v>-0.044</v>
      </c>
      <c r="O99" s="74">
        <f t="shared" si="48"/>
        <v>-0.024</v>
      </c>
      <c r="P99" s="75">
        <f t="shared" si="48"/>
        <v>0.019</v>
      </c>
      <c r="Q99" s="64"/>
      <c r="R99" s="64"/>
      <c r="S99" s="64"/>
      <c r="T99" s="64"/>
      <c r="U99" s="64"/>
      <c r="V99" s="64"/>
      <c r="W99" s="64"/>
      <c r="X99" s="64"/>
      <c r="Y99" s="64"/>
    </row>
  </sheetData>
  <mergeCells count="7">
    <mergeCell ref="A1:Q1"/>
    <mergeCell ref="B3:G3"/>
    <mergeCell ref="K3:P3"/>
    <mergeCell ref="B44:G44"/>
    <mergeCell ref="K44:P44"/>
    <mergeCell ref="B85:G85"/>
    <mergeCell ref="K85:P85"/>
  </mergeCells>
  <conditionalFormatting sqref="C6:G6 L6:P6 C8:G8 L8:P8 C10:G11 L10:P11 C13:G14 L13:P14 C16:G17 L16:P17 C47:G47 L47:P47 C49:G49 L49:P49 C51:G52 L51:P52 C54:G55 L54:P55 C57:G58 L57:P58 C88:G88 L88:P88 C90:G90 L90:P90 C92:G93 L92:P93 C95:G96 L95:P96 C98:G99 L98:P99">
    <cfRule type="cellIs" dxfId="0" priority="1" operator="greaterThan">
      <formula>0</formula>
    </cfRule>
  </conditionalFormatting>
  <conditionalFormatting sqref="C6:G6 L6:P6 C8:G8 L8:P8 C10:G11 L10:P11 C13:G14 L13:P14 C16:G17 L16:P17 C47:G47 L47:P47 C49:G49 L49:P49 C51:G52 L51:P52 C54:G55 L54:P55 C57:G58 L57:P58 C88:G88 L88:P88 C90:G90 L90:P90 C92:G93 L92:P93 C95:G96 L95:P96 C98:G99 L98:P99">
    <cfRule type="cellIs" dxfId="1" priority="2" operator="lessThan">
      <formula>0</formula>
    </cfRule>
  </conditionalFormatting>
  <printOptions horizontalCentered="1" verticalCentered="1"/>
  <pageMargins bottom="0.25" footer="0.0" header="0.0" left="0.5" right="0.5" top="0.25"/>
  <pageSetup cellComments="atEnd" orientation="portrait" pageOrder="overThenDown"/>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5.75"/>
    <col customWidth="1" min="2" max="2" width="26.38"/>
    <col customWidth="1" min="8" max="8" width="15.75"/>
  </cols>
  <sheetData>
    <row r="1" ht="37.5" customHeight="1">
      <c r="A1" s="9" t="s">
        <v>55</v>
      </c>
    </row>
    <row r="2">
      <c r="A2" s="79" t="s">
        <v>56</v>
      </c>
    </row>
    <row r="5">
      <c r="A5" s="10"/>
      <c r="B5" s="11" t="s">
        <v>2</v>
      </c>
      <c r="C5" s="12"/>
      <c r="D5" s="12"/>
      <c r="E5" s="12"/>
      <c r="F5" s="12"/>
      <c r="G5" s="13"/>
      <c r="H5" s="10"/>
    </row>
    <row r="6">
      <c r="A6" s="14"/>
      <c r="B6" s="38"/>
      <c r="C6" s="39" t="str">
        <f>'Math Proficiency by Grade'!C4</f>
        <v>2018-19</v>
      </c>
      <c r="D6" s="39" t="str">
        <f>'Math Proficiency by Grade'!D4</f>
        <v>2021-22</v>
      </c>
      <c r="E6" s="39" t="str">
        <f>'Math Proficiency by Grade'!E4</f>
        <v>2022-23</v>
      </c>
      <c r="F6" s="40" t="str">
        <f>'Math Proficiency by Grade'!F4</f>
        <v>2023-24</v>
      </c>
      <c r="G6" s="41" t="str">
        <f>'Math Proficiency by Grade'!G4</f>
        <v>2024-25</v>
      </c>
      <c r="H6" s="19"/>
    </row>
    <row r="7">
      <c r="A7" s="42"/>
      <c r="B7" s="43" t="s">
        <v>13</v>
      </c>
      <c r="C7" s="44">
        <f>'Math Summary'!$P$10</f>
        <v>0.394</v>
      </c>
      <c r="D7" s="44">
        <f>'Math Summary'!$Q$10</f>
        <v>0.304</v>
      </c>
      <c r="E7" s="44">
        <f>'Math Summary'!$R$10</f>
        <v>0.306</v>
      </c>
      <c r="F7" s="44">
        <f>'Math Summary'!$S$10</f>
        <v>0.31</v>
      </c>
      <c r="G7" s="45">
        <f>'Math Summary'!$T$10</f>
        <v>0.315</v>
      </c>
      <c r="H7" s="47"/>
    </row>
    <row r="8">
      <c r="A8" s="48"/>
      <c r="B8" s="52" t="s">
        <v>57</v>
      </c>
      <c r="C8" s="50"/>
      <c r="D8" s="50">
        <f t="shared" ref="D8:G8" si="1">if(isnumber(C7)=true,if(isnumber(D7)=true,D7-C7,"N/A"),"N/A")</f>
        <v>-0.09</v>
      </c>
      <c r="E8" s="50">
        <f t="shared" si="1"/>
        <v>0.002</v>
      </c>
      <c r="F8" s="50">
        <f t="shared" si="1"/>
        <v>0.004</v>
      </c>
      <c r="G8" s="51">
        <f t="shared" si="1"/>
        <v>0.005</v>
      </c>
      <c r="H8" s="47"/>
    </row>
    <row r="9">
      <c r="A9" s="42"/>
      <c r="B9" s="55" t="s">
        <v>44</v>
      </c>
      <c r="C9" s="53">
        <f>'Math Summary'!$P$6</f>
        <v>0.537</v>
      </c>
      <c r="D9" s="53">
        <f>'Math Summary'!$Q$6</f>
        <v>0.449</v>
      </c>
      <c r="E9" s="53">
        <f>'Math Summary'!$R$6</f>
        <v>0.449</v>
      </c>
      <c r="F9" s="53">
        <f>'Math Summary'!$S$6</f>
        <v>0.44</v>
      </c>
      <c r="G9" s="54">
        <f>'Math Summary'!$T$6</f>
        <v>0.43</v>
      </c>
      <c r="H9" s="47"/>
    </row>
    <row r="10">
      <c r="A10" s="48"/>
      <c r="B10" s="52" t="s">
        <v>57</v>
      </c>
      <c r="C10" s="50"/>
      <c r="D10" s="50">
        <f t="shared" ref="D10:G10" si="2">if(isnumber(C9)=true,if(isnumber(D9)=true,D9-C9,"N/A"),"N/A")</f>
        <v>-0.088</v>
      </c>
      <c r="E10" s="50">
        <f t="shared" si="2"/>
        <v>0</v>
      </c>
      <c r="F10" s="50">
        <f t="shared" si="2"/>
        <v>-0.009</v>
      </c>
      <c r="G10" s="51">
        <f t="shared" si="2"/>
        <v>-0.01</v>
      </c>
      <c r="H10" s="47"/>
    </row>
    <row r="11">
      <c r="A11" s="42"/>
      <c r="B11" s="55" t="s">
        <v>45</v>
      </c>
      <c r="C11" s="53">
        <f>'Math Summary'!$P$7</f>
        <v>0.39</v>
      </c>
      <c r="D11" s="53">
        <f>'Math Summary'!$Q$7</f>
        <v>0.293</v>
      </c>
      <c r="E11" s="53">
        <f>'Math Summary'!$R$7</f>
        <v>0.301</v>
      </c>
      <c r="F11" s="53">
        <f>'Math Summary'!$S$7</f>
        <v>0.29</v>
      </c>
      <c r="G11" s="54">
        <f>'Math Summary'!$T$7</f>
        <v>0.294</v>
      </c>
      <c r="H11" s="47"/>
    </row>
    <row r="12">
      <c r="A12" s="48"/>
      <c r="B12" s="57" t="s">
        <v>57</v>
      </c>
      <c r="C12" s="50"/>
      <c r="D12" s="50">
        <f t="shared" ref="D12:G12" si="3">if(isnumber(C11)=true,if(isnumber(D11)=true,D11-C11,"N/A"),"N/A")</f>
        <v>-0.097</v>
      </c>
      <c r="E12" s="50">
        <f t="shared" si="3"/>
        <v>0.008</v>
      </c>
      <c r="F12" s="50">
        <f t="shared" si="3"/>
        <v>-0.011</v>
      </c>
      <c r="G12" s="51">
        <f t="shared" si="3"/>
        <v>0.004</v>
      </c>
      <c r="H12" s="47"/>
    </row>
    <row r="13">
      <c r="A13" s="42"/>
      <c r="B13" s="49" t="s">
        <v>58</v>
      </c>
      <c r="C13" s="58">
        <f t="shared" ref="C13:G13" si="4">if(isnumber(C$9)=true,if(isnumber(C11)=true,C11-C$9,"N/A"),"N/A")</f>
        <v>-0.147</v>
      </c>
      <c r="D13" s="58">
        <f t="shared" si="4"/>
        <v>-0.156</v>
      </c>
      <c r="E13" s="58">
        <f t="shared" si="4"/>
        <v>-0.148</v>
      </c>
      <c r="F13" s="58">
        <f t="shared" si="4"/>
        <v>-0.15</v>
      </c>
      <c r="G13" s="59">
        <f t="shared" si="4"/>
        <v>-0.136</v>
      </c>
      <c r="H13" s="47"/>
    </row>
    <row r="14">
      <c r="A14" s="42"/>
      <c r="B14" s="55" t="s">
        <v>46</v>
      </c>
      <c r="C14" s="53">
        <f>'Math Summary'!$P$8</f>
        <v>0.458</v>
      </c>
      <c r="D14" s="53">
        <f>'Math Summary'!$Q$8</f>
        <v>0.438</v>
      </c>
      <c r="E14" s="53">
        <f>'Math Summary'!$R$8</f>
        <v>0.462</v>
      </c>
      <c r="F14" s="53">
        <f>'Math Summary'!$S$8</f>
        <v>0.464</v>
      </c>
      <c r="G14" s="54">
        <f>'Math Summary'!$T$8</f>
        <v>0.485</v>
      </c>
      <c r="H14" s="47"/>
    </row>
    <row r="15">
      <c r="A15" s="48"/>
      <c r="B15" s="57" t="s">
        <v>57</v>
      </c>
      <c r="C15" s="50"/>
      <c r="D15" s="50">
        <f t="shared" ref="D15:G15" si="5">if(isnumber(C14)=true,if(isnumber(D14)=true,D14-C14,"N/A"),"N/A")</f>
        <v>-0.02</v>
      </c>
      <c r="E15" s="50">
        <f t="shared" si="5"/>
        <v>0.024</v>
      </c>
      <c r="F15" s="50">
        <f t="shared" si="5"/>
        <v>0.002</v>
      </c>
      <c r="G15" s="51">
        <f t="shared" si="5"/>
        <v>0.021</v>
      </c>
      <c r="H15" s="47"/>
    </row>
    <row r="16">
      <c r="A16" s="42"/>
      <c r="B16" s="49" t="s">
        <v>58</v>
      </c>
      <c r="C16" s="58">
        <f t="shared" ref="C16:G16" si="6">if(isnumber(C$9)=true,if(isnumber(C14)=true,C14-C$9,"N/A"),"N/A")</f>
        <v>-0.079</v>
      </c>
      <c r="D16" s="58">
        <f t="shared" si="6"/>
        <v>-0.011</v>
      </c>
      <c r="E16" s="58">
        <f t="shared" si="6"/>
        <v>0.013</v>
      </c>
      <c r="F16" s="58">
        <f t="shared" si="6"/>
        <v>0.024</v>
      </c>
      <c r="G16" s="59">
        <f t="shared" si="6"/>
        <v>0.055</v>
      </c>
      <c r="H16" s="47"/>
    </row>
    <row r="17">
      <c r="A17" s="42"/>
      <c r="B17" s="55" t="s">
        <v>47</v>
      </c>
      <c r="C17" s="53">
        <f>'Math Summary'!$P$9</f>
        <v>0.331</v>
      </c>
      <c r="D17" s="53">
        <f>'Math Summary'!$Q$9</f>
        <v>0.21</v>
      </c>
      <c r="E17" s="53">
        <f>'Math Summary'!$R$9</f>
        <v>0.202</v>
      </c>
      <c r="F17" s="53">
        <f>'Math Summary'!$S$9</f>
        <v>0.2</v>
      </c>
      <c r="G17" s="54">
        <f>'Math Summary'!$T$9</f>
        <v>0.209</v>
      </c>
      <c r="H17" s="47"/>
    </row>
    <row r="18">
      <c r="A18" s="48"/>
      <c r="B18" s="57" t="s">
        <v>57</v>
      </c>
      <c r="C18" s="50"/>
      <c r="D18" s="50">
        <f t="shared" ref="D18:G18" si="7">if(isnumber(C17)=true,if(isnumber(D17)=true,D17-C17,"N/A"),"N/A")</f>
        <v>-0.121</v>
      </c>
      <c r="E18" s="50">
        <f t="shared" si="7"/>
        <v>-0.008</v>
      </c>
      <c r="F18" s="50">
        <f t="shared" si="7"/>
        <v>-0.002</v>
      </c>
      <c r="G18" s="51">
        <f t="shared" si="7"/>
        <v>0.009</v>
      </c>
      <c r="H18" s="47"/>
    </row>
    <row r="19">
      <c r="A19" s="46"/>
      <c r="B19" s="49" t="s">
        <v>58</v>
      </c>
      <c r="C19" s="58">
        <f t="shared" ref="C19:G19" si="8">if(isnumber(C$9)=true,if(isnumber(C17)=true,C17-C$9,"N/A"),"N/A")</f>
        <v>-0.206</v>
      </c>
      <c r="D19" s="58">
        <f t="shared" si="8"/>
        <v>-0.239</v>
      </c>
      <c r="E19" s="58">
        <f t="shared" si="8"/>
        <v>-0.247</v>
      </c>
      <c r="F19" s="58">
        <f t="shared" si="8"/>
        <v>-0.24</v>
      </c>
      <c r="G19" s="59">
        <f t="shared" si="8"/>
        <v>-0.221</v>
      </c>
      <c r="H19" s="46"/>
    </row>
    <row r="46">
      <c r="A46" s="10"/>
      <c r="B46" s="11" t="s">
        <v>70</v>
      </c>
      <c r="C46" s="12"/>
      <c r="D46" s="12"/>
      <c r="E46" s="12"/>
      <c r="F46" s="12"/>
      <c r="G46" s="13"/>
      <c r="H46" s="10"/>
    </row>
    <row r="47">
      <c r="A47" s="14"/>
      <c r="B47" s="38"/>
      <c r="C47" s="39" t="str">
        <f>'Math Proficiency by Grade'!C45</f>
        <v>2018-19</v>
      </c>
      <c r="D47" s="39" t="str">
        <f>'Math Proficiency by Grade'!D45</f>
        <v>2021-22</v>
      </c>
      <c r="E47" s="39" t="str">
        <f>'Math Proficiency by Grade'!E45</f>
        <v>2022-23</v>
      </c>
      <c r="F47" s="40" t="str">
        <f>'Math Proficiency by Grade'!F45</f>
        <v>2023-24</v>
      </c>
      <c r="G47" s="41" t="str">
        <f>'Math Proficiency by Grade'!G45</f>
        <v>2024-25</v>
      </c>
      <c r="H47" s="19"/>
    </row>
    <row r="48">
      <c r="A48" s="42"/>
      <c r="B48" s="43" t="s">
        <v>13</v>
      </c>
      <c r="C48" s="44">
        <f>'Math Summary'!$P$20</f>
        <v>0.389</v>
      </c>
      <c r="D48" s="44">
        <f>'Math Summary'!$Q$20</f>
        <v>0.286</v>
      </c>
      <c r="E48" s="44">
        <f>'Math Summary'!$R$20</f>
        <v>0.285</v>
      </c>
      <c r="F48" s="44">
        <f>'Math Summary'!$S$20</f>
        <v>0.289</v>
      </c>
      <c r="G48" s="45">
        <f>'Math Summary'!$T$20</f>
        <v>0.29</v>
      </c>
      <c r="H48" s="47"/>
    </row>
    <row r="49">
      <c r="A49" s="48"/>
      <c r="B49" s="52" t="s">
        <v>57</v>
      </c>
      <c r="C49" s="50"/>
      <c r="D49" s="50">
        <f t="shared" ref="D49:G49" si="9">if(isnumber(C48)=true,if(isnumber(D48)=true,D48-C48,"N/A"),"N/A")</f>
        <v>-0.103</v>
      </c>
      <c r="E49" s="50">
        <f t="shared" si="9"/>
        <v>-0.001</v>
      </c>
      <c r="F49" s="50">
        <f t="shared" si="9"/>
        <v>0.004</v>
      </c>
      <c r="G49" s="51">
        <f t="shared" si="9"/>
        <v>0.001</v>
      </c>
      <c r="H49" s="47"/>
    </row>
    <row r="50">
      <c r="A50" s="42"/>
      <c r="B50" s="55" t="s">
        <v>44</v>
      </c>
      <c r="C50" s="53">
        <f>'Math Summary'!$P$16</f>
        <v>0.532</v>
      </c>
      <c r="D50" s="53">
        <f>'Math Summary'!$Q$16</f>
        <v>0.428</v>
      </c>
      <c r="E50" s="53">
        <f>'Math Summary'!$R$16</f>
        <v>0.44</v>
      </c>
      <c r="F50" s="53">
        <f>'Math Summary'!$S$16</f>
        <v>0.422</v>
      </c>
      <c r="G50" s="54">
        <f>'Math Summary'!$T$16</f>
        <v>0.41</v>
      </c>
      <c r="H50" s="47"/>
    </row>
    <row r="51">
      <c r="A51" s="48"/>
      <c r="B51" s="52" t="s">
        <v>57</v>
      </c>
      <c r="C51" s="50"/>
      <c r="D51" s="50">
        <f t="shared" ref="D51:G51" si="10">if(isnumber(C50)=true,if(isnumber(D50)=true,D50-C50,"N/A"),"N/A")</f>
        <v>-0.104</v>
      </c>
      <c r="E51" s="50">
        <f t="shared" si="10"/>
        <v>0.012</v>
      </c>
      <c r="F51" s="50">
        <f t="shared" si="10"/>
        <v>-0.018</v>
      </c>
      <c r="G51" s="51">
        <f t="shared" si="10"/>
        <v>-0.012</v>
      </c>
      <c r="H51" s="47"/>
    </row>
    <row r="52">
      <c r="A52" s="42"/>
      <c r="B52" s="55" t="s">
        <v>45</v>
      </c>
      <c r="C52" s="53">
        <f>'Math Summary'!$P$17</f>
        <v>0.38</v>
      </c>
      <c r="D52" s="53">
        <f>'Math Summary'!$Q$17</f>
        <v>0.273</v>
      </c>
      <c r="E52" s="53">
        <f>'Math Summary'!$R$17</f>
        <v>0.283</v>
      </c>
      <c r="F52" s="53">
        <f>'Math Summary'!$S$17</f>
        <v>0.276</v>
      </c>
      <c r="G52" s="54">
        <f>'Math Summary'!$T$17</f>
        <v>0.271</v>
      </c>
      <c r="H52" s="47"/>
    </row>
    <row r="53">
      <c r="A53" s="48"/>
      <c r="B53" s="57" t="s">
        <v>57</v>
      </c>
      <c r="C53" s="50"/>
      <c r="D53" s="50">
        <f t="shared" ref="D53:G53" si="11">if(isnumber(C52)=true,if(isnumber(D52)=true,D52-C52,"N/A"),"N/A")</f>
        <v>-0.107</v>
      </c>
      <c r="E53" s="50">
        <f t="shared" si="11"/>
        <v>0.01</v>
      </c>
      <c r="F53" s="50">
        <f t="shared" si="11"/>
        <v>-0.007</v>
      </c>
      <c r="G53" s="51">
        <f t="shared" si="11"/>
        <v>-0.005</v>
      </c>
      <c r="H53" s="47"/>
    </row>
    <row r="54">
      <c r="A54" s="42"/>
      <c r="B54" s="49" t="s">
        <v>58</v>
      </c>
      <c r="C54" s="58">
        <f t="shared" ref="C54:G54" si="12">if(isnumber(C$50)=true,if(isnumber(C52)=true,C52-C$50,"N/A"),"N/A")</f>
        <v>-0.152</v>
      </c>
      <c r="D54" s="58">
        <f t="shared" si="12"/>
        <v>-0.155</v>
      </c>
      <c r="E54" s="58">
        <f t="shared" si="12"/>
        <v>-0.157</v>
      </c>
      <c r="F54" s="58">
        <f t="shared" si="12"/>
        <v>-0.146</v>
      </c>
      <c r="G54" s="59">
        <f t="shared" si="12"/>
        <v>-0.139</v>
      </c>
      <c r="H54" s="47"/>
    </row>
    <row r="55">
      <c r="A55" s="42"/>
      <c r="B55" s="55" t="s">
        <v>46</v>
      </c>
      <c r="C55" s="53">
        <f>'Math Summary'!$P$18</f>
        <v>0.446</v>
      </c>
      <c r="D55" s="53">
        <f>'Math Summary'!$Q$18</f>
        <v>0.419</v>
      </c>
      <c r="E55" s="53">
        <f>'Math Summary'!$R$18</f>
        <v>0.441</v>
      </c>
      <c r="F55" s="53">
        <f>'Math Summary'!$S$18</f>
        <v>0.446</v>
      </c>
      <c r="G55" s="54">
        <f>'Math Summary'!$T$18</f>
        <v>0.46</v>
      </c>
      <c r="H55" s="47"/>
    </row>
    <row r="56">
      <c r="A56" s="48"/>
      <c r="B56" s="57" t="s">
        <v>57</v>
      </c>
      <c r="C56" s="50"/>
      <c r="D56" s="50">
        <f t="shared" ref="D56:G56" si="13">if(isnumber(C55)=true,if(isnumber(D55)=true,D55-C55,"N/A"),"N/A")</f>
        <v>-0.027</v>
      </c>
      <c r="E56" s="50">
        <f t="shared" si="13"/>
        <v>0.022</v>
      </c>
      <c r="F56" s="50">
        <f t="shared" si="13"/>
        <v>0.005</v>
      </c>
      <c r="G56" s="51">
        <f t="shared" si="13"/>
        <v>0.014</v>
      </c>
      <c r="H56" s="47"/>
    </row>
    <row r="57">
      <c r="A57" s="42"/>
      <c r="B57" s="49" t="s">
        <v>58</v>
      </c>
      <c r="C57" s="58">
        <f t="shared" ref="C57:G57" si="14">if(isnumber(C$50)=true,if(isnumber(C55)=true,C55-C$50,"N/A"),"N/A")</f>
        <v>-0.086</v>
      </c>
      <c r="D57" s="58">
        <f t="shared" si="14"/>
        <v>-0.009</v>
      </c>
      <c r="E57" s="58">
        <f t="shared" si="14"/>
        <v>0.001</v>
      </c>
      <c r="F57" s="58">
        <f t="shared" si="14"/>
        <v>0.024</v>
      </c>
      <c r="G57" s="59">
        <f t="shared" si="14"/>
        <v>0.05</v>
      </c>
      <c r="H57" s="47"/>
    </row>
    <row r="58">
      <c r="A58" s="42"/>
      <c r="B58" s="55" t="s">
        <v>47</v>
      </c>
      <c r="C58" s="53">
        <f>'Math Summary'!$P$19</f>
        <v>0.327</v>
      </c>
      <c r="D58" s="53">
        <f>'Math Summary'!$Q$19</f>
        <v>0.194</v>
      </c>
      <c r="E58" s="53">
        <f>'Math Summary'!$R$19</f>
        <v>0.182</v>
      </c>
      <c r="F58" s="53">
        <f>'Math Summary'!$S$19</f>
        <v>0.181</v>
      </c>
      <c r="G58" s="54">
        <f>'Math Summary'!$T$19</f>
        <v>0.186</v>
      </c>
      <c r="H58" s="47"/>
    </row>
    <row r="59">
      <c r="A59" s="48"/>
      <c r="B59" s="57" t="s">
        <v>57</v>
      </c>
      <c r="C59" s="50"/>
      <c r="D59" s="50">
        <f t="shared" ref="D59:G59" si="15">if(isnumber(C58)=true,if(isnumber(D58)=true,D58-C58,"N/A"),"N/A")</f>
        <v>-0.133</v>
      </c>
      <c r="E59" s="50">
        <f t="shared" si="15"/>
        <v>-0.012</v>
      </c>
      <c r="F59" s="50">
        <f t="shared" si="15"/>
        <v>-0.001</v>
      </c>
      <c r="G59" s="51">
        <f t="shared" si="15"/>
        <v>0.005</v>
      </c>
      <c r="H59" s="47"/>
    </row>
    <row r="60">
      <c r="A60" s="46"/>
      <c r="B60" s="49" t="s">
        <v>58</v>
      </c>
      <c r="C60" s="58">
        <f t="shared" ref="C60:G60" si="16">if(isnumber(C$50)=true,if(isnumber(C58)=true,C58-C$50,"N/A"),"N/A")</f>
        <v>-0.205</v>
      </c>
      <c r="D60" s="58">
        <f t="shared" si="16"/>
        <v>-0.234</v>
      </c>
      <c r="E60" s="58">
        <f t="shared" si="16"/>
        <v>-0.258</v>
      </c>
      <c r="F60" s="58">
        <f t="shared" si="16"/>
        <v>-0.241</v>
      </c>
      <c r="G60" s="59">
        <f t="shared" si="16"/>
        <v>-0.224</v>
      </c>
      <c r="H60" s="46"/>
    </row>
    <row r="87">
      <c r="A87" s="10"/>
      <c r="B87" s="11" t="s">
        <v>71</v>
      </c>
      <c r="C87" s="12"/>
      <c r="D87" s="12"/>
      <c r="E87" s="12"/>
      <c r="F87" s="12"/>
      <c r="G87" s="13"/>
      <c r="H87" s="10"/>
    </row>
    <row r="88">
      <c r="A88" s="14"/>
      <c r="B88" s="38"/>
      <c r="C88" s="39" t="str">
        <f>'Math Proficiency by Grade'!C86</f>
        <v>2018-19</v>
      </c>
      <c r="D88" s="39" t="str">
        <f>'Math Proficiency by Grade'!D86</f>
        <v>2021-22</v>
      </c>
      <c r="E88" s="39" t="str">
        <f>'Math Proficiency by Grade'!E86</f>
        <v>2022-23</v>
      </c>
      <c r="F88" s="40" t="str">
        <f>'Math Proficiency by Grade'!F86</f>
        <v>2023-24</v>
      </c>
      <c r="G88" s="41" t="str">
        <f>'Math Proficiency by Grade'!G86</f>
        <v>2024-25</v>
      </c>
      <c r="H88" s="19"/>
    </row>
    <row r="89">
      <c r="A89" s="42"/>
      <c r="B89" s="43" t="s">
        <v>13</v>
      </c>
      <c r="C89" s="44">
        <f>'Math Summary'!$P$30</f>
        <v>0.399</v>
      </c>
      <c r="D89" s="44">
        <f>'Math Summary'!$Q$30</f>
        <v>0.319</v>
      </c>
      <c r="E89" s="44">
        <f>'Math Summary'!$R$30</f>
        <v>0.325</v>
      </c>
      <c r="F89" s="44">
        <f>'Math Summary'!$S$30</f>
        <v>0.328</v>
      </c>
      <c r="G89" s="45">
        <f>'Math Summary'!$T$30</f>
        <v>0.337</v>
      </c>
      <c r="H89" s="47"/>
    </row>
    <row r="90">
      <c r="A90" s="48"/>
      <c r="B90" s="52" t="s">
        <v>57</v>
      </c>
      <c r="C90" s="50"/>
      <c r="D90" s="50">
        <f t="shared" ref="D90:G90" si="17">if(isnumber(C89)=true,if(isnumber(D89)=true,D89-C89,"N/A"),"N/A")</f>
        <v>-0.08</v>
      </c>
      <c r="E90" s="50">
        <f t="shared" si="17"/>
        <v>0.006</v>
      </c>
      <c r="F90" s="50">
        <f t="shared" si="17"/>
        <v>0.003</v>
      </c>
      <c r="G90" s="51">
        <f t="shared" si="17"/>
        <v>0.009</v>
      </c>
      <c r="H90" s="47"/>
    </row>
    <row r="91">
      <c r="A91" s="42"/>
      <c r="B91" s="55" t="s">
        <v>44</v>
      </c>
      <c r="C91" s="53">
        <f>'Math Summary'!$P$26</f>
        <v>0.541</v>
      </c>
      <c r="D91" s="53">
        <f>'Math Summary'!$Q$26</f>
        <v>0.468</v>
      </c>
      <c r="E91" s="53">
        <f>'Math Summary'!$R$26</f>
        <v>0.457</v>
      </c>
      <c r="F91" s="53">
        <f>'Math Summary'!$S$26</f>
        <v>0.457</v>
      </c>
      <c r="G91" s="54">
        <f>'Math Summary'!$T$26</f>
        <v>0.449</v>
      </c>
      <c r="H91" s="47"/>
    </row>
    <row r="92">
      <c r="A92" s="48"/>
      <c r="B92" s="52" t="s">
        <v>57</v>
      </c>
      <c r="C92" s="50"/>
      <c r="D92" s="50">
        <f t="shared" ref="D92:G92" si="18">if(isnumber(C91)=true,if(isnumber(D91)=true,D91-C91,"N/A"),"N/A")</f>
        <v>-0.073</v>
      </c>
      <c r="E92" s="50">
        <f t="shared" si="18"/>
        <v>-0.011</v>
      </c>
      <c r="F92" s="50">
        <f t="shared" si="18"/>
        <v>0</v>
      </c>
      <c r="G92" s="51">
        <f t="shared" si="18"/>
        <v>-0.008</v>
      </c>
      <c r="H92" s="47"/>
    </row>
    <row r="93">
      <c r="A93" s="42"/>
      <c r="B93" s="55" t="s">
        <v>45</v>
      </c>
      <c r="C93" s="53">
        <f>'Math Summary'!$P$27</f>
        <v>0.4</v>
      </c>
      <c r="D93" s="53">
        <f>'Math Summary'!$Q$27</f>
        <v>0.311</v>
      </c>
      <c r="E93" s="53">
        <f>'Math Summary'!$R$27</f>
        <v>0.317</v>
      </c>
      <c r="F93" s="53">
        <f>'Math Summary'!$S$27</f>
        <v>0.303</v>
      </c>
      <c r="G93" s="54">
        <f>'Math Summary'!$T$27</f>
        <v>0.314</v>
      </c>
      <c r="H93" s="47"/>
    </row>
    <row r="94">
      <c r="A94" s="48"/>
      <c r="B94" s="57" t="s">
        <v>57</v>
      </c>
      <c r="C94" s="50"/>
      <c r="D94" s="50">
        <f t="shared" ref="D94:G94" si="19">if(isnumber(C93)=true,if(isnumber(D93)=true,D93-C93,"N/A"),"N/A")</f>
        <v>-0.089</v>
      </c>
      <c r="E94" s="50">
        <f t="shared" si="19"/>
        <v>0.006</v>
      </c>
      <c r="F94" s="50">
        <f t="shared" si="19"/>
        <v>-0.014</v>
      </c>
      <c r="G94" s="51">
        <f t="shared" si="19"/>
        <v>0.011</v>
      </c>
      <c r="H94" s="47"/>
    </row>
    <row r="95">
      <c r="A95" s="42"/>
      <c r="B95" s="49" t="s">
        <v>58</v>
      </c>
      <c r="C95" s="58">
        <f t="shared" ref="C95:G95" si="20">if(isnumber(C$91)=true,if(isnumber(C93)=true,C93-C$91,"N/A"),"N/A")</f>
        <v>-0.141</v>
      </c>
      <c r="D95" s="58">
        <f t="shared" si="20"/>
        <v>-0.157</v>
      </c>
      <c r="E95" s="58">
        <f t="shared" si="20"/>
        <v>-0.14</v>
      </c>
      <c r="F95" s="58">
        <f t="shared" si="20"/>
        <v>-0.154</v>
      </c>
      <c r="G95" s="59">
        <f t="shared" si="20"/>
        <v>-0.135</v>
      </c>
      <c r="H95" s="47"/>
    </row>
    <row r="96">
      <c r="A96" s="42"/>
      <c r="B96" s="55" t="s">
        <v>46</v>
      </c>
      <c r="C96" s="53">
        <f>'Math Summary'!$P$28</f>
        <v>0.47</v>
      </c>
      <c r="D96" s="53">
        <f>'Math Summary'!$Q$28</f>
        <v>0.456</v>
      </c>
      <c r="E96" s="53">
        <f>'Math Summary'!$R$28</f>
        <v>0.48</v>
      </c>
      <c r="F96" s="53">
        <f>'Math Summary'!$S$28</f>
        <v>0.479</v>
      </c>
      <c r="G96" s="54">
        <f>'Math Summary'!$T$28</f>
        <v>0.506</v>
      </c>
      <c r="H96" s="47"/>
    </row>
    <row r="97">
      <c r="A97" s="48"/>
      <c r="B97" s="57" t="s">
        <v>57</v>
      </c>
      <c r="C97" s="50"/>
      <c r="D97" s="50">
        <f t="shared" ref="D97:G97" si="21">if(isnumber(C96)=true,if(isnumber(D96)=true,D96-C96,"N/A"),"N/A")</f>
        <v>-0.014</v>
      </c>
      <c r="E97" s="50">
        <f t="shared" si="21"/>
        <v>0.024</v>
      </c>
      <c r="F97" s="50">
        <f t="shared" si="21"/>
        <v>-0.001</v>
      </c>
      <c r="G97" s="51">
        <f t="shared" si="21"/>
        <v>0.027</v>
      </c>
      <c r="H97" s="47"/>
    </row>
    <row r="98">
      <c r="A98" s="42"/>
      <c r="B98" s="49" t="s">
        <v>58</v>
      </c>
      <c r="C98" s="58">
        <f t="shared" ref="C98:G98" si="22">if(isnumber(C$91)=true,if(isnumber(C96)=true,C96-C$91,"N/A"),"N/A")</f>
        <v>-0.071</v>
      </c>
      <c r="D98" s="58">
        <f t="shared" si="22"/>
        <v>-0.012</v>
      </c>
      <c r="E98" s="58">
        <f t="shared" si="22"/>
        <v>0.023</v>
      </c>
      <c r="F98" s="58">
        <f t="shared" si="22"/>
        <v>0.022</v>
      </c>
      <c r="G98" s="59">
        <f t="shared" si="22"/>
        <v>0.057</v>
      </c>
      <c r="H98" s="47"/>
    </row>
    <row r="99">
      <c r="A99" s="42"/>
      <c r="B99" s="55" t="s">
        <v>47</v>
      </c>
      <c r="C99" s="53">
        <f>'Math Summary'!$P$29</f>
        <v>0.336</v>
      </c>
      <c r="D99" s="53">
        <f>'Math Summary'!$Q$29</f>
        <v>0.223</v>
      </c>
      <c r="E99" s="53">
        <f>'Math Summary'!$R$29</f>
        <v>0.22</v>
      </c>
      <c r="F99" s="53">
        <f>'Math Summary'!$S$29</f>
        <v>0.217</v>
      </c>
      <c r="G99" s="54">
        <f>'Math Summary'!$T$29</f>
        <v>0.229</v>
      </c>
      <c r="H99" s="47"/>
    </row>
    <row r="100" ht="17.25" customHeight="1">
      <c r="A100" s="48"/>
      <c r="B100" s="57" t="s">
        <v>57</v>
      </c>
      <c r="C100" s="50"/>
      <c r="D100" s="50">
        <f t="shared" ref="D100:G100" si="23">if(isnumber(C99)=true,if(isnumber(D99)=true,D99-C99,"N/A"),"N/A")</f>
        <v>-0.113</v>
      </c>
      <c r="E100" s="50">
        <f t="shared" si="23"/>
        <v>-0.003</v>
      </c>
      <c r="F100" s="50">
        <f t="shared" si="23"/>
        <v>-0.003</v>
      </c>
      <c r="G100" s="51">
        <f t="shared" si="23"/>
        <v>0.012</v>
      </c>
      <c r="H100" s="47"/>
    </row>
    <row r="101">
      <c r="A101" s="46"/>
      <c r="B101" s="49" t="s">
        <v>58</v>
      </c>
      <c r="C101" s="58">
        <f t="shared" ref="C101:G101" si="24">if(isnumber(C$91)=true,if(isnumber(C99)=true,C99-C$91,"N/A"),"N/A")</f>
        <v>-0.205</v>
      </c>
      <c r="D101" s="58">
        <f t="shared" si="24"/>
        <v>-0.245</v>
      </c>
      <c r="E101" s="58">
        <f t="shared" si="24"/>
        <v>-0.237</v>
      </c>
      <c r="F101" s="58">
        <f t="shared" si="24"/>
        <v>-0.24</v>
      </c>
      <c r="G101" s="59">
        <f t="shared" si="24"/>
        <v>-0.22</v>
      </c>
      <c r="H101" s="46"/>
    </row>
    <row r="128">
      <c r="A128" s="10"/>
      <c r="B128" s="11" t="s">
        <v>72</v>
      </c>
      <c r="C128" s="12"/>
      <c r="D128" s="12"/>
      <c r="E128" s="12"/>
      <c r="F128" s="12"/>
      <c r="G128" s="13"/>
      <c r="H128" s="10"/>
    </row>
    <row r="129">
      <c r="A129" s="14"/>
      <c r="B129" s="38"/>
      <c r="C129" s="39" t="str">
        <f>'Math Proficiency by Grade'!C127</f>
        <v>2018-19</v>
      </c>
      <c r="D129" s="39" t="str">
        <f>'Math Proficiency by Grade'!D127</f>
        <v>2021-22</v>
      </c>
      <c r="E129" s="39" t="str">
        <f>'Math Proficiency by Grade'!E127</f>
        <v>2022-23</v>
      </c>
      <c r="F129" s="40" t="str">
        <f>'Math Proficiency by Grade'!F127</f>
        <v>2023-24</v>
      </c>
      <c r="G129" s="41" t="str">
        <f>'Math Proficiency by Grade'!G127</f>
        <v>2024-25</v>
      </c>
      <c r="H129" s="19"/>
    </row>
    <row r="130">
      <c r="A130" s="42"/>
      <c r="B130" s="43" t="s">
        <v>13</v>
      </c>
      <c r="C130" s="44">
        <f>'Math Summary'!$P$40</f>
        <v>0.328</v>
      </c>
      <c r="D130" s="44">
        <f>'Math Summary'!$Q$40</f>
        <v>0.332</v>
      </c>
      <c r="E130" s="44">
        <f>'Math Summary'!$R$40</f>
        <v>0.36</v>
      </c>
      <c r="F130" s="44">
        <f>'Math Summary'!$S$40</f>
        <v>0.377</v>
      </c>
      <c r="G130" s="45">
        <f>'Math Summary'!$T$40</f>
        <v>0.441</v>
      </c>
      <c r="H130" s="47"/>
    </row>
    <row r="131">
      <c r="A131" s="48"/>
      <c r="B131" s="52" t="s">
        <v>57</v>
      </c>
      <c r="C131" s="50"/>
      <c r="D131" s="50">
        <f t="shared" ref="D131:G131" si="25">if(isnumber(C130)=true,if(isnumber(D130)=true,D130-C130,"N/A"),"N/A")</f>
        <v>0.004</v>
      </c>
      <c r="E131" s="50">
        <f t="shared" si="25"/>
        <v>0.028</v>
      </c>
      <c r="F131" s="50">
        <f t="shared" si="25"/>
        <v>0.017</v>
      </c>
      <c r="G131" s="51">
        <f t="shared" si="25"/>
        <v>0.064</v>
      </c>
      <c r="H131" s="47"/>
    </row>
    <row r="132">
      <c r="A132" s="42"/>
      <c r="B132" s="55" t="s">
        <v>44</v>
      </c>
      <c r="C132" s="53" t="str">
        <f>'Math Summary'!$P$36</f>
        <v>*</v>
      </c>
      <c r="D132" s="53">
        <f>'Math Summary'!$Q$36</f>
        <v>0.333</v>
      </c>
      <c r="E132" s="53">
        <f>'Math Summary'!$R$36</f>
        <v>0.545</v>
      </c>
      <c r="F132" s="53">
        <f>'Math Summary'!$S$36</f>
        <v>0.5</v>
      </c>
      <c r="G132" s="54">
        <f>'Math Summary'!$T$36</f>
        <v>0.464</v>
      </c>
      <c r="H132" s="47"/>
    </row>
    <row r="133">
      <c r="A133" s="48"/>
      <c r="B133" s="52" t="s">
        <v>57</v>
      </c>
      <c r="C133" s="50"/>
      <c r="D133" s="50" t="str">
        <f t="shared" ref="D133:G133" si="26">if(isnumber(C132)=true,if(isnumber(D132)=true,D132-C132,"N/A"),"N/A")</f>
        <v>N/A</v>
      </c>
      <c r="E133" s="50">
        <f t="shared" si="26"/>
        <v>0.212</v>
      </c>
      <c r="F133" s="50">
        <f t="shared" si="26"/>
        <v>-0.045</v>
      </c>
      <c r="G133" s="51">
        <f t="shared" si="26"/>
        <v>-0.036</v>
      </c>
      <c r="H133" s="47"/>
    </row>
    <row r="134">
      <c r="A134" s="42"/>
      <c r="B134" s="55" t="s">
        <v>45</v>
      </c>
      <c r="C134" s="53" t="str">
        <f>'Math Summary'!$P$37</f>
        <v>*</v>
      </c>
      <c r="D134" s="53">
        <f>'Math Summary'!$Q$37</f>
        <v>0.25</v>
      </c>
      <c r="E134" s="53">
        <f>'Math Summary'!$R$37</f>
        <v>0.37</v>
      </c>
      <c r="F134" s="53">
        <f>'Math Summary'!$S$37</f>
        <v>0.357</v>
      </c>
      <c r="G134" s="54">
        <f>'Math Summary'!$T$37</f>
        <v>0.516</v>
      </c>
      <c r="H134" s="47"/>
    </row>
    <row r="135">
      <c r="A135" s="48"/>
      <c r="B135" s="57" t="s">
        <v>57</v>
      </c>
      <c r="C135" s="50"/>
      <c r="D135" s="50" t="str">
        <f t="shared" ref="D135:G135" si="27">if(isnumber(C134)=true,if(isnumber(D134)=true,D134-C134,"N/A"),"N/A")</f>
        <v>N/A</v>
      </c>
      <c r="E135" s="50">
        <f t="shared" si="27"/>
        <v>0.12</v>
      </c>
      <c r="F135" s="50">
        <f t="shared" si="27"/>
        <v>-0.013</v>
      </c>
      <c r="G135" s="51">
        <f t="shared" si="27"/>
        <v>0.159</v>
      </c>
      <c r="H135" s="47"/>
    </row>
    <row r="136">
      <c r="A136" s="42"/>
      <c r="B136" s="49" t="s">
        <v>58</v>
      </c>
      <c r="C136" s="58" t="str">
        <f t="shared" ref="C136:G136" si="28">if(isnumber(C$132)=true,if(isnumber(C134)=true,C134-C$132,"N/A"),"N/A")</f>
        <v>N/A</v>
      </c>
      <c r="D136" s="58">
        <f t="shared" si="28"/>
        <v>-0.083</v>
      </c>
      <c r="E136" s="58">
        <f t="shared" si="28"/>
        <v>-0.175</v>
      </c>
      <c r="F136" s="58">
        <f t="shared" si="28"/>
        <v>-0.143</v>
      </c>
      <c r="G136" s="59">
        <f t="shared" si="28"/>
        <v>0.052</v>
      </c>
      <c r="H136" s="47"/>
    </row>
    <row r="137">
      <c r="A137" s="42"/>
      <c r="B137" s="55" t="s">
        <v>46</v>
      </c>
      <c r="C137" s="53">
        <f>'Math Summary'!$P$38</f>
        <v>0.5</v>
      </c>
      <c r="D137" s="53">
        <f>'Math Summary'!$Q$38</f>
        <v>0.406</v>
      </c>
      <c r="E137" s="53">
        <f>'Math Summary'!$R$38</f>
        <v>0.478</v>
      </c>
      <c r="F137" s="53">
        <f>'Math Summary'!$S$38</f>
        <v>0.49</v>
      </c>
      <c r="G137" s="54">
        <f>'Math Summary'!$T$38</f>
        <v>0.558</v>
      </c>
      <c r="H137" s="47"/>
    </row>
    <row r="138">
      <c r="A138" s="48"/>
      <c r="B138" s="57" t="s">
        <v>57</v>
      </c>
      <c r="C138" s="50"/>
      <c r="D138" s="50">
        <f t="shared" ref="D138:G138" si="29">if(isnumber(C137)=true,if(isnumber(D137)=true,D137-C137,"N/A"),"N/A")</f>
        <v>-0.094</v>
      </c>
      <c r="E138" s="50">
        <f t="shared" si="29"/>
        <v>0.072</v>
      </c>
      <c r="F138" s="50">
        <f t="shared" si="29"/>
        <v>0.012</v>
      </c>
      <c r="G138" s="51">
        <f t="shared" si="29"/>
        <v>0.068</v>
      </c>
      <c r="H138" s="47"/>
    </row>
    <row r="139">
      <c r="A139" s="42"/>
      <c r="B139" s="49" t="s">
        <v>58</v>
      </c>
      <c r="C139" s="58" t="str">
        <f t="shared" ref="C139:G139" si="30">if(isnumber(C$132)=true,if(isnumber(C137)=true,C137-C$132,"N/A"),"N/A")</f>
        <v>N/A</v>
      </c>
      <c r="D139" s="58">
        <f t="shared" si="30"/>
        <v>0.073</v>
      </c>
      <c r="E139" s="58">
        <f t="shared" si="30"/>
        <v>-0.067</v>
      </c>
      <c r="F139" s="58">
        <f t="shared" si="30"/>
        <v>-0.01</v>
      </c>
      <c r="G139" s="59">
        <f t="shared" si="30"/>
        <v>0.094</v>
      </c>
      <c r="H139" s="47"/>
    </row>
    <row r="140">
      <c r="A140" s="42"/>
      <c r="B140" s="55" t="s">
        <v>47</v>
      </c>
      <c r="C140" s="53" t="str">
        <f>'Math Summary'!$P$39</f>
        <v>*</v>
      </c>
      <c r="D140" s="53">
        <f>'Math Summary'!$Q$39</f>
        <v>0.315</v>
      </c>
      <c r="E140" s="53">
        <f>'Math Summary'!$R$39</f>
        <v>0.294</v>
      </c>
      <c r="F140" s="53">
        <f>'Math Summary'!$S$39</f>
        <v>0.182</v>
      </c>
      <c r="G140" s="54">
        <f>'Math Summary'!$T$39</f>
        <v>0.382</v>
      </c>
      <c r="H140" s="47"/>
    </row>
    <row r="141">
      <c r="A141" s="48"/>
      <c r="B141" s="57" t="s">
        <v>57</v>
      </c>
      <c r="C141" s="50"/>
      <c r="D141" s="50" t="str">
        <f t="shared" ref="D141:G141" si="31">if(isnumber(C140)=true,if(isnumber(D140)=true,D140-C140,"N/A"),"N/A")</f>
        <v>N/A</v>
      </c>
      <c r="E141" s="50">
        <f t="shared" si="31"/>
        <v>-0.021</v>
      </c>
      <c r="F141" s="50">
        <f t="shared" si="31"/>
        <v>-0.112</v>
      </c>
      <c r="G141" s="51">
        <f t="shared" si="31"/>
        <v>0.2</v>
      </c>
      <c r="H141" s="47"/>
    </row>
    <row r="142">
      <c r="A142" s="46"/>
      <c r="B142" s="49" t="s">
        <v>58</v>
      </c>
      <c r="C142" s="58" t="str">
        <f t="shared" ref="C142:G142" si="32">if(isnumber(C$132)=true,if(isnumber(C140)=true,C140-C$132,"N/A"),"N/A")</f>
        <v>N/A</v>
      </c>
      <c r="D142" s="58">
        <f t="shared" si="32"/>
        <v>-0.018</v>
      </c>
      <c r="E142" s="58">
        <f t="shared" si="32"/>
        <v>-0.251</v>
      </c>
      <c r="F142" s="58">
        <f t="shared" si="32"/>
        <v>-0.318</v>
      </c>
      <c r="G142" s="59">
        <f t="shared" si="32"/>
        <v>-0.082</v>
      </c>
      <c r="H142" s="46"/>
    </row>
  </sheetData>
  <mergeCells count="6">
    <mergeCell ref="A1:H1"/>
    <mergeCell ref="A2:H4"/>
    <mergeCell ref="B5:G5"/>
    <mergeCell ref="B46:G46"/>
    <mergeCell ref="B87:G87"/>
    <mergeCell ref="B128:G128"/>
  </mergeCells>
  <conditionalFormatting sqref="C8:G8 C10:G10 C12:G13 C15:G16 C18:G19 C49:G49 C51:G51 C53:G54 C56:G57 C59:G60 C90:G90 C92:G92 C94:G95 C97:G98 C100:G101 C131:G131 C133:G133 C135:G136 C138:G139 C141:G142">
    <cfRule type="cellIs" dxfId="0" priority="1" operator="greaterThan">
      <formula>0</formula>
    </cfRule>
  </conditionalFormatting>
  <conditionalFormatting sqref="C8:G8 C10:G10 C12:G13 C15:G16 C18:G19 C49:G49 C51:G51 C53:G54 C56:G57 C59:G60 C90:G90 C92:G92 C94:G95 C97:G98 C100:G101 C131:G131 C133:G133 C135:G136 C138:G139 C141:G142">
    <cfRule type="cellIs" dxfId="1" priority="2" operator="lessThan">
      <formula>0</formula>
    </cfRule>
  </conditionalFormatting>
  <printOptions horizontalCentered="1" verticalCentered="1"/>
  <pageMargins bottom="0.25" footer="0.0" header="0.0" left="0.5" right="0.5" top="0.25"/>
  <pageSetup cellComments="atEnd" orientation="portrait" pageOrder="overThenDown"/>
  <drawing r:id="rId1"/>
</worksheet>
</file>