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dmin\Purchasing\Bid Files\2025-2026\26-017JO PFISD Middle School Classroom Projector Replacement\"/>
    </mc:Choice>
  </mc:AlternateContent>
  <xr:revisionPtr revIDLastSave="0" documentId="8_{E1F02A70-85C0-4FBE-AECD-FD9C25D33358}" xr6:coauthVersionLast="47" xr6:coauthVersionMax="47" xr10:uidLastSave="{00000000-0000-0000-0000-000000000000}"/>
  <bookViews>
    <workbookView xWindow="28680" yWindow="-120" windowWidth="29040" windowHeight="15720" xr2:uid="{1038A628-3F86-49F1-A97C-8B1E125B812C}"/>
  </bookViews>
  <sheets>
    <sheet name="Pricin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3" i="2" l="1"/>
  <c r="E62" i="2"/>
  <c r="E54" i="2"/>
  <c r="E55" i="2"/>
  <c r="E56" i="2"/>
  <c r="E57" i="2"/>
  <c r="E58" i="2"/>
  <c r="E59" i="2"/>
  <c r="E53" i="2"/>
  <c r="E43" i="2"/>
  <c r="E42" i="2"/>
  <c r="E39" i="2"/>
  <c r="E38" i="2"/>
  <c r="E29" i="2"/>
  <c r="E30" i="2"/>
  <c r="E31" i="2"/>
  <c r="E32" i="2"/>
  <c r="E33" i="2"/>
  <c r="E34" i="2"/>
  <c r="E35" i="2"/>
  <c r="E28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12" i="2"/>
  <c r="E5" i="2"/>
  <c r="E6" i="2"/>
  <c r="E7" i="2"/>
  <c r="E8" i="2"/>
  <c r="E9" i="2"/>
  <c r="E4" i="2"/>
  <c r="E64" i="2" l="1"/>
  <c r="E60" i="2"/>
  <c r="E50" i="2"/>
  <c r="E49" i="2"/>
  <c r="E48" i="2"/>
  <c r="E47" i="2"/>
  <c r="E46" i="2"/>
  <c r="E44" i="2"/>
  <c r="E40" i="2"/>
  <c r="E36" i="2"/>
  <c r="E26" i="2"/>
  <c r="E10" i="2"/>
  <c r="E51" i="2" l="1"/>
  <c r="E66" i="2"/>
</calcChain>
</file>

<file path=xl/sharedStrings.xml><?xml version="1.0" encoding="utf-8"?>
<sst xmlns="http://schemas.openxmlformats.org/spreadsheetml/2006/main" count="101" uniqueCount="78">
  <si>
    <t>Part Number</t>
  </si>
  <si>
    <t xml:space="preserve">Description </t>
  </si>
  <si>
    <t xml:space="preserve"> Quantity </t>
  </si>
  <si>
    <t>Unit Price</t>
  </si>
  <si>
    <t>Extended Price</t>
  </si>
  <si>
    <t>Projector and Mounts</t>
  </si>
  <si>
    <t>V11HA78020</t>
  </si>
  <si>
    <t xml:space="preserve">Epson BrightLink 770Fi </t>
  </si>
  <si>
    <t>V12H007A23</t>
  </si>
  <si>
    <t>Interactive Touch Module for BrightLink Interactive Projectors ELPFT01</t>
  </si>
  <si>
    <t>V12HA06A05</t>
  </si>
  <si>
    <t>Ultra-Short Throw Wall Mount ELPMB62:</t>
  </si>
  <si>
    <t>Subtotal</t>
  </si>
  <si>
    <t xml:space="preserve"> </t>
  </si>
  <si>
    <t>Cables</t>
  </si>
  <si>
    <t xml:space="preserve">  </t>
  </si>
  <si>
    <t>Vendor selected</t>
  </si>
  <si>
    <t xml:space="preserve">35’ HDMI Cable (Plenum Rated); (Wall Plate to Projector) </t>
  </si>
  <si>
    <t xml:space="preserve">35’ 3.5 Stereo Mini Audio (Plenum Rated); (Wall Plate to Amp) </t>
  </si>
  <si>
    <t xml:space="preserve">35’ Cat6 Cable (Plenum Rated); (Wall Plate to Projector) </t>
  </si>
  <si>
    <t xml:space="preserve">50’ HDMI Cable (Plenum Rated); 2 per room (Wall Plate to Projector) </t>
  </si>
  <si>
    <t xml:space="preserve">50’ 3.5 Stereo Mini Audio (Plenum Rated); 2 per room (Wall Plate to Amp) </t>
  </si>
  <si>
    <t xml:space="preserve">50’ Cat6 Cable (Plenum Rated); (Wall Plate to Projector) </t>
  </si>
  <si>
    <t>3’ USB-A to USB-B Cable (USB Balun to Projector)</t>
  </si>
  <si>
    <t>5’ 3.5 Stereo Mini Audio to RCA L/R Audio (Non-Plenum Rated) (Projector to Amp)</t>
  </si>
  <si>
    <t>Liberty Comet-H05M</t>
  </si>
  <si>
    <t>15’ HDMI Patch Cable (Non-Plenum); 2 per room (Wall Plate to Computer)</t>
  </si>
  <si>
    <t>Liberty Z100AM15FT</t>
  </si>
  <si>
    <t>15’ 3.5mm Stereo Mini Audio (Wall Plate to Computer)</t>
  </si>
  <si>
    <t>Liberty E-USBAB-15</t>
  </si>
  <si>
    <t>15’ USB 2.0 A to B cable (Wall Plate to Computer)</t>
  </si>
  <si>
    <t>Audio Components</t>
  </si>
  <si>
    <t>PMA-350H</t>
  </si>
  <si>
    <t xml:space="preserve">Roemtech PMA350H Plenum audio amplifier </t>
  </si>
  <si>
    <t>PXE-DCM+</t>
  </si>
  <si>
    <t>SP Controls PXE-DCM+ wall controller (on/off, source select, volume control) and required cabling</t>
  </si>
  <si>
    <t>Whiteboards/Screen</t>
  </si>
  <si>
    <t>2G5KH-26</t>
  </si>
  <si>
    <t>Miscellaneous Supplies</t>
  </si>
  <si>
    <t>Outlet blanks</t>
  </si>
  <si>
    <t>Single gang wall blank plate, double gang wall plate blank, and single gang decora plates as needed.</t>
  </si>
  <si>
    <t>Professional Services</t>
  </si>
  <si>
    <t xml:space="preserve">Inventory and asset tags for projectors </t>
  </si>
  <si>
    <t>Scenario 1: Upgrade of current Interactive solution</t>
  </si>
  <si>
    <t>Scenario 2: Install of new Interactive solution</t>
  </si>
  <si>
    <t>Scenario 3: Update or add a Non-Interactive AV solution</t>
  </si>
  <si>
    <t>Scenario 4: Add Non-Interactive AV solution in Lecture Hall</t>
  </si>
  <si>
    <t>Removal and Disposal of Equipment</t>
  </si>
  <si>
    <t>Additional Vendor Recommended Parts</t>
  </si>
  <si>
    <t>Bonds</t>
  </si>
  <si>
    <t>Estimated Product Delivery Date</t>
  </si>
  <si>
    <t xml:space="preserve">  Project Total             </t>
  </si>
  <si>
    <t>MISC Install Parts</t>
  </si>
  <si>
    <t>Epson Powerlite L260F</t>
  </si>
  <si>
    <t xml:space="preserve">75’ HDMI Cable (Plenum Rated); 2 per room (Wall Plate to Projector) </t>
  </si>
  <si>
    <t xml:space="preserve">75’ 3.5 Stereo Mini Audio (Plenum Rated); 2 per room (Wall Plate to Amp) </t>
  </si>
  <si>
    <t xml:space="preserve">75’ Cat6 Cable (Plenum Rated); (Wall Plate to Projector) </t>
  </si>
  <si>
    <t>JBL Control 424 C/T Ceiling speakers (2 per standard room)</t>
  </si>
  <si>
    <t>JBL Control 23-1 Wall Mount speakers</t>
  </si>
  <si>
    <t xml:space="preserve">Control 424 C/T </t>
  </si>
  <si>
    <t>Control 23-1</t>
  </si>
  <si>
    <t>V11HA69020</t>
  </si>
  <si>
    <t>Miscellaneous Installation Parts including 1 1/2" NPT Pipe, various lengths per ceiling mount</t>
  </si>
  <si>
    <t>RCI or COVID Custom Plate --Double gang Milled Metal Plate: 2 HDMI, 2 Stereo Mini Audio, 1 USB-B Balun (Liberty Host Balun PMI-A9B, Balun mounted to plate and Liberty Client Balun PMI-A9A, included separately). 
Mini audio to be placed under each of the HDMI connections</t>
  </si>
  <si>
    <t>RCI or COVID Custom Plate --Double gang Milled Metal Plate: 2 HDMI and 2 Stereo Mini Audio 
Mini audio to be placed under each of the HDMI connections</t>
  </si>
  <si>
    <t>RCI or COVID Custom Plate --Four gang Milled Metal Plate: 2 HDMI, 2 Stereo Mini Audio, 1 USB-B Balun (Liberty Host Balun PMI-A9B, Balun mounted to plate and Liberty Client Balun PMI-A9A, included separately). 
Mini audio to be placed under each of the HDMI connections</t>
  </si>
  <si>
    <t>RCI or COVID Custom Plate --Four gang Milled Metal Plate: 2 HDMI and 2 Stereo Mini Audio 
Mini audio to be placed under each of the HDMI connections</t>
  </si>
  <si>
    <t>Chief MFG CMS 440</t>
  </si>
  <si>
    <t>Chief MFG RPAU</t>
  </si>
  <si>
    <t>CMS 440</t>
  </si>
  <si>
    <t>RPAU</t>
  </si>
  <si>
    <t>4'x8' MooreCo Low Gloss Porcelain Steel – Interactive Projector Board with Brio Trim</t>
  </si>
  <si>
    <t>202KD-26</t>
  </si>
  <si>
    <t>4'x4' MooreCo Low Gloss Porcelain Steel Markerboard with Brio Trim</t>
  </si>
  <si>
    <t>Performance Bond</t>
  </si>
  <si>
    <t>Payment Bond</t>
  </si>
  <si>
    <r>
      <t>PfISD</t>
    </r>
    <r>
      <rPr>
        <b/>
        <sz val="14"/>
        <color rgb="FF000000"/>
        <rFont val="Calibri"/>
        <family val="2"/>
        <scheme val="minor"/>
      </rPr>
      <t xml:space="preserve"> Middle School Classroom Projector Replacement Pricing Detail Sheet
RFP 26-017JO </t>
    </r>
    <r>
      <rPr>
        <b/>
        <sz val="14"/>
        <color theme="1"/>
        <rFont val="Calibri"/>
        <family val="2"/>
        <scheme val="minor"/>
      </rPr>
      <t xml:space="preserve">  </t>
    </r>
  </si>
  <si>
    <t>Patch/Paint at DMS, KLMS, PMS, 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</si>
</sst>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6"/>
      <color rgb="FF00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44" fontId="5" fillId="0" borderId="2" xfId="1" applyFont="1" applyBorder="1" applyAlignment="1">
      <alignment horizontal="center" vertical="center" wrapText="1"/>
    </xf>
    <xf numFmtId="44" fontId="10" fillId="0" borderId="2" xfId="1" applyFont="1" applyBorder="1" applyAlignment="1">
      <alignment horizontal="center" vertical="center" wrapText="1"/>
    </xf>
    <xf numFmtId="44" fontId="5" fillId="4" borderId="2" xfId="1" applyFont="1" applyFill="1" applyBorder="1" applyAlignment="1">
      <alignment horizontal="center" vertical="center" wrapText="1"/>
    </xf>
    <xf numFmtId="44" fontId="5" fillId="4" borderId="4" xfId="1" applyFont="1" applyFill="1" applyBorder="1" applyAlignment="1">
      <alignment horizontal="center" vertical="center" wrapText="1"/>
    </xf>
    <xf numFmtId="44" fontId="5" fillId="6" borderId="2" xfId="0" applyNumberFormat="1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vertical="center" wrapText="1"/>
    </xf>
    <xf numFmtId="0" fontId="5" fillId="6" borderId="11" xfId="0" applyFont="1" applyFill="1" applyBorder="1" applyAlignment="1">
      <alignment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1" fillId="6" borderId="12" xfId="0" applyFont="1" applyFill="1" applyBorder="1" applyAlignment="1">
      <alignment horizontal="right" vertical="center" wrapText="1"/>
    </xf>
    <xf numFmtId="0" fontId="11" fillId="6" borderId="13" xfId="0" applyFont="1" applyFill="1" applyBorder="1" applyAlignment="1">
      <alignment horizontal="right" vertical="center" wrapText="1"/>
    </xf>
    <xf numFmtId="0" fontId="11" fillId="6" borderId="14" xfId="0" applyFont="1" applyFill="1" applyBorder="1" applyAlignment="1">
      <alignment horizontal="righ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8FCD2-87BB-43AF-A9D6-16287DBDD6AD}">
  <dimension ref="A1:F66"/>
  <sheetViews>
    <sheetView tabSelected="1" zoomScale="88" zoomScaleNormal="88" workbookViewId="0">
      <selection activeCell="B60" sqref="B60"/>
    </sheetView>
  </sheetViews>
  <sheetFormatPr defaultRowHeight="15" x14ac:dyDescent="0.25"/>
  <cols>
    <col min="1" max="1" width="27.140625" bestFit="1" customWidth="1"/>
    <col min="2" max="2" width="98.5703125" customWidth="1"/>
    <col min="3" max="3" width="14.7109375" customWidth="1"/>
    <col min="4" max="4" width="16.42578125" customWidth="1"/>
    <col min="5" max="5" width="15.7109375" customWidth="1"/>
    <col min="6" max="6" width="18.5703125" customWidth="1"/>
  </cols>
  <sheetData>
    <row r="1" spans="1:6" ht="38.25" customHeight="1" x14ac:dyDescent="0.25">
      <c r="A1" s="48" t="s">
        <v>76</v>
      </c>
      <c r="B1" s="49"/>
      <c r="C1" s="49"/>
      <c r="D1" s="49"/>
      <c r="E1" s="49"/>
      <c r="F1" s="49"/>
    </row>
    <row r="2" spans="1:6" ht="30.75" thickBot="1" x14ac:dyDescent="0.3">
      <c r="A2" s="21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50</v>
      </c>
    </row>
    <row r="3" spans="1:6" ht="15" customHeight="1" thickBot="1" x14ac:dyDescent="0.3">
      <c r="A3" s="40"/>
      <c r="B3" s="39" t="s">
        <v>5</v>
      </c>
      <c r="C3" s="41"/>
      <c r="D3" s="36"/>
      <c r="E3" s="36"/>
      <c r="F3" s="36"/>
    </row>
    <row r="4" spans="1:6" ht="15" customHeight="1" thickBot="1" x14ac:dyDescent="0.3">
      <c r="A4" s="1" t="s">
        <v>6</v>
      </c>
      <c r="B4" s="2" t="s">
        <v>7</v>
      </c>
      <c r="C4" s="3">
        <v>307</v>
      </c>
      <c r="D4" s="23"/>
      <c r="E4" s="23">
        <f>SUM(C4)*D4</f>
        <v>0</v>
      </c>
      <c r="F4" s="3"/>
    </row>
    <row r="5" spans="1:6" ht="15" customHeight="1" thickBot="1" x14ac:dyDescent="0.3">
      <c r="A5" s="1" t="s">
        <v>8</v>
      </c>
      <c r="B5" s="2" t="s">
        <v>9</v>
      </c>
      <c r="C5" s="3">
        <v>307</v>
      </c>
      <c r="D5" s="23"/>
      <c r="E5" s="23">
        <f t="shared" ref="E5:E9" si="0">SUM(C5)*D5</f>
        <v>0</v>
      </c>
      <c r="F5" s="3"/>
    </row>
    <row r="6" spans="1:6" ht="15" customHeight="1" thickBot="1" x14ac:dyDescent="0.3">
      <c r="A6" s="1" t="s">
        <v>10</v>
      </c>
      <c r="B6" s="2" t="s">
        <v>11</v>
      </c>
      <c r="C6" s="3">
        <v>307</v>
      </c>
      <c r="D6" s="23"/>
      <c r="E6" s="23">
        <f t="shared" si="0"/>
        <v>0</v>
      </c>
      <c r="F6" s="3"/>
    </row>
    <row r="7" spans="1:6" ht="15" customHeight="1" thickBot="1" x14ac:dyDescent="0.3">
      <c r="A7" s="1" t="s">
        <v>61</v>
      </c>
      <c r="B7" s="2" t="s">
        <v>53</v>
      </c>
      <c r="C7" s="3">
        <v>11</v>
      </c>
      <c r="D7" s="23"/>
      <c r="E7" s="23">
        <f t="shared" si="0"/>
        <v>0</v>
      </c>
      <c r="F7" s="3"/>
    </row>
    <row r="8" spans="1:6" ht="15" customHeight="1" thickBot="1" x14ac:dyDescent="0.3">
      <c r="A8" s="1" t="s">
        <v>69</v>
      </c>
      <c r="B8" s="2" t="s">
        <v>67</v>
      </c>
      <c r="C8" s="3">
        <v>9</v>
      </c>
      <c r="D8" s="23"/>
      <c r="E8" s="23">
        <f t="shared" si="0"/>
        <v>0</v>
      </c>
      <c r="F8" s="3"/>
    </row>
    <row r="9" spans="1:6" ht="15" customHeight="1" thickBot="1" x14ac:dyDescent="0.3">
      <c r="A9" s="1" t="s">
        <v>70</v>
      </c>
      <c r="B9" s="2" t="s">
        <v>68</v>
      </c>
      <c r="C9" s="3">
        <v>9</v>
      </c>
      <c r="D9" s="23"/>
      <c r="E9" s="23">
        <f t="shared" si="0"/>
        <v>0</v>
      </c>
      <c r="F9" s="3"/>
    </row>
    <row r="10" spans="1:6" ht="15" customHeight="1" thickBot="1" x14ac:dyDescent="0.3">
      <c r="A10" s="4"/>
      <c r="B10" s="5"/>
      <c r="C10" s="6"/>
      <c r="D10" s="20" t="s">
        <v>12</v>
      </c>
      <c r="E10" s="25">
        <f>SUM(E4:E9)</f>
        <v>0</v>
      </c>
      <c r="F10" s="6"/>
    </row>
    <row r="11" spans="1:6" ht="15" customHeight="1" thickBot="1" x14ac:dyDescent="0.3">
      <c r="A11" s="42" t="s">
        <v>13</v>
      </c>
      <c r="B11" s="39" t="s">
        <v>14</v>
      </c>
      <c r="C11" s="43" t="s">
        <v>15</v>
      </c>
      <c r="D11" s="44"/>
      <c r="E11" s="44"/>
      <c r="F11" s="44"/>
    </row>
    <row r="12" spans="1:6" ht="15" customHeight="1" thickBot="1" x14ac:dyDescent="0.3">
      <c r="A12" s="7" t="s">
        <v>16</v>
      </c>
      <c r="B12" s="8" t="s">
        <v>17</v>
      </c>
      <c r="C12" s="3">
        <v>32</v>
      </c>
      <c r="D12" s="23"/>
      <c r="E12" s="23">
        <f>SUM(C12)*D12</f>
        <v>0</v>
      </c>
      <c r="F12" s="3"/>
    </row>
    <row r="13" spans="1:6" ht="15" customHeight="1" thickBot="1" x14ac:dyDescent="0.3">
      <c r="A13" s="7" t="s">
        <v>16</v>
      </c>
      <c r="B13" s="8" t="s">
        <v>18</v>
      </c>
      <c r="C13" s="3">
        <v>32</v>
      </c>
      <c r="D13" s="23"/>
      <c r="E13" s="23">
        <f t="shared" ref="E13:E25" si="1">SUM(C13)*D13</f>
        <v>0</v>
      </c>
      <c r="F13" s="3"/>
    </row>
    <row r="14" spans="1:6" ht="15" customHeight="1" thickBot="1" x14ac:dyDescent="0.3">
      <c r="A14" s="7" t="s">
        <v>16</v>
      </c>
      <c r="B14" s="8" t="s">
        <v>19</v>
      </c>
      <c r="C14" s="3">
        <v>11</v>
      </c>
      <c r="D14" s="23"/>
      <c r="E14" s="23">
        <f t="shared" si="1"/>
        <v>0</v>
      </c>
      <c r="F14" s="3"/>
    </row>
    <row r="15" spans="1:6" ht="15" customHeight="1" thickBot="1" x14ac:dyDescent="0.3">
      <c r="A15" s="7" t="s">
        <v>16</v>
      </c>
      <c r="B15" s="8" t="s">
        <v>20</v>
      </c>
      <c r="C15" s="3">
        <v>10</v>
      </c>
      <c r="D15" s="23"/>
      <c r="E15" s="23">
        <f t="shared" si="1"/>
        <v>0</v>
      </c>
      <c r="F15" s="3"/>
    </row>
    <row r="16" spans="1:6" ht="15" customHeight="1" thickBot="1" x14ac:dyDescent="0.3">
      <c r="A16" s="7" t="s">
        <v>16</v>
      </c>
      <c r="B16" s="8" t="s">
        <v>21</v>
      </c>
      <c r="C16" s="3">
        <v>10</v>
      </c>
      <c r="D16" s="23"/>
      <c r="E16" s="23">
        <f t="shared" si="1"/>
        <v>0</v>
      </c>
      <c r="F16" s="3"/>
    </row>
    <row r="17" spans="1:6" ht="15" customHeight="1" thickBot="1" x14ac:dyDescent="0.3">
      <c r="A17" s="7" t="s">
        <v>16</v>
      </c>
      <c r="B17" s="8" t="s">
        <v>22</v>
      </c>
      <c r="C17" s="3">
        <v>1</v>
      </c>
      <c r="D17" s="23"/>
      <c r="E17" s="23">
        <f t="shared" si="1"/>
        <v>0</v>
      </c>
      <c r="F17" s="3"/>
    </row>
    <row r="18" spans="1:6" ht="15" customHeight="1" thickBot="1" x14ac:dyDescent="0.3">
      <c r="A18" s="7" t="s">
        <v>16</v>
      </c>
      <c r="B18" s="8" t="s">
        <v>54</v>
      </c>
      <c r="C18" s="3">
        <v>4</v>
      </c>
      <c r="D18" s="23"/>
      <c r="E18" s="23">
        <f t="shared" si="1"/>
        <v>0</v>
      </c>
      <c r="F18" s="3"/>
    </row>
    <row r="19" spans="1:6" ht="15" customHeight="1" thickBot="1" x14ac:dyDescent="0.3">
      <c r="A19" s="7" t="s">
        <v>16</v>
      </c>
      <c r="B19" s="8" t="s">
        <v>55</v>
      </c>
      <c r="C19" s="3">
        <v>4</v>
      </c>
      <c r="D19" s="23"/>
      <c r="E19" s="23">
        <f t="shared" si="1"/>
        <v>0</v>
      </c>
      <c r="F19" s="3"/>
    </row>
    <row r="20" spans="1:6" ht="15" customHeight="1" thickBot="1" x14ac:dyDescent="0.3">
      <c r="A20" s="7" t="s">
        <v>16</v>
      </c>
      <c r="B20" s="8" t="s">
        <v>56</v>
      </c>
      <c r="C20" s="3">
        <v>2</v>
      </c>
      <c r="D20" s="23"/>
      <c r="E20" s="23">
        <f t="shared" si="1"/>
        <v>0</v>
      </c>
      <c r="F20" s="3"/>
    </row>
    <row r="21" spans="1:6" ht="15" customHeight="1" thickBot="1" x14ac:dyDescent="0.3">
      <c r="A21" s="7" t="s">
        <v>16</v>
      </c>
      <c r="B21" s="8" t="s">
        <v>23</v>
      </c>
      <c r="C21" s="3">
        <v>14</v>
      </c>
      <c r="D21" s="23"/>
      <c r="E21" s="23">
        <f t="shared" si="1"/>
        <v>0</v>
      </c>
      <c r="F21" s="3"/>
    </row>
    <row r="22" spans="1:6" ht="15" customHeight="1" thickBot="1" x14ac:dyDescent="0.3">
      <c r="A22" s="7" t="s">
        <v>16</v>
      </c>
      <c r="B22" s="8" t="s">
        <v>24</v>
      </c>
      <c r="C22" s="3">
        <v>23</v>
      </c>
      <c r="D22" s="23"/>
      <c r="E22" s="23">
        <f t="shared" si="1"/>
        <v>0</v>
      </c>
      <c r="F22" s="3"/>
    </row>
    <row r="23" spans="1:6" ht="15" customHeight="1" thickBot="1" x14ac:dyDescent="0.3">
      <c r="A23" s="7" t="s">
        <v>25</v>
      </c>
      <c r="B23" s="8" t="s">
        <v>26</v>
      </c>
      <c r="C23" s="3">
        <v>632</v>
      </c>
      <c r="D23" s="23"/>
      <c r="E23" s="23">
        <f t="shared" si="1"/>
        <v>0</v>
      </c>
      <c r="F23" s="3"/>
    </row>
    <row r="24" spans="1:6" ht="15" customHeight="1" thickBot="1" x14ac:dyDescent="0.3">
      <c r="A24" s="7" t="s">
        <v>27</v>
      </c>
      <c r="B24" s="8" t="s">
        <v>28</v>
      </c>
      <c r="C24" s="3">
        <v>316</v>
      </c>
      <c r="D24" s="23"/>
      <c r="E24" s="23">
        <f t="shared" si="1"/>
        <v>0</v>
      </c>
      <c r="F24" s="3"/>
    </row>
    <row r="25" spans="1:6" ht="15" customHeight="1" thickBot="1" x14ac:dyDescent="0.3">
      <c r="A25" s="7" t="s">
        <v>29</v>
      </c>
      <c r="B25" s="8" t="s">
        <v>30</v>
      </c>
      <c r="C25" s="3">
        <v>307</v>
      </c>
      <c r="D25" s="23"/>
      <c r="E25" s="23">
        <f t="shared" si="1"/>
        <v>0</v>
      </c>
      <c r="F25" s="3"/>
    </row>
    <row r="26" spans="1:6" ht="15" customHeight="1" thickBot="1" x14ac:dyDescent="0.3">
      <c r="A26" s="9"/>
      <c r="B26" s="10"/>
      <c r="C26" s="11"/>
      <c r="D26" s="20" t="s">
        <v>12</v>
      </c>
      <c r="E26" s="26">
        <f>SUM(E12:E25)</f>
        <v>0</v>
      </c>
      <c r="F26" s="6"/>
    </row>
    <row r="27" spans="1:6" ht="15" customHeight="1" thickBot="1" x14ac:dyDescent="0.3">
      <c r="A27" s="38"/>
      <c r="B27" s="39" t="s">
        <v>31</v>
      </c>
      <c r="C27" s="36"/>
      <c r="D27" s="36"/>
      <c r="E27" s="36"/>
      <c r="F27" s="36"/>
    </row>
    <row r="28" spans="1:6" ht="15" customHeight="1" thickBot="1" x14ac:dyDescent="0.3">
      <c r="A28" s="7" t="s">
        <v>32</v>
      </c>
      <c r="B28" s="8" t="s">
        <v>33</v>
      </c>
      <c r="C28" s="3">
        <v>30</v>
      </c>
      <c r="D28" s="23"/>
      <c r="E28" s="23">
        <f>SUM(C28)*D28</f>
        <v>0</v>
      </c>
      <c r="F28" s="3"/>
    </row>
    <row r="29" spans="1:6" ht="15" customHeight="1" thickBot="1" x14ac:dyDescent="0.3">
      <c r="A29" s="7" t="s">
        <v>59</v>
      </c>
      <c r="B29" s="8" t="s">
        <v>57</v>
      </c>
      <c r="C29" s="3">
        <v>52</v>
      </c>
      <c r="D29" s="24"/>
      <c r="E29" s="23">
        <f t="shared" ref="E29:E35" si="2">SUM(C29)*D29</f>
        <v>0</v>
      </c>
      <c r="F29" s="3"/>
    </row>
    <row r="30" spans="1:6" ht="15" customHeight="1" thickBot="1" x14ac:dyDescent="0.3">
      <c r="A30" s="7" t="s">
        <v>60</v>
      </c>
      <c r="B30" s="31" t="s">
        <v>58</v>
      </c>
      <c r="C30" s="3">
        <v>4</v>
      </c>
      <c r="D30" s="24"/>
      <c r="E30" s="23">
        <f t="shared" si="2"/>
        <v>0</v>
      </c>
      <c r="F30" s="3"/>
    </row>
    <row r="31" spans="1:6" ht="15" customHeight="1" thickBot="1" x14ac:dyDescent="0.3">
      <c r="A31" s="7" t="s">
        <v>34</v>
      </c>
      <c r="B31" s="8" t="s">
        <v>35</v>
      </c>
      <c r="C31" s="3">
        <v>63</v>
      </c>
      <c r="D31" s="23"/>
      <c r="E31" s="23">
        <f t="shared" si="2"/>
        <v>0</v>
      </c>
      <c r="F31" s="3"/>
    </row>
    <row r="32" spans="1:6" ht="39" thickBot="1" x14ac:dyDescent="0.3">
      <c r="A32" s="7" t="s">
        <v>16</v>
      </c>
      <c r="B32" s="8" t="s">
        <v>63</v>
      </c>
      <c r="C32" s="3">
        <v>113</v>
      </c>
      <c r="D32" s="23"/>
      <c r="E32" s="23">
        <f t="shared" si="2"/>
        <v>0</v>
      </c>
      <c r="F32" s="3"/>
    </row>
    <row r="33" spans="1:6" ht="26.25" thickBot="1" x14ac:dyDescent="0.3">
      <c r="A33" s="7" t="s">
        <v>16</v>
      </c>
      <c r="B33" s="8" t="s">
        <v>64</v>
      </c>
      <c r="C33" s="3">
        <v>5</v>
      </c>
      <c r="D33" s="23"/>
      <c r="E33" s="23">
        <f t="shared" si="2"/>
        <v>0</v>
      </c>
      <c r="F33" s="3"/>
    </row>
    <row r="34" spans="1:6" ht="39" thickBot="1" x14ac:dyDescent="0.3">
      <c r="A34" s="7" t="s">
        <v>16</v>
      </c>
      <c r="B34" s="8" t="s">
        <v>65</v>
      </c>
      <c r="C34" s="3">
        <v>1</v>
      </c>
      <c r="D34" s="23"/>
      <c r="E34" s="23">
        <f t="shared" si="2"/>
        <v>0</v>
      </c>
      <c r="F34" s="3"/>
    </row>
    <row r="35" spans="1:6" ht="26.25" thickBot="1" x14ac:dyDescent="0.3">
      <c r="A35" s="32" t="s">
        <v>16</v>
      </c>
      <c r="B35" s="8" t="s">
        <v>66</v>
      </c>
      <c r="C35" s="3">
        <v>14</v>
      </c>
      <c r="D35" s="23"/>
      <c r="E35" s="23">
        <f t="shared" si="2"/>
        <v>0</v>
      </c>
      <c r="F35" s="3"/>
    </row>
    <row r="36" spans="1:6" ht="15" customHeight="1" thickBot="1" x14ac:dyDescent="0.3">
      <c r="A36" s="12"/>
      <c r="B36" s="13"/>
      <c r="C36" s="6"/>
      <c r="D36" s="20" t="s">
        <v>12</v>
      </c>
      <c r="E36" s="25">
        <f>SUM(E28:E35)</f>
        <v>0</v>
      </c>
      <c r="F36" s="6"/>
    </row>
    <row r="37" spans="1:6" ht="15" customHeight="1" thickBot="1" x14ac:dyDescent="0.3">
      <c r="A37" s="42" t="s">
        <v>13</v>
      </c>
      <c r="B37" s="39" t="s">
        <v>36</v>
      </c>
      <c r="C37" s="36"/>
      <c r="D37" s="36"/>
      <c r="E37" s="36"/>
      <c r="F37" s="36"/>
    </row>
    <row r="38" spans="1:6" ht="15" customHeight="1" thickBot="1" x14ac:dyDescent="0.3">
      <c r="A38" s="7" t="s">
        <v>37</v>
      </c>
      <c r="B38" s="8" t="s">
        <v>71</v>
      </c>
      <c r="C38" s="3">
        <v>16</v>
      </c>
      <c r="D38" s="23"/>
      <c r="E38" s="23">
        <f>SUM(C38)*D38</f>
        <v>0</v>
      </c>
      <c r="F38" s="3"/>
    </row>
    <row r="39" spans="1:6" ht="15" customHeight="1" thickTop="1" thickBot="1" x14ac:dyDescent="0.3">
      <c r="A39" s="33" t="s">
        <v>72</v>
      </c>
      <c r="B39" s="34" t="s">
        <v>73</v>
      </c>
      <c r="C39" s="3">
        <v>12</v>
      </c>
      <c r="D39" s="23"/>
      <c r="E39" s="23">
        <f>SUM(C39)*D39</f>
        <v>0</v>
      </c>
      <c r="F39" s="3"/>
    </row>
    <row r="40" spans="1:6" ht="15" customHeight="1" thickTop="1" thickBot="1" x14ac:dyDescent="0.3">
      <c r="A40" s="14"/>
      <c r="B40" s="6"/>
      <c r="C40" s="6"/>
      <c r="D40" s="20" t="s">
        <v>12</v>
      </c>
      <c r="E40" s="25">
        <f>SUM(E38:E39)</f>
        <v>0</v>
      </c>
      <c r="F40" s="6"/>
    </row>
    <row r="41" spans="1:6" ht="15" customHeight="1" thickBot="1" x14ac:dyDescent="0.3">
      <c r="A41" s="38"/>
      <c r="B41" s="39" t="s">
        <v>38</v>
      </c>
      <c r="C41" s="36"/>
      <c r="D41" s="36"/>
      <c r="E41" s="36"/>
      <c r="F41" s="36"/>
    </row>
    <row r="42" spans="1:6" ht="15" customHeight="1" thickBot="1" x14ac:dyDescent="0.3">
      <c r="A42" s="7" t="s">
        <v>39</v>
      </c>
      <c r="B42" s="8" t="s">
        <v>40</v>
      </c>
      <c r="C42" s="3"/>
      <c r="D42" s="23"/>
      <c r="E42" s="23">
        <f>SUM(C42)*D42</f>
        <v>0</v>
      </c>
      <c r="F42" s="3"/>
    </row>
    <row r="43" spans="1:6" ht="15" customHeight="1" thickBot="1" x14ac:dyDescent="0.3">
      <c r="A43" s="7" t="s">
        <v>52</v>
      </c>
      <c r="B43" s="8" t="s">
        <v>62</v>
      </c>
      <c r="C43" s="3"/>
      <c r="D43" s="23"/>
      <c r="E43" s="23">
        <f>SUM(C43)*D43</f>
        <v>0</v>
      </c>
      <c r="F43" s="3"/>
    </row>
    <row r="44" spans="1:6" ht="15" customHeight="1" thickBot="1" x14ac:dyDescent="0.3">
      <c r="A44" s="4"/>
      <c r="B44" s="13"/>
      <c r="C44" s="6"/>
      <c r="D44" s="20" t="s">
        <v>12</v>
      </c>
      <c r="E44" s="25">
        <f>SUM(E42:E43)</f>
        <v>0</v>
      </c>
      <c r="F44" s="6"/>
    </row>
    <row r="45" spans="1:6" ht="15" customHeight="1" thickBot="1" x14ac:dyDescent="0.3">
      <c r="A45" s="45" t="s">
        <v>13</v>
      </c>
      <c r="B45" s="46" t="s">
        <v>48</v>
      </c>
      <c r="C45" s="37"/>
      <c r="D45" s="37"/>
      <c r="E45" s="37"/>
      <c r="F45" s="37"/>
    </row>
    <row r="46" spans="1:6" ht="15" customHeight="1" thickBot="1" x14ac:dyDescent="0.3">
      <c r="A46" s="7"/>
      <c r="B46" s="8"/>
      <c r="C46" s="3"/>
      <c r="D46" s="23"/>
      <c r="E46" s="23">
        <f>SUM(C46*D46)</f>
        <v>0</v>
      </c>
      <c r="F46" s="3"/>
    </row>
    <row r="47" spans="1:6" ht="15" customHeight="1" thickBot="1" x14ac:dyDescent="0.3">
      <c r="A47" s="7"/>
      <c r="B47" s="8"/>
      <c r="C47" s="3"/>
      <c r="D47" s="23"/>
      <c r="E47" s="23">
        <f t="shared" ref="E47:E50" si="3">SUM(C47*D47)</f>
        <v>0</v>
      </c>
      <c r="F47" s="3"/>
    </row>
    <row r="48" spans="1:6" ht="15" customHeight="1" thickBot="1" x14ac:dyDescent="0.3">
      <c r="A48" s="7"/>
      <c r="B48" s="8"/>
      <c r="C48" s="3"/>
      <c r="D48" s="23"/>
      <c r="E48" s="23">
        <f t="shared" si="3"/>
        <v>0</v>
      </c>
      <c r="F48" s="3"/>
    </row>
    <row r="49" spans="1:6" ht="15" customHeight="1" thickBot="1" x14ac:dyDescent="0.3">
      <c r="A49" s="7"/>
      <c r="B49" s="8"/>
      <c r="C49" s="3"/>
      <c r="D49" s="23"/>
      <c r="E49" s="23">
        <f t="shared" si="3"/>
        <v>0</v>
      </c>
      <c r="F49" s="3"/>
    </row>
    <row r="50" spans="1:6" ht="15" customHeight="1" thickBot="1" x14ac:dyDescent="0.3">
      <c r="A50" s="7"/>
      <c r="B50" s="17"/>
      <c r="C50" s="3"/>
      <c r="D50" s="23"/>
      <c r="E50" s="23">
        <f t="shared" si="3"/>
        <v>0</v>
      </c>
      <c r="F50" s="3"/>
    </row>
    <row r="51" spans="1:6" ht="15" customHeight="1" thickBot="1" x14ac:dyDescent="0.3">
      <c r="A51" s="9"/>
      <c r="B51" s="13"/>
      <c r="C51" s="11"/>
      <c r="D51" s="20" t="s">
        <v>12</v>
      </c>
      <c r="E51" s="26">
        <f>SUM(E46:E50)</f>
        <v>0</v>
      </c>
      <c r="F51" s="11"/>
    </row>
    <row r="52" spans="1:6" ht="15" customHeight="1" thickBot="1" x14ac:dyDescent="0.3">
      <c r="A52" s="47"/>
      <c r="B52" s="39" t="s">
        <v>41</v>
      </c>
      <c r="C52" s="36"/>
      <c r="D52" s="36"/>
      <c r="E52" s="36"/>
      <c r="F52" s="36"/>
    </row>
    <row r="53" spans="1:6" ht="15" customHeight="1" thickBot="1" x14ac:dyDescent="0.3">
      <c r="A53" s="7"/>
      <c r="B53" s="15" t="s">
        <v>42</v>
      </c>
      <c r="C53" s="16">
        <v>318</v>
      </c>
      <c r="D53" s="23"/>
      <c r="E53" s="23">
        <f>SUM(C53)*D53</f>
        <v>0</v>
      </c>
      <c r="F53" s="3"/>
    </row>
    <row r="54" spans="1:6" ht="15" customHeight="1" thickBot="1" x14ac:dyDescent="0.3">
      <c r="A54" s="7"/>
      <c r="B54" s="8" t="s">
        <v>43</v>
      </c>
      <c r="C54" s="16">
        <v>293</v>
      </c>
      <c r="D54" s="23"/>
      <c r="E54" s="23">
        <f t="shared" ref="E54:E59" si="4">SUM(C54)*D54</f>
        <v>0</v>
      </c>
      <c r="F54" s="3"/>
    </row>
    <row r="55" spans="1:6" ht="15" customHeight="1" thickBot="1" x14ac:dyDescent="0.3">
      <c r="A55" s="7"/>
      <c r="B55" s="8" t="s">
        <v>44</v>
      </c>
      <c r="C55" s="16">
        <v>8</v>
      </c>
      <c r="D55" s="23"/>
      <c r="E55" s="23">
        <f t="shared" si="4"/>
        <v>0</v>
      </c>
      <c r="F55" s="3"/>
    </row>
    <row r="56" spans="1:6" ht="15" customHeight="1" thickBot="1" x14ac:dyDescent="0.3">
      <c r="A56" s="7"/>
      <c r="B56" s="15" t="s">
        <v>45</v>
      </c>
      <c r="C56" s="16">
        <v>6</v>
      </c>
      <c r="D56" s="23"/>
      <c r="E56" s="23">
        <f t="shared" si="4"/>
        <v>0</v>
      </c>
      <c r="F56" s="3"/>
    </row>
    <row r="57" spans="1:6" ht="15" customHeight="1" thickBot="1" x14ac:dyDescent="0.3">
      <c r="A57" s="7"/>
      <c r="B57" s="15" t="s">
        <v>46</v>
      </c>
      <c r="C57" s="16">
        <v>9</v>
      </c>
      <c r="D57" s="23"/>
      <c r="E57" s="23">
        <f t="shared" si="4"/>
        <v>0</v>
      </c>
      <c r="F57" s="3"/>
    </row>
    <row r="58" spans="1:6" ht="15" customHeight="1" thickBot="1" x14ac:dyDescent="0.3">
      <c r="A58" s="7"/>
      <c r="B58" s="15" t="s">
        <v>47</v>
      </c>
      <c r="C58" s="16"/>
      <c r="D58" s="23"/>
      <c r="E58" s="23">
        <f t="shared" si="4"/>
        <v>0</v>
      </c>
      <c r="F58" s="3"/>
    </row>
    <row r="59" spans="1:6" ht="15" customHeight="1" thickBot="1" x14ac:dyDescent="0.3">
      <c r="A59" s="7"/>
      <c r="B59" s="15" t="s">
        <v>77</v>
      </c>
      <c r="C59" s="3"/>
      <c r="D59" s="23"/>
      <c r="E59" s="23">
        <f t="shared" si="4"/>
        <v>0</v>
      </c>
      <c r="F59" s="3"/>
    </row>
    <row r="60" spans="1:6" ht="15" customHeight="1" thickBot="1" x14ac:dyDescent="0.3">
      <c r="A60" s="9"/>
      <c r="B60" s="13"/>
      <c r="C60" s="11"/>
      <c r="D60" s="20" t="s">
        <v>12</v>
      </c>
      <c r="E60" s="26">
        <f>SUM(E53:E59)</f>
        <v>0</v>
      </c>
      <c r="F60" s="11"/>
    </row>
    <row r="61" spans="1:6" ht="15" customHeight="1" thickBot="1" x14ac:dyDescent="0.3">
      <c r="A61" s="38"/>
      <c r="B61" s="39" t="s">
        <v>49</v>
      </c>
      <c r="C61" s="36"/>
      <c r="D61" s="36"/>
      <c r="E61" s="36"/>
      <c r="F61" s="36"/>
    </row>
    <row r="62" spans="1:6" ht="15" customHeight="1" thickBot="1" x14ac:dyDescent="0.3">
      <c r="A62" s="7"/>
      <c r="B62" s="35" t="s">
        <v>75</v>
      </c>
      <c r="C62" s="3"/>
      <c r="D62" s="23"/>
      <c r="E62" s="23">
        <f>SUM(C62)*D62</f>
        <v>0</v>
      </c>
      <c r="F62" s="3"/>
    </row>
    <row r="63" spans="1:6" ht="15" customHeight="1" thickBot="1" x14ac:dyDescent="0.3">
      <c r="A63" s="7"/>
      <c r="B63" s="35" t="s">
        <v>74</v>
      </c>
      <c r="C63" s="3"/>
      <c r="D63" s="23"/>
      <c r="E63" s="23">
        <f>SUM(C63)*D63</f>
        <v>0</v>
      </c>
      <c r="F63" s="3"/>
    </row>
    <row r="64" spans="1:6" ht="15" customHeight="1" thickBot="1" x14ac:dyDescent="0.3">
      <c r="A64" s="4"/>
      <c r="B64" s="13"/>
      <c r="C64" s="6"/>
      <c r="D64" s="20" t="s">
        <v>12</v>
      </c>
      <c r="E64" s="26">
        <f>SUM(E62:E63)</f>
        <v>0</v>
      </c>
      <c r="F64" s="6"/>
    </row>
    <row r="65" spans="1:6" ht="15" customHeight="1" thickBot="1" x14ac:dyDescent="0.3">
      <c r="A65" s="18"/>
      <c r="B65" s="29"/>
      <c r="C65" s="30"/>
      <c r="D65" s="30"/>
      <c r="E65" s="19"/>
      <c r="F65" s="19"/>
    </row>
    <row r="66" spans="1:6" ht="24.75" customHeight="1" thickBot="1" x14ac:dyDescent="0.3">
      <c r="A66" s="28"/>
      <c r="B66" s="50" t="s">
        <v>51</v>
      </c>
      <c r="C66" s="51"/>
      <c r="D66" s="52"/>
      <c r="E66" s="27">
        <f>SUM(E10,E26,E36,E40,E44,E51,E60,E64)</f>
        <v>0</v>
      </c>
      <c r="F66" s="19"/>
    </row>
  </sheetData>
  <mergeCells count="2">
    <mergeCell ref="A1:F1"/>
    <mergeCell ref="B66:D6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Angele Fitzhenry</dc:creator>
  <cp:lastModifiedBy>Nicole Ayer</cp:lastModifiedBy>
  <cp:lastPrinted>2024-03-22T19:57:25Z</cp:lastPrinted>
  <dcterms:created xsi:type="dcterms:W3CDTF">2024-03-09T12:57:12Z</dcterms:created>
  <dcterms:modified xsi:type="dcterms:W3CDTF">2025-12-03T13:38:28Z</dcterms:modified>
</cp:coreProperties>
</file>