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Millburn\2022 Flash Drive\Annual Statement of Affairs\FY 2025\"/>
    </mc:Choice>
  </mc:AlternateContent>
  <xr:revisionPtr revIDLastSave="0" documentId="13_ncr:1_{751512E2-36A5-4409-97BD-09B4F1732540}" xr6:coauthVersionLast="36" xr6:coauthVersionMax="36" xr10:uidLastSave="{00000000-0000-0000-0000-000000000000}"/>
  <bookViews>
    <workbookView xWindow="0" yWindow="0" windowWidth="28800" windowHeight="11625" tabRatio="904" xr2:uid="{00000000-000D-0000-FFFF-FFFF00000000}"/>
  </bookViews>
  <sheets>
    <sheet name="Cover Page" sheetId="11" r:id="rId1"/>
    <sheet name="Salary Schedule" sheetId="13" r:id="rId2"/>
    <sheet name="Paym Over $2,500" sheetId="18" r:id="rId3"/>
    <sheet name="Paym $1,000 to $2,500" sheetId="19" r:id="rId4"/>
    <sheet name="Contracts Exceeding $25,000" sheetId="2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Order1" hidden="1">255</definedName>
    <definedName name="_Order2" hidden="1">255</definedName>
    <definedName name="ADDRESS">'Cover Page'!$D$12:$G$12</definedName>
    <definedName name="COUNTY">'Cover Page'!$D$13:$G$13</definedName>
    <definedName name="ddTopChoice">#REF!</definedName>
    <definedName name="NAME_OF_NEWSPAPER__WHERE_PUBLISHED">'Cover Page'!$D$14:$G$14</definedName>
    <definedName name="_xlnm.Print_Area" localSheetId="0">'Cover Page'!$A$1:$J$47</definedName>
    <definedName name="_xlnm.Print_Area" localSheetId="1">'Salary Schedule'!$A$3:$F$111</definedName>
    <definedName name="RCDT_NUMBER">'Cover Page'!$D$11:$G$11</definedName>
    <definedName name="SCHADDRS">#REF!</definedName>
    <definedName name="SCHCTY">#REF!</definedName>
    <definedName name="SCHNMBR">#REF!</definedName>
    <definedName name="SCHNME">#REF!</definedName>
    <definedName name="School_District">#REF!</definedName>
    <definedName name="SCHOOL_DISTRICT_JOINT_AGREEMENT_NAME">'Cover Page'!$D$10:$G$10</definedName>
    <definedName name="SUPT">#REF!</definedName>
    <definedName name="validation_list" comment="For Dist Name autocomplete dropdown on Cover tab (cell G13)">OFFSET(#REF!,,,COUNTIF(#REF!,"?*"))</definedName>
  </definedNames>
  <calcPr calcId="191029"/>
</workbook>
</file>

<file path=xl/calcChain.xml><?xml version="1.0" encoding="utf-8"?>
<calcChain xmlns="http://schemas.openxmlformats.org/spreadsheetml/2006/main">
  <c r="B38" i="11" l="1"/>
  <c r="A1" i="20"/>
  <c r="A11" i="20"/>
  <c r="A12" i="20"/>
  <c r="A19" i="20"/>
  <c r="A17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HEMBERGER MICHELLE</author>
  </authors>
  <commentList>
    <comment ref="H21" authorId="0" shapeId="0" xr:uid="{128F0754-A12D-4597-8870-65E2E301F56F}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C24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D93A5D17-43AA-46BA-B385-F96A76F78A01}">
      <text>
        <r>
          <rPr>
            <b/>
            <sz val="9"/>
            <color indexed="81"/>
            <rFont val="Tahoma"/>
            <charset val="1"/>
          </rPr>
          <t>Including student activity funds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B73C49C2-E729-4F6A-AA49-89910B6E4F4E}">
      <text>
        <r>
          <rPr>
            <b/>
            <sz val="9"/>
            <color indexed="81"/>
            <rFont val="Tahoma"/>
            <charset val="1"/>
          </rPr>
          <t>Including student activity funds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<sst xmlns="http://schemas.openxmlformats.org/spreadsheetml/2006/main" count="435" uniqueCount="424">
  <si>
    <t>EDUCATIONAL</t>
  </si>
  <si>
    <t>TRANSPORTATION</t>
  </si>
  <si>
    <t>TORT IMMUNITY</t>
  </si>
  <si>
    <t>LEASING</t>
  </si>
  <si>
    <t>OTHER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</si>
  <si>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</si>
  <si>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</si>
  <si>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</si>
  <si>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</si>
  <si>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</si>
  <si>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</si>
  <si>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</si>
  <si>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</si>
  <si>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</si>
  <si>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</si>
  <si>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</si>
  <si>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</si>
  <si>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 xml:space="preserve">RCDT NUMBER:  </t>
  </si>
  <si>
    <t xml:space="preserve">    ADDRESS:  </t>
  </si>
  <si>
    <t xml:space="preserve">COUNTY:  </t>
  </si>
  <si>
    <t>Aggregate Amount</t>
  </si>
  <si>
    <t>Person, Firm, or Corporation</t>
  </si>
  <si>
    <t>TAX RATE BY FUND (IN %)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</si>
  <si>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</si>
  <si>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</si>
  <si>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</si>
  <si>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</si>
  <si>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 xml:space="preserve">SCHOOL DISTRICT/JOINT AGREEMENT NAME:  </t>
  </si>
  <si>
    <t>CAPITAL PROJECTS</t>
  </si>
  <si>
    <t xml:space="preserve">BOND &amp; INTEREST 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</si>
  <si>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</si>
  <si>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</si>
  <si>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</si>
  <si>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</si>
  <si>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</si>
  <si>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</si>
  <si>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>INSTRUCTIONS:  Double click attached document "Contracts Exceeding $25,000 Guidance" (pdf) below for additional guidance and definitions.</t>
  </si>
  <si>
    <t>Joint Agreement</t>
  </si>
  <si>
    <t xml:space="preserve">Annual Statement of Affairs Instructions </t>
  </si>
  <si>
    <t>The schedule below (Items 1-4) must be completed for contracts exceeding $25,000.</t>
  </si>
  <si>
    <t>PAYMENTS TO PERSON, FIRM, OR CORPORATION OVER $2,500 EXCLUDING WAGES AND SALARIES</t>
  </si>
  <si>
    <t>Form 50-37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</si>
  <si>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</si>
  <si>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</si>
  <si>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</si>
  <si>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</si>
  <si>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</si>
  <si>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</si>
  <si>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</si>
  <si>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</si>
  <si>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If school district/joint agreement does not have any contracts exceeding $25,000, please add zeros (0) to cells "D24"-"D29".</t>
  </si>
  <si>
    <t>217-785-8779</t>
  </si>
  <si>
    <t>Salary Range:  Less Than $39.999</t>
  </si>
  <si>
    <t>Salary Range:  $40,000 - $54,999</t>
  </si>
  <si>
    <t>Salary Range:  $55,000 - $74,999</t>
  </si>
  <si>
    <t>Salary Range:  $75,000 and Over</t>
  </si>
  <si>
    <t>ANNUAL STATEMENT OF AFFAIRS</t>
  </si>
  <si>
    <t>FISCAL YEAR ENDING</t>
  </si>
  <si>
    <t xml:space="preserve">June 30, </t>
  </si>
  <si>
    <t xml:space="preserve">SALARY SCHEDULE OF GROSS PAYMENTS FOR NON-CERTIFICATED PERSONNEL </t>
  </si>
  <si>
    <t>This listing must include expenditures from any revolving fund maintained by the school district.</t>
  </si>
  <si>
    <t>Payments to certified personnel</t>
  </si>
  <si>
    <t>Student Counts</t>
  </si>
  <si>
    <t>In conformity with sub-section (c) of Section 10-20.44 of the School Code [105 ILCS 5/10-20.44], the following information is required to be submitted in conjunction with publication of the Annual Statement of Affairs [105 ILCS 5/10-17].</t>
  </si>
  <si>
    <t>Illinois Report Card</t>
  </si>
  <si>
    <t>Included in district's report card</t>
  </si>
  <si>
    <t>Financial Data</t>
  </si>
  <si>
    <t>08/25</t>
  </si>
  <si>
    <t xml:space="preserve"> per 105 ILCS 5/10-20.47</t>
  </si>
  <si>
    <t>Posted on district website</t>
  </si>
  <si>
    <t>How to access Cerberus Server</t>
  </si>
  <si>
    <t>Data previously included in the Annual Statement of Affairs can be found at:</t>
  </si>
  <si>
    <t>Included in district's Annual Financial Report posted on ISBE's Cerberus Server</t>
  </si>
  <si>
    <t xml:space="preserve">NAME OF NEWSPAPER  WHERE PUBLISHED:  </t>
  </si>
  <si>
    <t>ASSURANCE</t>
  </si>
  <si>
    <t>Yes</t>
  </si>
  <si>
    <t>The Annual Statement of Affairs has been posted on the district's website and published in accordance with Section 10-17 of the School Code no later than December 1. (Put "X" in blue box if yes.)</t>
  </si>
  <si>
    <t>PAYMENTS TO PERSON, FIRM, OR CORPORATION OF $1,000 TO $2,500 EXCLUDING WAGES AND SALARIES</t>
  </si>
  <si>
    <t>Millburn C.C. School District 24</t>
  </si>
  <si>
    <t>34-049-0240-04</t>
  </si>
  <si>
    <t>Lake</t>
  </si>
  <si>
    <t>Daily Herald</t>
  </si>
  <si>
    <t>x</t>
  </si>
  <si>
    <t>OTHER - SEDOL IMRF</t>
  </si>
  <si>
    <t>LABAW, LANDON</t>
  </si>
  <si>
    <t>BODDEN, DIANE</t>
  </si>
  <si>
    <t>NEWELL, SHYNELL</t>
  </si>
  <si>
    <t>CANDA, ARTHUR</t>
  </si>
  <si>
    <t>WESCOTT, PATTI</t>
  </si>
  <si>
    <t>MIKSCH, SALLY</t>
  </si>
  <si>
    <t>STEVENS, HEIDI</t>
  </si>
  <si>
    <t>STRAKA, VIVIAN</t>
  </si>
  <si>
    <t>PAXTON, AMY</t>
  </si>
  <si>
    <t>BOOTH, THOMAS</t>
  </si>
  <si>
    <t>AZHAGAR, JAYALAKSHMI</t>
  </si>
  <si>
    <t>MAHESH, MONICA</t>
  </si>
  <si>
    <t>GASPAR, LILIANN</t>
  </si>
  <si>
    <t>SEAY, LINDSAY</t>
  </si>
  <si>
    <t>PAGLIARONI, GARY</t>
  </si>
  <si>
    <t>STRONG, JUDY</t>
  </si>
  <si>
    <t>SAMHAN, REHAM</t>
  </si>
  <si>
    <t>RAJCEVICH, TERRYL</t>
  </si>
  <si>
    <t>KEYS, ALICIA</t>
  </si>
  <si>
    <t>MUELLER, NICOLE</t>
  </si>
  <si>
    <t>WHITE, MARI</t>
  </si>
  <si>
    <t>KENNEDY, CHRISTINE</t>
  </si>
  <si>
    <t>HANSEN, CAROLYN</t>
  </si>
  <si>
    <t>JACOBSEN, MARK</t>
  </si>
  <si>
    <t>REED, MALCOLM</t>
  </si>
  <si>
    <t>DIETRICH, NICOLE</t>
  </si>
  <si>
    <t>JAGTAP, PRITI</t>
  </si>
  <si>
    <t>SLAZES, JUDITH</t>
  </si>
  <si>
    <t>GOLEBIOWSKI, MICHAEL</t>
  </si>
  <si>
    <t>WEITZMANN, PATRICIA</t>
  </si>
  <si>
    <t>BAIRD, AMANDA</t>
  </si>
  <si>
    <t>SMITH, NATALIE</t>
  </si>
  <si>
    <t>GENTILE, MICHAELENE</t>
  </si>
  <si>
    <t>MORRIS, WILLIAM</t>
  </si>
  <si>
    <t>RUSSO, HAILEY</t>
  </si>
  <si>
    <t>TSAKOS, DEMETRA</t>
  </si>
  <si>
    <t>COLE, SCOTT</t>
  </si>
  <si>
    <t>MAKKAY, TETYANA</t>
  </si>
  <si>
    <t>JOHNS, STEPHEN</t>
  </si>
  <si>
    <t>WALLENFANG, JANET</t>
  </si>
  <si>
    <t>ALLIE, HANNAH</t>
  </si>
  <si>
    <t>BANDY, NICOLE</t>
  </si>
  <si>
    <t>PARTHIBAN, GAYATHRI</t>
  </si>
  <si>
    <t>KREFT, KATHERINE</t>
  </si>
  <si>
    <t>BAILEY, BRADEN</t>
  </si>
  <si>
    <t>WEIHER, CHRISTINE</t>
  </si>
  <si>
    <t>SEELYE, MEGAN</t>
  </si>
  <si>
    <t>CHRISTIAN, AUBREY</t>
  </si>
  <si>
    <t>KOSTAK, JUSTIN</t>
  </si>
  <si>
    <t>ADELIZZI, ALYSSA</t>
  </si>
  <si>
    <t>SLUSARCZYK, LINDA</t>
  </si>
  <si>
    <t>GROSS, JACQUELINE</t>
  </si>
  <si>
    <t>SILVA, AMBER</t>
  </si>
  <si>
    <t>SPECK, HEATHER</t>
  </si>
  <si>
    <t>MCGOWAN, DEANNA</t>
  </si>
  <si>
    <t>SALINAS, GEOFFREY</t>
  </si>
  <si>
    <t>PABON, SARAI</t>
  </si>
  <si>
    <t>WHITE, ROBERT</t>
  </si>
  <si>
    <t>RODRIGUEZ, ALONDRA</t>
  </si>
  <si>
    <t>RUNYAN, REBECCA</t>
  </si>
  <si>
    <t>SANCHEZ GOMEZ, M.</t>
  </si>
  <si>
    <t>AHMED, SURWAT</t>
  </si>
  <si>
    <t>ELBERT, KATHRYN</t>
  </si>
  <si>
    <t>SWANSON, JILLIAN</t>
  </si>
  <si>
    <t>HARTNIG, AMY</t>
  </si>
  <si>
    <t>MARASOVICH, JECNI</t>
  </si>
  <si>
    <t>WLODARSKA, NATALLIE</t>
  </si>
  <si>
    <t>VEERAPPAN, RAMYA</t>
  </si>
  <si>
    <t>PROSISE, WILLIAM</t>
  </si>
  <si>
    <t>DACKS, AUSTIN</t>
  </si>
  <si>
    <t>LAMB FERRARA, COLLEEN</t>
  </si>
  <si>
    <t>JARVI, DANIELLE</t>
  </si>
  <si>
    <t>PALMQUIST, KRISTIN</t>
  </si>
  <si>
    <t>ROLLAND, LEAH</t>
  </si>
  <si>
    <t>STROBACH, BRENDA</t>
  </si>
  <si>
    <t>PEREZ, JENNIFER</t>
  </si>
  <si>
    <t>DWYER, KRISTIN</t>
  </si>
  <si>
    <t>MONTANO, EMRIC</t>
  </si>
  <si>
    <t>KRZEMINSKI, JACQUELINE</t>
  </si>
  <si>
    <t>KINCAID, JO-ELLE</t>
  </si>
  <si>
    <t>STEFFENS, PATRICIA</t>
  </si>
  <si>
    <t>MIELKE, AMARA</t>
  </si>
  <si>
    <t>DSCHIDA, MARIA</t>
  </si>
  <si>
    <t>URIBE, SARAH</t>
  </si>
  <si>
    <t>HOFMANN, JENNIFER</t>
  </si>
  <si>
    <t>GUTIERREZ, JESSICA</t>
  </si>
  <si>
    <t>KENNEDY, KATHERYN</t>
  </si>
  <si>
    <t>MCNEIL, ROBERT</t>
  </si>
  <si>
    <t>KAMIENSKI, ALLISON</t>
  </si>
  <si>
    <t>MELLINGER, BRIAN</t>
  </si>
  <si>
    <t>TALLIAN, BECKY</t>
  </si>
  <si>
    <t>SMITH, LINDA</t>
  </si>
  <si>
    <t>LISY, JOSEPH</t>
  </si>
  <si>
    <t>STEFFEN, LEE</t>
  </si>
  <si>
    <t>GRIGSBY, MARIANA</t>
  </si>
  <si>
    <t>SMITH, MARY</t>
  </si>
  <si>
    <t>BRICENO, LOY</t>
  </si>
  <si>
    <t>BOYLE, SUSANNE</t>
  </si>
  <si>
    <t>WESCOTT, GERALD</t>
  </si>
  <si>
    <t>SODT, CINDY</t>
  </si>
  <si>
    <t>CAJKA, DIANE</t>
  </si>
  <si>
    <t>SWINDLE, DAWN</t>
  </si>
  <si>
    <t>HAYES, JULIE</t>
  </si>
  <si>
    <t>RODRIGUEZ, ANA</t>
  </si>
  <si>
    <t>POOLEY, SHERRY</t>
  </si>
  <si>
    <t>HAMPTON, SUZANNE</t>
  </si>
  <si>
    <t>PEDERSON, CYNTHIA</t>
  </si>
  <si>
    <t>MIRZA, MUHAMMAD</t>
  </si>
  <si>
    <t>RAMIREZ, MELISSA</t>
  </si>
  <si>
    <t>VARGA, BECKY</t>
  </si>
  <si>
    <t>USMILLER, KATHLEEN</t>
  </si>
  <si>
    <t>MAYNEZ, ALMA</t>
  </si>
  <si>
    <t>SIKORSKI, LAURA</t>
  </si>
  <si>
    <t>SCHMITT, NEIL</t>
  </si>
  <si>
    <t>SOOLEY, RACHEL</t>
  </si>
  <si>
    <t>WELCH, MELISSA</t>
  </si>
  <si>
    <t>CORDOVA, MARIA</t>
  </si>
  <si>
    <t>DEKORSI, ROBERT</t>
  </si>
  <si>
    <t>UMARWADIA, NOMITA</t>
  </si>
  <si>
    <t>BARDI, KRISTINE</t>
  </si>
  <si>
    <t>STAGG, RHONDA</t>
  </si>
  <si>
    <t>STAGG, DANIEL</t>
  </si>
  <si>
    <t>BROWNING, JOANNE</t>
  </si>
  <si>
    <t>SMITH, GUADALUPE</t>
  </si>
  <si>
    <t>SCHAEFER, LYNNE</t>
  </si>
  <si>
    <t>FOLLAK, CONNIE</t>
  </si>
  <si>
    <t>VALDEZ GONZALEZ, GABRIEL</t>
  </si>
  <si>
    <t>SLABY, JIMICHAEL</t>
  </si>
  <si>
    <t>GALLEGOS, ADAN</t>
  </si>
  <si>
    <t>VANKO, KELLY</t>
  </si>
  <si>
    <t>BAIRD, BRANDI</t>
  </si>
  <si>
    <t>COLLINS, VERONICA</t>
  </si>
  <si>
    <t>SAVAGE, JACQUELINE</t>
  </si>
  <si>
    <t>GARDNER, KATHRYN</t>
  </si>
  <si>
    <t>OLANDESE, THOMAS</t>
  </si>
  <si>
    <t>SMITH, TIMOTHY</t>
  </si>
  <si>
    <t>BRANDT, KRISTEN</t>
  </si>
  <si>
    <t>KRAFT, CARLY</t>
  </si>
  <si>
    <t>95 Percent Grtoup LLC</t>
  </si>
  <si>
    <t>ACCURATE BIOMETRICS / SCORP</t>
  </si>
  <si>
    <t>ACTIVE INTERNET TECH FINALSITE</t>
  </si>
  <si>
    <t>ALAN CEISEL</t>
  </si>
  <si>
    <t>ANNA WAGNER, INC</t>
  </si>
  <si>
    <t>ANTIOCH LANES</t>
  </si>
  <si>
    <t>CANDOR HEALTH EDUCATION</t>
  </si>
  <si>
    <t>CITY ELECTRIC SUPPLY</t>
  </si>
  <si>
    <t>Coughlan Companies LLC dba Capstone</t>
  </si>
  <si>
    <t>DECKER EQUIPMENT</t>
  </si>
  <si>
    <t>ED-RED</t>
  </si>
  <si>
    <t>FAMILY ZONE, INC</t>
  </si>
  <si>
    <t>FIREPLACE INC (SMORE)</t>
  </si>
  <si>
    <t>GENERATION GENIUS, INC.</t>
  </si>
  <si>
    <t>GOLF VISIONS</t>
  </si>
  <si>
    <t>GOPHER</t>
  </si>
  <si>
    <t>Hand2Mind</t>
  </si>
  <si>
    <t>IASA</t>
  </si>
  <si>
    <t>IESA</t>
  </si>
  <si>
    <t>J &amp; R Lock &amp; Safe, Inc.</t>
  </si>
  <si>
    <t>James W Smith</t>
  </si>
  <si>
    <t>JDR PAINTING</t>
  </si>
  <si>
    <t>KINASTHETICS, INC.</t>
  </si>
  <si>
    <t>KOHL CHILDREN`S MUSEUM</t>
  </si>
  <si>
    <t>LAKE COUNTY DOOR CO.</t>
  </si>
  <si>
    <t>MARK DIEFENBACHER</t>
  </si>
  <si>
    <t>MID STATE EQUIPMENT</t>
  </si>
  <si>
    <t>MIDWEST TRUCKER`S ASSOC.</t>
  </si>
  <si>
    <t>PACE ANALYTICAL SERVICES</t>
  </si>
  <si>
    <t>PADDOCK PUBLICATIONS</t>
  </si>
  <si>
    <t>PAR, INC.</t>
  </si>
  <si>
    <t>PARKREATION</t>
  </si>
  <si>
    <t>PFV PERFORMANCE</t>
  </si>
  <si>
    <t>PITNEY BOWES RESERVE ACCOUNT</t>
  </si>
  <si>
    <t>PLAY WITH A PURPOSE</t>
  </si>
  <si>
    <t>PROMPTMED URGENT CARE</t>
  </si>
  <si>
    <t>QUAVER MUSIC</t>
  </si>
  <si>
    <t>Quizbowl Systems</t>
  </si>
  <si>
    <t>Raptor Technologies LLC</t>
  </si>
  <si>
    <t>RELAYHUB - FKA R&amp;G CONSULTANTS</t>
  </si>
  <si>
    <t>SCHOOL SPECIALTY LLC</t>
  </si>
  <si>
    <t>CENTER FOR AUTISM NORTH SHORE</t>
  </si>
  <si>
    <t>LAKE COUNTY HEALTH DEPARTMENT</t>
  </si>
  <si>
    <t>LAUTERBACH &amp; AMEN, LLP</t>
  </si>
  <si>
    <t>MACGILL DISCOUNT SCHOOL NURSE SUPPLIES</t>
  </si>
  <si>
    <t>SKATELAND SOUTH</t>
  </si>
  <si>
    <t>SONOVA USA INC</t>
  </si>
  <si>
    <t>SOUND, INC.</t>
  </si>
  <si>
    <t>SWANK MOTION PICTURES</t>
  </si>
  <si>
    <t>TEACHING STRATEGIES, INC.</t>
  </si>
  <si>
    <t>TeachTown, Inc</t>
  </si>
  <si>
    <t>TEAM REIL, INC</t>
  </si>
  <si>
    <t>TERI BICOK BOETTCHER</t>
  </si>
  <si>
    <t>TRANSLATION TODAY NETWORK INC / SCORP</t>
  </si>
  <si>
    <t>ULINE</t>
  </si>
  <si>
    <t>VERIFENT</t>
  </si>
  <si>
    <t>VERIZON WIRELESS</t>
  </si>
  <si>
    <t>WATER SPECIALTIES GROUP, INC.</t>
  </si>
  <si>
    <t>WELSH STUDIOS</t>
  </si>
  <si>
    <t>WISCONSIN GLACIER SPRINGS COMPANY</t>
  </si>
  <si>
    <t>Zoom Video Communications Inc</t>
  </si>
  <si>
    <t>1000 BULBS</t>
  </si>
  <si>
    <t>ACADEMIC CAP &amp; GOWN</t>
  </si>
  <si>
    <t>ALTORFER INDUSTRIES, INC.</t>
  </si>
  <si>
    <t>AMAZON</t>
  </si>
  <si>
    <t>AMERICAN BUILDING SERVICES, LLC</t>
  </si>
  <si>
    <t>AMERICAN OUTFITTERS</t>
  </si>
  <si>
    <t>AMERICAN READING COMPANY</t>
  </si>
  <si>
    <t>ANDERSEN PLUMBING</t>
  </si>
  <si>
    <t>ANTHONY ROOFING TECTA AMERICA</t>
  </si>
  <si>
    <t>APPLE FINANCIAL SERVICES</t>
  </si>
  <si>
    <t>ApplianSys LLC</t>
  </si>
  <si>
    <t>ARTHUR J. GALLAGHER RMS, INC.</t>
  </si>
  <si>
    <t>AT&amp;T</t>
  </si>
  <si>
    <t>AVERUS FIRE SERVICES</t>
  </si>
  <si>
    <t>BELIEVE IN YOUTH</t>
  </si>
  <si>
    <t>BLICK ART MATERIALS</t>
  </si>
  <si>
    <t>BLUE CROSS AND BLUE SHIELD OF ILLINOIS</t>
  </si>
  <si>
    <t>BMO</t>
  </si>
  <si>
    <t>BRAINPOP LLC</t>
  </si>
  <si>
    <t>CAMFIL USA INC</t>
  </si>
  <si>
    <t>CAMOSY INCORPORATED</t>
  </si>
  <si>
    <t>CAMP TIMBERLEE</t>
  </si>
  <si>
    <t>CANON USA, INC</t>
  </si>
  <si>
    <t>CDW GOVERNMENT</t>
  </si>
  <si>
    <t>CHICAGO CLASSIC COACH, LLC</t>
  </si>
  <si>
    <t>CHILDHOOD VICTORIES INC / SCORP</t>
  </si>
  <si>
    <t>COIT DRAPERY CLEANERS, INC</t>
  </si>
  <si>
    <t>COMPASS HEALTH CENTER NORTHBROOK</t>
  </si>
  <si>
    <t>CONNECTION`S ACADEMY EAST</t>
  </si>
  <si>
    <t>CONSERV FS, INC.</t>
  </si>
  <si>
    <t>Consolidated Flooring of Chicago</t>
  </si>
  <si>
    <t>CONSTELLATION NEW ENERGY INC.</t>
  </si>
  <si>
    <t>CONSTELLATION NEW ENERGY, INC</t>
  </si>
  <si>
    <t>CONSTELLATION NEWENERGY SERVICES</t>
  </si>
  <si>
    <t>COOPERATIVE 90`S DENTAL PLAN</t>
  </si>
  <si>
    <t>CSG FORTE PAYMENTS, INC.</t>
  </si>
  <si>
    <t>CUTLER WORKWEAR</t>
  </si>
  <si>
    <t>DELTA DENTAL OF IL - VISION</t>
  </si>
  <si>
    <t>DISCOVERY EDUCATION INC</t>
  </si>
  <si>
    <t>Douglas Equipment</t>
  </si>
  <si>
    <t>DURA WAX COMPANY INC.</t>
  </si>
  <si>
    <t>EASTERSEALS</t>
  </si>
  <si>
    <t>ECCEZION</t>
  </si>
  <si>
    <t>Edpuzzle</t>
  </si>
  <si>
    <t>ELEMENTAL SOLUTIONS LLC</t>
  </si>
  <si>
    <t>ELLEN MAGIT</t>
  </si>
  <si>
    <t>EMBRACE EDUCATION</t>
  </si>
  <si>
    <t>EMS LINQ, LLC</t>
  </si>
  <si>
    <t>ENGLER CALLAWAY BAASTEN &amp; SRAGA, LLC.</t>
  </si>
  <si>
    <t>EVERWAY LLC, FKA N2Y</t>
  </si>
  <si>
    <t>FELICITY SCHOOLS, LLC</t>
  </si>
  <si>
    <t>FOLLETT CONTENT SOLUTIONS LLC</t>
  </si>
  <si>
    <t>FOX VALLEY FILTER</t>
  </si>
  <si>
    <t>FRONTLINE TECHNOLOGIES GROUP LLC.</t>
  </si>
  <si>
    <t>GENERAL PARTS LLC</t>
  </si>
  <si>
    <t>GEOSTAR CONTROLS/GS AUTOMATION</t>
  </si>
  <si>
    <t>GILLESPIE FORD</t>
  </si>
  <si>
    <t>GRAINGER, INC.</t>
  </si>
  <si>
    <t>GRUBBS MECHANICAL CONSTRUCTION</t>
  </si>
  <si>
    <t>HD SUPPLY FORMERLY THE HOME DEPOT PRO</t>
  </si>
  <si>
    <t>HEATHER SANDERS</t>
  </si>
  <si>
    <t>HIGHWAY "C" SERVICES</t>
  </si>
  <si>
    <t>HODGES LOIZZI EISENHAMMER RODICK &amp; KOHN</t>
  </si>
  <si>
    <t>HOME DEPOT CREDIT SERVICES</t>
  </si>
  <si>
    <t>HOMESTEAD ELECTRICAL CONTRACTING LLC</t>
  </si>
  <si>
    <t>HOUGHTON MIFFLIN HARCOURT PUBLISHING CO</t>
  </si>
  <si>
    <t>IFB - Interiors for Business, Inc</t>
  </si>
  <si>
    <t>ILLINOIS ASSOCIATION OF SCHOOL BOARDS</t>
  </si>
  <si>
    <t>INDUSTRIAL APPRAISAL COMPANY</t>
  </si>
  <si>
    <t>INTERNATIONAL FIRE EQUIPMENT CORP</t>
  </si>
  <si>
    <t>ISDLAF PLUS-CLIC</t>
  </si>
  <si>
    <t>ITR SYSTEMS</t>
  </si>
  <si>
    <t>IXL LEARNING</t>
  </si>
  <si>
    <t>J &amp; D ENTERPRISES</t>
  </si>
  <si>
    <t>J.W. PEPPER &amp; SON, INC. / SCORP</t>
  </si>
  <si>
    <t>JAMF SOFTWARE LLC</t>
  </si>
  <si>
    <t>JUNIOR LIBRARY GUILD</t>
  </si>
  <si>
    <t>KINSALE CONTRACTING GROUP INC.</t>
  </si>
  <si>
    <t>LAKE COUNTY DEPARTMENT OF PUBLIC WORKS</t>
  </si>
  <si>
    <t>LAKELAND/LARSEN ELEVATOR CORP</t>
  </si>
  <si>
    <t>LEARNING A-Z</t>
  </si>
  <si>
    <t>LEARNING WITHOUT TEARS</t>
  </si>
  <si>
    <t>LearnWell</t>
  </si>
  <si>
    <t>LEXIA LEARNING SYSTEMS, INC.</t>
  </si>
  <si>
    <t>LITERACY RESOURCES, INC.</t>
  </si>
  <si>
    <t>LITTLE HEROES LLC</t>
  </si>
  <si>
    <t>MADISON NATIONAL LIFE INSURANCE CO., INC</t>
  </si>
  <si>
    <t>MCCLOUD PEST SOLUTIONS</t>
  </si>
  <si>
    <t>MCGRAW HILL</t>
  </si>
  <si>
    <t>MENARDS - ANTIOCH</t>
  </si>
  <si>
    <t>MENARDS - GURNEE</t>
  </si>
  <si>
    <t>MIDWEST ENVIRONMENTAL CONSULTING SVS INC</t>
  </si>
  <si>
    <t>MIDWEST TRANSIT EQUIPMENT</t>
  </si>
  <si>
    <t>NATIONAL INVESTIGATIONS, INC.</t>
  </si>
  <si>
    <t>NAVIGATE360 LLC</t>
  </si>
  <si>
    <t>NCS PEARSON INC.</t>
  </si>
  <si>
    <t>NEARPOD INC.</t>
  </si>
  <si>
    <t>NORTHFIELD INN SUITES &amp; CONFERENCE CENTER</t>
  </si>
  <si>
    <t>NOVAK EDUCATIONAL CONSULTING</t>
  </si>
  <si>
    <t>OTIS ELEVATOR COMPANY</t>
  </si>
  <si>
    <t>PATRIOT PAVEMENT MAINTENANCE</t>
  </si>
  <si>
    <t>PEDIATRIC INTERACTIONS, INC.</t>
  </si>
  <si>
    <t>PLS 3RD LEARNING</t>
  </si>
  <si>
    <t>POWERSCHOOL GROUP LLC</t>
  </si>
  <si>
    <t>PUSHCOIN INC.</t>
  </si>
  <si>
    <t>RENAISSANCE LEARNING</t>
  </si>
  <si>
    <t>RESILITE INDEPENDENT SALES PRO</t>
  </si>
  <si>
    <t>RIDDIFORD ROOFING COMPANY</t>
  </si>
  <si>
    <t>RIVAL5 TECHNOLOGIES CORPORATION</t>
  </si>
  <si>
    <t>S.E.D.O.L.</t>
  </si>
  <si>
    <t>SANTANDER LEASING, LLC.</t>
  </si>
  <si>
    <t>SASC, ACTIVATE LEARNING LLC</t>
  </si>
  <si>
    <t>SCHOLASTIC INC</t>
  </si>
  <si>
    <t>SCHOOL HEALTH CORPORATION</t>
  </si>
  <si>
    <t>SECURLY, INC.</t>
  </si>
  <si>
    <t>SEESAW LEARNING</t>
  </si>
  <si>
    <t>SHERWIN-WILLAMS CO.</t>
  </si>
  <si>
    <t>SKATETIME SCHOOL PROGRAMS INC</t>
  </si>
  <si>
    <t>STAPLES ADVANTAGE</t>
  </si>
  <si>
    <t>STATE BANK OF THE LAKES</t>
  </si>
  <si>
    <t>Sunbelt</t>
  </si>
  <si>
    <t>TECHSTAR AMERICA CORPORATION</t>
  </si>
  <si>
    <t>THE GENTLEMEN`S CLUB</t>
  </si>
  <si>
    <t>THE MULCH CENTER</t>
  </si>
  <si>
    <t>TOP LINE TRANSPORTATION CO.</t>
  </si>
  <si>
    <t>TOP PERFORMANCE, CORP.</t>
  </si>
  <si>
    <t>TRUENORTH EDUCATION COOPERATIVE 804</t>
  </si>
  <si>
    <t>TYLER TECHNOLOGIES</t>
  </si>
  <si>
    <t>Tynker</t>
  </si>
  <si>
    <t>VANTAGE POINT</t>
  </si>
  <si>
    <t>VILLAGE OF LINDENHURST</t>
  </si>
  <si>
    <t>Vista Learning, NFP</t>
  </si>
  <si>
    <t>WALLWISHER INC</t>
  </si>
  <si>
    <t>WALSWORTH</t>
  </si>
  <si>
    <t>WATER WELL SOLUTIONS ILLINOIS DIVISION LLC</t>
  </si>
  <si>
    <t>WAUKEGAN GURNEE GLASS INC</t>
  </si>
  <si>
    <t>WEX BANK</t>
  </si>
  <si>
    <t>WHITSONS FOOD FKA ARBOR MGMT</t>
  </si>
  <si>
    <t>WOODSTOCK D200</t>
  </si>
  <si>
    <t>WORLD SECURITY &amp; CONTROL , INC.</t>
  </si>
  <si>
    <t>18550 W. Millburn Rd., Wadsworth, IL 60083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</si>
</sst>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#,##0.000000_);[Red]\(#,##0.000000\)"/>
    <numFmt numFmtId="167" formatCode="&quot;$&quot;#,##0.00"/>
    <numFmt numFmtId="168" formatCode="00\-000\-0000\-00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i/>
      <sz val="11"/>
      <color theme="1" tint="0.34998626667073579"/>
      <name val="Arial"/>
      <family val="2"/>
    </font>
    <font>
      <sz val="10"/>
      <color indexed="10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E1C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double">
        <color indexed="55"/>
      </top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/>
      <bottom/>
      <diagonal/>
    </border>
    <border>
      <left style="thin">
        <color theme="0" tint="-0.34998626667073579"/>
      </left>
      <right style="dotted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thin">
        <color theme="0" tint="-0.34998626667073579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0" fillId="0" borderId="0"/>
    <xf numFmtId="43" fontId="12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29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7" fillId="0" borderId="0" applyFont="0" applyFill="0" applyBorder="0" applyAlignment="0" applyProtection="0"/>
  </cellStyleXfs>
  <cellXfs count="163">
    <xf numFmtId="0" fontId="0" fillId="0" borderId="0" xfId="0"/>
    <xf numFmtId="0" fontId="12" fillId="0" borderId="0" xfId="0" applyFont="1"/>
    <xf numFmtId="38" fontId="12" fillId="0" borderId="10" xfId="0" applyNumberFormat="1" applyFont="1" applyBorder="1" applyAlignment="1" applyProtection="1">
      <alignment horizontal="center"/>
      <protection locked="0"/>
    </xf>
    <xf numFmtId="38" fontId="3" fillId="0" borderId="13" xfId="2" applyNumberFormat="1" applyFont="1" applyBorder="1" applyProtection="1">
      <protection locked="0"/>
    </xf>
    <xf numFmtId="38" fontId="3" fillId="0" borderId="14" xfId="2" applyNumberFormat="1" applyFont="1" applyBorder="1" applyProtection="1">
      <protection locked="0"/>
    </xf>
    <xf numFmtId="0" fontId="3" fillId="0" borderId="15" xfId="2" applyFont="1" applyBorder="1" applyAlignment="1" applyProtection="1">
      <alignment horizontal="left" vertical="center" indent="1"/>
      <protection locked="0"/>
    </xf>
    <xf numFmtId="0" fontId="3" fillId="0" borderId="16" xfId="2" applyFont="1" applyBorder="1" applyAlignment="1" applyProtection="1">
      <alignment horizontal="left" vertical="center" indent="1"/>
      <protection locked="0"/>
    </xf>
    <xf numFmtId="0" fontId="3" fillId="0" borderId="17" xfId="2" applyFont="1" applyBorder="1" applyAlignment="1" applyProtection="1">
      <alignment horizontal="left" vertical="center" indent="1"/>
      <protection locked="0"/>
    </xf>
    <xf numFmtId="0" fontId="3" fillId="0" borderId="18" xfId="2" applyFont="1" applyBorder="1" applyAlignment="1" applyProtection="1">
      <alignment horizontal="left" vertical="center" indent="1"/>
      <protection locked="0"/>
    </xf>
    <xf numFmtId="0" fontId="3" fillId="0" borderId="2" xfId="2" applyFont="1" applyBorder="1" applyAlignment="1" applyProtection="1">
      <alignment horizontal="left" vertical="center" indent="1"/>
      <protection locked="0"/>
    </xf>
    <xf numFmtId="0" fontId="3" fillId="0" borderId="8" xfId="2" applyFont="1" applyBorder="1" applyAlignment="1" applyProtection="1">
      <alignment horizontal="left" vertical="center" indent="1"/>
      <protection locked="0"/>
    </xf>
    <xf numFmtId="167" fontId="12" fillId="0" borderId="19" xfId="0" applyNumberFormat="1" applyFont="1" applyBorder="1" applyAlignment="1" applyProtection="1">
      <alignment horizontal="center"/>
      <protection locked="0"/>
    </xf>
    <xf numFmtId="0" fontId="3" fillId="2" borderId="23" xfId="2" applyFont="1" applyFill="1" applyBorder="1" applyAlignment="1">
      <alignment horizontal="center"/>
    </xf>
    <xf numFmtId="0" fontId="3" fillId="2" borderId="24" xfId="2" applyFont="1" applyFill="1" applyBorder="1" applyAlignment="1">
      <alignment horizontal="center"/>
    </xf>
    <xf numFmtId="0" fontId="3" fillId="2" borderId="25" xfId="2" applyFont="1" applyFill="1" applyBorder="1" applyAlignment="1">
      <alignment horizontal="center" vertical="center"/>
    </xf>
    <xf numFmtId="4" fontId="3" fillId="2" borderId="26" xfId="2" applyNumberFormat="1" applyFont="1" applyFill="1" applyBorder="1" applyAlignment="1">
      <alignment horizontal="center" vertical="center"/>
    </xf>
    <xf numFmtId="0" fontId="3" fillId="2" borderId="27" xfId="2" applyFont="1" applyFill="1" applyBorder="1" applyAlignment="1">
      <alignment horizontal="center" vertical="center"/>
    </xf>
    <xf numFmtId="0" fontId="3" fillId="2" borderId="28" xfId="2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indent="1"/>
    </xf>
    <xf numFmtId="0" fontId="2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0" fillId="0" borderId="0" xfId="0" applyProtection="1">
      <protection locked="0"/>
    </xf>
    <xf numFmtId="0" fontId="28" fillId="0" borderId="0" xfId="2" applyFont="1" applyAlignment="1" applyProtection="1">
      <alignment vertical="top" wrapText="1"/>
      <protection locked="0"/>
    </xf>
    <xf numFmtId="0" fontId="3" fillId="0" borderId="0" xfId="2" applyFont="1" applyProtection="1"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0" fontId="3" fillId="0" borderId="4" xfId="2" applyFont="1" applyBorder="1" applyProtection="1">
      <protection locked="0"/>
    </xf>
    <xf numFmtId="49" fontId="3" fillId="0" borderId="12" xfId="2" applyNumberFormat="1" applyFont="1" applyBorder="1" applyAlignment="1" applyProtection="1">
      <alignment horizontal="left"/>
      <protection locked="0"/>
    </xf>
    <xf numFmtId="0" fontId="3" fillId="0" borderId="12" xfId="2" applyFont="1" applyBorder="1" applyProtection="1">
      <protection locked="0"/>
    </xf>
    <xf numFmtId="0" fontId="28" fillId="0" borderId="0" xfId="2" applyFont="1" applyAlignment="1" applyProtection="1">
      <alignment horizontal="left" vertical="top" wrapText="1"/>
      <protection locked="0"/>
    </xf>
    <xf numFmtId="0" fontId="27" fillId="0" borderId="0" xfId="2" applyFont="1" applyAlignment="1" applyProtection="1">
      <alignment wrapText="1"/>
      <protection locked="0"/>
    </xf>
    <xf numFmtId="0" fontId="12" fillId="0" borderId="0" xfId="2" applyFont="1" applyProtection="1">
      <protection locked="0"/>
    </xf>
    <xf numFmtId="0" fontId="0" fillId="0" borderId="0" xfId="0" applyAlignment="1" applyProtection="1">
      <alignment horizontal="left" vertical="center" indent="2"/>
      <protection locked="0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3" fillId="4" borderId="0" xfId="0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5" fontId="14" fillId="4" borderId="0" xfId="0" applyNumberFormat="1" applyFont="1" applyFill="1"/>
    <xf numFmtId="0" fontId="12" fillId="4" borderId="0" xfId="0" applyFont="1" applyFill="1"/>
    <xf numFmtId="0" fontId="3" fillId="4" borderId="0" xfId="0" applyFont="1" applyFill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38" fontId="3" fillId="4" borderId="4" xfId="0" applyNumberFormat="1" applyFont="1" applyFill="1" applyBorder="1" applyAlignment="1">
      <alignment horizontal="center" vertical="center"/>
    </xf>
    <xf numFmtId="38" fontId="3" fillId="4" borderId="0" xfId="0" applyNumberFormat="1" applyFont="1" applyFill="1" applyAlignment="1">
      <alignment horizontal="center" vertical="center"/>
    </xf>
    <xf numFmtId="3" fontId="3" fillId="4" borderId="0" xfId="0" applyNumberFormat="1" applyFont="1" applyFill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3" fontId="3" fillId="4" borderId="3" xfId="0" applyNumberFormat="1" applyFont="1" applyFill="1" applyBorder="1" applyAlignment="1">
      <alignment horizontal="left" vertical="center"/>
    </xf>
    <xf numFmtId="3" fontId="3" fillId="4" borderId="6" xfId="0" applyNumberFormat="1" applyFont="1" applyFill="1" applyBorder="1" applyAlignment="1">
      <alignment horizontal="left" vertical="center"/>
    </xf>
    <xf numFmtId="37" fontId="3" fillId="4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 vertical="top"/>
    </xf>
    <xf numFmtId="0" fontId="3" fillId="4" borderId="1" xfId="0" applyFont="1" applyFill="1" applyBorder="1" applyAlignment="1">
      <alignment horizontal="left" vertical="center"/>
    </xf>
    <xf numFmtId="164" fontId="3" fillId="4" borderId="3" xfId="0" applyNumberFormat="1" applyFont="1" applyFill="1" applyBorder="1" applyAlignment="1">
      <alignment horizontal="left" vertical="center"/>
    </xf>
    <xf numFmtId="37" fontId="9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37" fontId="3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left" vertical="center"/>
    </xf>
    <xf numFmtId="0" fontId="7" fillId="2" borderId="3" xfId="0" applyFont="1" applyFill="1" applyBorder="1" applyAlignment="1">
      <alignment horizontal="left" indent="1"/>
    </xf>
    <xf numFmtId="0" fontId="7" fillId="2" borderId="5" xfId="0" applyFont="1" applyFill="1" applyBorder="1" applyAlignment="1">
      <alignment horizontal="left" indent="1"/>
    </xf>
    <xf numFmtId="0" fontId="28" fillId="0" borderId="0" xfId="2" applyFont="1" applyAlignment="1">
      <alignment vertical="top"/>
    </xf>
    <xf numFmtId="0" fontId="16" fillId="4" borderId="0" xfId="0" applyFont="1" applyFill="1" applyAlignment="1" applyProtection="1">
      <alignment horizontal="left" vertical="top" wrapText="1"/>
      <protection locked="0"/>
    </xf>
    <xf numFmtId="0" fontId="10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0" fillId="4" borderId="0" xfId="0" applyFill="1"/>
    <xf numFmtId="0" fontId="26" fillId="4" borderId="0" xfId="1" applyFont="1" applyFill="1" applyBorder="1" applyAlignment="1" applyProtection="1">
      <alignment horizontal="left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38" fontId="11" fillId="4" borderId="0" xfId="0" applyNumberFormat="1" applyFont="1" applyFill="1" applyBorder="1" applyAlignment="1" applyProtection="1">
      <alignment horizontal="right"/>
      <protection locked="0"/>
    </xf>
    <xf numFmtId="0" fontId="32" fillId="4" borderId="0" xfId="0" applyFont="1" applyFill="1" applyAlignment="1" applyProtection="1">
      <alignment horizontal="left" vertical="top" wrapText="1"/>
      <protection locked="0"/>
    </xf>
    <xf numFmtId="0" fontId="3" fillId="4" borderId="0" xfId="0" applyFont="1" applyFill="1" applyBorder="1" applyAlignment="1">
      <alignment horizontal="centerContinuous" vertical="center"/>
    </xf>
    <xf numFmtId="0" fontId="10" fillId="4" borderId="0" xfId="0" applyFont="1" applyFill="1" applyBorder="1" applyAlignment="1">
      <alignment horizontal="left"/>
    </xf>
    <xf numFmtId="0" fontId="10" fillId="4" borderId="38" xfId="0" applyFont="1" applyFill="1" applyBorder="1" applyAlignment="1">
      <alignment horizontal="center"/>
    </xf>
    <xf numFmtId="166" fontId="11" fillId="4" borderId="1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>
      <alignment horizontal="center" vertical="center"/>
    </xf>
    <xf numFmtId="38" fontId="11" fillId="4" borderId="1" xfId="0" applyNumberFormat="1" applyFont="1" applyFill="1" applyBorder="1" applyAlignment="1" applyProtection="1">
      <alignment horizontal="center"/>
      <protection locked="0"/>
    </xf>
    <xf numFmtId="0" fontId="34" fillId="4" borderId="0" xfId="0" applyFont="1" applyFill="1" applyAlignment="1">
      <alignment vertical="center"/>
    </xf>
    <xf numFmtId="0" fontId="5" fillId="0" borderId="0" xfId="1" applyAlignment="1" applyProtection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/>
    </xf>
    <xf numFmtId="0" fontId="24" fillId="4" borderId="0" xfId="0" applyFont="1" applyFill="1" applyAlignment="1" applyProtection="1">
      <alignment vertical="center" wrapText="1"/>
    </xf>
    <xf numFmtId="0" fontId="3" fillId="4" borderId="0" xfId="0" applyFont="1" applyFill="1" applyAlignment="1">
      <alignment horizontal="left" vertical="top" wrapText="1"/>
    </xf>
    <xf numFmtId="38" fontId="11" fillId="4" borderId="0" xfId="0" applyNumberFormat="1" applyFont="1" applyFill="1" applyBorder="1" applyAlignment="1" applyProtection="1">
      <alignment horizontal="center"/>
      <protection locked="0"/>
    </xf>
    <xf numFmtId="0" fontId="14" fillId="4" borderId="0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Continuous" vertical="center"/>
    </xf>
    <xf numFmtId="0" fontId="7" fillId="4" borderId="0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0" fontId="14" fillId="5" borderId="22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/>
    </xf>
    <xf numFmtId="44" fontId="3" fillId="0" borderId="13" xfId="21" applyFont="1" applyBorder="1" applyProtection="1">
      <protection locked="0"/>
    </xf>
    <xf numFmtId="0" fontId="3" fillId="0" borderId="2" xfId="5" applyFont="1" applyBorder="1" applyAlignment="1" applyProtection="1">
      <alignment horizontal="left" vertical="center" indent="1"/>
      <protection locked="0"/>
    </xf>
    <xf numFmtId="0" fontId="14" fillId="4" borderId="5" xfId="0" applyFont="1" applyFill="1" applyBorder="1" applyAlignment="1" applyProtection="1">
      <alignment horizontal="left" vertical="center"/>
      <protection locked="0"/>
    </xf>
    <xf numFmtId="0" fontId="12" fillId="4" borderId="5" xfId="0" applyFont="1" applyFill="1" applyBorder="1" applyAlignment="1" applyProtection="1">
      <alignment horizontal="left" vertical="center"/>
      <protection locked="0"/>
    </xf>
    <xf numFmtId="0" fontId="7" fillId="4" borderId="39" xfId="0" applyFont="1" applyFill="1" applyBorder="1" applyAlignment="1">
      <alignment horizontal="left" vertical="center" wrapText="1"/>
    </xf>
    <xf numFmtId="0" fontId="7" fillId="4" borderId="40" xfId="0" applyFont="1" applyFill="1" applyBorder="1" applyAlignment="1">
      <alignment horizontal="left" vertical="center" wrapText="1"/>
    </xf>
    <xf numFmtId="0" fontId="7" fillId="4" borderId="41" xfId="0" applyFont="1" applyFill="1" applyBorder="1" applyAlignment="1">
      <alignment horizontal="left" vertical="center" wrapText="1"/>
    </xf>
    <xf numFmtId="0" fontId="7" fillId="4" borderId="42" xfId="0" applyFont="1" applyFill="1" applyBorder="1" applyAlignment="1">
      <alignment horizontal="left" vertical="center" wrapText="1"/>
    </xf>
    <xf numFmtId="0" fontId="7" fillId="4" borderId="43" xfId="0" applyFont="1" applyFill="1" applyBorder="1" applyAlignment="1">
      <alignment horizontal="left" vertical="center" wrapText="1"/>
    </xf>
    <xf numFmtId="0" fontId="7" fillId="4" borderId="44" xfId="0" applyFont="1" applyFill="1" applyBorder="1" applyAlignment="1">
      <alignment horizontal="left" vertical="center" wrapText="1"/>
    </xf>
    <xf numFmtId="0" fontId="24" fillId="4" borderId="0" xfId="0" applyFont="1" applyFill="1" applyAlignment="1" applyProtection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16" fillId="4" borderId="0" xfId="0" applyFont="1" applyFill="1" applyAlignment="1" applyProtection="1">
      <alignment horizontal="center" vertical="center"/>
      <protection locked="0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4" fillId="0" borderId="5" xfId="0" applyFont="1" applyFill="1" applyBorder="1" applyAlignment="1">
      <alignment horizontal="left"/>
    </xf>
    <xf numFmtId="168" fontId="14" fillId="0" borderId="5" xfId="0" applyNumberFormat="1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0" fillId="0" borderId="0" xfId="2" applyFont="1" applyAlignment="1">
      <alignment horizontal="center" vertical="top"/>
    </xf>
    <xf numFmtId="0" fontId="33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center" vertical="center"/>
    </xf>
    <xf numFmtId="0" fontId="12" fillId="0" borderId="32" xfId="0" applyFont="1" applyBorder="1" applyAlignment="1">
      <alignment horizontal="left" vertical="center" wrapText="1" indent="1"/>
    </xf>
    <xf numFmtId="0" fontId="12" fillId="0" borderId="33" xfId="0" applyFont="1" applyBorder="1" applyAlignment="1">
      <alignment horizontal="left" vertical="center" wrapText="1" indent="1"/>
    </xf>
    <xf numFmtId="0" fontId="12" fillId="0" borderId="34" xfId="0" applyFont="1" applyBorder="1" applyAlignment="1">
      <alignment horizontal="left" vertical="center" wrapText="1" indent="1"/>
    </xf>
    <xf numFmtId="0" fontId="24" fillId="0" borderId="35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0" fontId="24" fillId="0" borderId="3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indent="1"/>
    </xf>
    <xf numFmtId="0" fontId="12" fillId="0" borderId="29" xfId="0" applyFont="1" applyBorder="1" applyAlignment="1">
      <alignment horizontal="left" vertical="center" wrapText="1" indent="1"/>
    </xf>
    <xf numFmtId="0" fontId="12" fillId="0" borderId="30" xfId="0" applyFont="1" applyBorder="1" applyAlignment="1">
      <alignment horizontal="left" vertical="center" wrapText="1" indent="1"/>
    </xf>
    <xf numFmtId="0" fontId="12" fillId="0" borderId="31" xfId="0" applyFont="1" applyBorder="1" applyAlignment="1">
      <alignment horizontal="left" vertical="center" wrapText="1" indent="1"/>
    </xf>
    <xf numFmtId="38" fontId="12" fillId="0" borderId="11" xfId="0" applyNumberFormat="1" applyFont="1" applyBorder="1" applyAlignment="1" applyProtection="1">
      <alignment horizontal="center"/>
      <protection locked="0"/>
    </xf>
    <xf numFmtId="38" fontId="12" fillId="0" borderId="9" xfId="0" applyNumberFormat="1" applyFont="1" applyBorder="1" applyAlignment="1" applyProtection="1">
      <alignment horizontal="center"/>
      <protection locked="0"/>
    </xf>
    <xf numFmtId="167" fontId="12" fillId="0" borderId="11" xfId="0" applyNumberFormat="1" applyFont="1" applyBorder="1" applyAlignment="1" applyProtection="1">
      <alignment horizontal="center"/>
      <protection locked="0"/>
    </xf>
    <xf numFmtId="167" fontId="12" fillId="0" borderId="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21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25" fillId="0" borderId="0" xfId="0" applyFont="1" applyAlignment="1">
      <alignment horizontal="left" vertical="top" wrapText="1"/>
    </xf>
    <xf numFmtId="0" fontId="31" fillId="3" borderId="0" xfId="0" applyFont="1" applyFill="1" applyAlignment="1">
      <alignment vertical="center" wrapText="1"/>
    </xf>
    <xf numFmtId="0" fontId="18" fillId="0" borderId="0" xfId="0" applyFont="1" applyAlignment="1">
      <alignment horizontal="left" wrapText="1" indent="1"/>
    </xf>
    <xf numFmtId="0" fontId="30" fillId="0" borderId="0" xfId="0" applyFont="1" applyAlignment="1">
      <alignment horizontal="left" vertical="center" wrapText="1" indent="1"/>
    </xf>
  </cellXfs>
  <cellStyles count="22">
    <cellStyle name="Comma 2" xfId="3" xr:uid="{00000000-0005-0000-0000-000000000000}"/>
    <cellStyle name="Currency" xfId="21" builtinId="4"/>
    <cellStyle name="Currency 2" xfId="20" xr:uid="{00000000-0005-0000-0000-000001000000}"/>
    <cellStyle name="Hyperlink" xfId="1" builtinId="8"/>
    <cellStyle name="Hyperlink 2" xfId="8" xr:uid="{00000000-0005-0000-0000-000003000000}"/>
    <cellStyle name="Hyperlink 3" xfId="4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 3" xfId="6" xr:uid="{00000000-0005-0000-0000-000008000000}"/>
    <cellStyle name="Normal 3 2" xfId="7" xr:uid="{00000000-0005-0000-0000-000009000000}"/>
    <cellStyle name="Normal 3 2 2" xfId="11" xr:uid="{00000000-0005-0000-0000-00000A000000}"/>
    <cellStyle name="Normal 4" xfId="9" xr:uid="{00000000-0005-0000-0000-00000B000000}"/>
    <cellStyle name="Normal 5" xfId="10" xr:uid="{00000000-0005-0000-0000-00000C000000}"/>
    <cellStyle name="Normal 5 2" xfId="12" xr:uid="{00000000-0005-0000-0000-00000D000000}"/>
    <cellStyle name="Normal 6" xfId="13" xr:uid="{00000000-0005-0000-0000-00000E000000}"/>
    <cellStyle name="Normal 7" xfId="14" xr:uid="{00000000-0005-0000-0000-00000F000000}"/>
    <cellStyle name="Normal 7 2" xfId="15" xr:uid="{00000000-0005-0000-0000-000010000000}"/>
    <cellStyle name="Normal 7 3" xfId="17" xr:uid="{00000000-0005-0000-0000-000011000000}"/>
    <cellStyle name="Normal 8" xfId="16" xr:uid="{00000000-0005-0000-0000-000012000000}"/>
    <cellStyle name="Normal 9" xfId="18" xr:uid="{00000000-0005-0000-0000-000013000000}"/>
    <cellStyle name="Percent 2" xfId="19" xr:uid="{00000000-0005-0000-0000-000018000000}"/>
  </cellStyles>
  <dxfs count="0"/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942975</xdr:colOff>
          <xdr:row>6</xdr:row>
          <xdr:rowOff>104775</xdr:rowOff>
        </xdr:from>
        <xdr:to>
          <xdr:col>1</xdr:col>
          <xdr:colOff>1857375</xdr:colOff>
          <xdr:row>6</xdr:row>
          <xdr:rowOff>790575</xdr:rowOff>
        </xdr:to>
        <xdr:sp macro="" textlink="">
          <xdr:nvSpPr>
            <xdr:cNvPr id="16395" name="Object 11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4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d%20Hoc%20Requests\FY16%20Forecast\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SA\GSA%20Reference%20Docs\Supporting%20Data\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Annual%20Report\State,%20Local,%20Federal%20Table\2017%20Annual%20Report\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SA\FY%2017\Reports\FINAL%20GSA%20Claim%20Reports\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ding%20Reform\Evidence%20Based%20Model\Data%20Sets%20for%20FY%2017%20Model\GSAVAR%2015-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be.net/Pages/School-Finance-Historical-Reports.aspx" TargetMode="External"/><Relationship Id="rId2" Type="http://schemas.openxmlformats.org/officeDocument/2006/relationships/hyperlink" Target="https://www.illinoisreportcard.com/" TargetMode="External"/><Relationship Id="rId1" Type="http://schemas.openxmlformats.org/officeDocument/2006/relationships/hyperlink" Target="https://www.isbe.net/Documents/ASA-Instructions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L54"/>
  <sheetViews>
    <sheetView tabSelected="1" zoomScaleNormal="100" workbookViewId="0">
      <selection activeCell="D12" sqref="D12:G12"/>
    </sheetView>
  </sheetViews>
  <sheetFormatPr defaultColWidth="9.140625" defaultRowHeight="11.25" x14ac:dyDescent="0.2"/>
  <cols>
    <col min="1" max="1" width="2.5703125" style="40" customWidth="1"/>
    <col min="2" max="2" width="10.7109375" style="40" customWidth="1"/>
    <col min="3" max="3" width="20.42578125" style="40" customWidth="1"/>
    <col min="4" max="4" width="15.42578125" style="40" customWidth="1"/>
    <col min="5" max="6" width="8.5703125" style="40" customWidth="1"/>
    <col min="7" max="7" width="22.85546875" style="40" bestFit="1" customWidth="1"/>
    <col min="8" max="8" width="19.7109375" style="40" customWidth="1"/>
    <col min="9" max="9" width="2.5703125" style="40" customWidth="1"/>
    <col min="10" max="10" width="2.85546875" style="40" customWidth="1"/>
    <col min="11" max="11" width="20.85546875" style="40" customWidth="1"/>
    <col min="12" max="12" width="26.85546875" style="40" customWidth="1"/>
    <col min="13" max="16384" width="9.140625" style="40"/>
  </cols>
  <sheetData>
    <row r="1" spans="1:12" ht="12.75" x14ac:dyDescent="0.2">
      <c r="A1" s="125"/>
      <c r="B1" s="125"/>
      <c r="C1" s="125"/>
      <c r="D1" s="125"/>
      <c r="E1" s="125"/>
      <c r="F1" s="125"/>
      <c r="G1" s="125"/>
      <c r="H1" s="125"/>
      <c r="I1" s="125"/>
      <c r="J1" s="125"/>
    </row>
    <row r="2" spans="1:12" ht="12.75" customHeight="1" x14ac:dyDescent="0.2">
      <c r="A2" s="126" t="s">
        <v>34</v>
      </c>
      <c r="B2" s="126"/>
      <c r="C2" s="126"/>
      <c r="D2" s="126"/>
      <c r="E2" s="126"/>
      <c r="F2" s="126"/>
      <c r="G2" s="126"/>
      <c r="H2" s="126"/>
      <c r="I2" s="126"/>
      <c r="J2" s="126"/>
    </row>
    <row r="3" spans="1:12" ht="12.75" customHeight="1" x14ac:dyDescent="0.2">
      <c r="A3" s="127" t="s">
        <v>35</v>
      </c>
      <c r="B3" s="127"/>
      <c r="C3" s="127"/>
      <c r="D3" s="127"/>
      <c r="E3" s="127"/>
      <c r="F3" s="127"/>
      <c r="G3" s="127"/>
      <c r="H3" s="127"/>
      <c r="I3" s="127"/>
      <c r="J3" s="127"/>
    </row>
    <row r="4" spans="1:12" ht="12.75" customHeight="1" x14ac:dyDescent="0.2">
      <c r="A4" s="127" t="s">
        <v>51</v>
      </c>
      <c r="B4" s="127"/>
      <c r="C4" s="127"/>
      <c r="D4" s="127"/>
      <c r="E4" s="127"/>
      <c r="F4" s="127"/>
      <c r="G4" s="127"/>
      <c r="H4" s="127"/>
      <c r="I4" s="127"/>
      <c r="J4" s="127"/>
    </row>
    <row r="5" spans="1:12" ht="12.75" customHeight="1" x14ac:dyDescent="0.2">
      <c r="A5" s="128"/>
      <c r="B5" s="128"/>
      <c r="C5" s="128"/>
      <c r="D5" s="128"/>
      <c r="E5" s="128"/>
      <c r="F5" s="128"/>
      <c r="G5" s="128"/>
      <c r="H5" s="128"/>
      <c r="I5" s="128"/>
      <c r="J5" s="128"/>
      <c r="K5" s="72"/>
      <c r="L5" s="72"/>
    </row>
    <row r="6" spans="1:12" ht="15" x14ac:dyDescent="0.25">
      <c r="A6" s="132" t="s">
        <v>56</v>
      </c>
      <c r="B6" s="132"/>
      <c r="C6" s="132"/>
      <c r="D6" s="132"/>
      <c r="E6" s="132"/>
      <c r="F6" s="132"/>
      <c r="G6" s="132"/>
      <c r="H6" s="132"/>
      <c r="I6" s="132"/>
      <c r="J6" s="132"/>
      <c r="K6" s="42"/>
      <c r="L6" s="42"/>
    </row>
    <row r="7" spans="1:12" ht="15" x14ac:dyDescent="0.25">
      <c r="A7" s="132" t="s">
        <v>57</v>
      </c>
      <c r="B7" s="132"/>
      <c r="C7" s="132"/>
      <c r="D7" s="132"/>
      <c r="E7" s="132"/>
      <c r="F7" s="132"/>
      <c r="G7" s="132"/>
      <c r="H7" s="132"/>
      <c r="I7" s="132"/>
      <c r="J7" s="132"/>
      <c r="K7" s="42"/>
      <c r="L7" s="42"/>
    </row>
    <row r="8" spans="1:12" ht="15" x14ac:dyDescent="0.25">
      <c r="A8" s="73"/>
      <c r="B8" s="74"/>
      <c r="C8" s="74"/>
      <c r="E8" s="86" t="s">
        <v>58</v>
      </c>
      <c r="F8" s="87">
        <v>2025</v>
      </c>
      <c r="G8" s="74"/>
      <c r="H8" s="74"/>
      <c r="I8" s="74"/>
      <c r="J8" s="74"/>
      <c r="K8" s="42"/>
      <c r="L8" s="42"/>
    </row>
    <row r="9" spans="1:12" x14ac:dyDescent="0.2">
      <c r="B9" s="41"/>
      <c r="C9" s="41"/>
      <c r="D9" s="81"/>
      <c r="E9" s="81"/>
      <c r="F9" s="81"/>
      <c r="G9" s="81"/>
      <c r="H9" s="41"/>
      <c r="I9" s="41"/>
      <c r="J9" s="41"/>
      <c r="K9" s="41"/>
      <c r="L9" s="41"/>
    </row>
    <row r="10" spans="1:12" ht="12.75" x14ac:dyDescent="0.2">
      <c r="C10" s="43" t="s">
        <v>27</v>
      </c>
      <c r="D10" s="131" t="s">
        <v>78</v>
      </c>
      <c r="E10" s="131"/>
      <c r="F10" s="131"/>
      <c r="G10" s="131"/>
      <c r="H10" s="44" t="s">
        <v>33</v>
      </c>
      <c r="I10" s="75"/>
      <c r="J10" s="41"/>
      <c r="K10" s="41"/>
      <c r="L10" s="41"/>
    </row>
    <row r="11" spans="1:12" ht="13.5" thickBot="1" x14ac:dyDescent="0.25">
      <c r="C11" s="43" t="s">
        <v>17</v>
      </c>
      <c r="D11" s="130" t="s">
        <v>79</v>
      </c>
      <c r="E11" s="130"/>
      <c r="F11" s="130"/>
      <c r="G11" s="130"/>
      <c r="H11" s="45" t="s">
        <v>30</v>
      </c>
      <c r="I11" s="76" t="s">
        <v>82</v>
      </c>
      <c r="J11" s="46"/>
      <c r="K11" s="47"/>
      <c r="L11" s="41"/>
    </row>
    <row r="12" spans="1:12" ht="13.5" thickBot="1" x14ac:dyDescent="0.25">
      <c r="C12" s="43" t="s">
        <v>18</v>
      </c>
      <c r="D12" s="129" t="s">
        <v>423</v>
      </c>
      <c r="E12" s="129"/>
      <c r="F12" s="129"/>
      <c r="G12" s="129"/>
      <c r="H12" s="45" t="s">
        <v>31</v>
      </c>
      <c r="I12" s="77"/>
      <c r="J12" s="41"/>
      <c r="K12" s="41"/>
      <c r="L12" s="41"/>
    </row>
    <row r="13" spans="1:12" ht="13.5" thickBot="1" x14ac:dyDescent="0.25">
      <c r="C13" s="43" t="s">
        <v>19</v>
      </c>
      <c r="D13" s="129" t="s">
        <v>80</v>
      </c>
      <c r="E13" s="129"/>
      <c r="F13" s="129"/>
      <c r="G13" s="129"/>
      <c r="H13" s="45" t="s">
        <v>32</v>
      </c>
      <c r="I13" s="77"/>
    </row>
    <row r="14" spans="1:12" ht="13.5" thickBot="1" x14ac:dyDescent="0.25">
      <c r="C14" s="43" t="s">
        <v>73</v>
      </c>
      <c r="D14" s="110" t="s">
        <v>81</v>
      </c>
      <c r="E14" s="111"/>
      <c r="F14" s="111"/>
      <c r="G14" s="111"/>
      <c r="H14" s="41" t="s">
        <v>37</v>
      </c>
      <c r="I14" s="78"/>
    </row>
    <row r="15" spans="1:12" ht="12.75" x14ac:dyDescent="0.2">
      <c r="C15" s="43"/>
      <c r="D15" s="100"/>
      <c r="E15" s="101"/>
      <c r="F15" s="101"/>
      <c r="G15" s="101"/>
      <c r="H15" s="93"/>
      <c r="I15" s="102"/>
    </row>
    <row r="16" spans="1:12" ht="15.75" thickBot="1" x14ac:dyDescent="0.25">
      <c r="B16" s="107" t="s">
        <v>74</v>
      </c>
      <c r="C16" s="43"/>
      <c r="D16" s="100"/>
      <c r="H16" s="103"/>
      <c r="I16" s="103"/>
    </row>
    <row r="17" spans="2:12" ht="11.25" customHeight="1" thickBot="1" x14ac:dyDescent="0.25">
      <c r="B17" s="112" t="s">
        <v>76</v>
      </c>
      <c r="C17" s="113"/>
      <c r="D17" s="113"/>
      <c r="E17" s="113"/>
      <c r="F17" s="113"/>
      <c r="G17" s="114"/>
      <c r="H17" s="105" t="s">
        <v>75</v>
      </c>
      <c r="I17" s="106" t="s">
        <v>82</v>
      </c>
    </row>
    <row r="18" spans="2:12" ht="12" thickBot="1" x14ac:dyDescent="0.25">
      <c r="B18" s="115"/>
      <c r="C18" s="116"/>
      <c r="D18" s="116"/>
      <c r="E18" s="116"/>
      <c r="F18" s="116"/>
      <c r="G18" s="117"/>
      <c r="H18" s="104"/>
      <c r="I18" s="104"/>
    </row>
    <row r="19" spans="2:12" ht="12.75" customHeight="1" x14ac:dyDescent="0.2">
      <c r="B19" s="104"/>
      <c r="C19" s="104"/>
      <c r="D19" s="104"/>
      <c r="E19" s="104"/>
      <c r="F19" s="104"/>
      <c r="G19" s="104"/>
      <c r="H19" s="104"/>
      <c r="I19" s="104"/>
    </row>
    <row r="20" spans="2:12" ht="12.75" x14ac:dyDescent="0.2">
      <c r="C20" s="49"/>
      <c r="D20" s="49"/>
      <c r="E20" s="82"/>
      <c r="F20"/>
      <c r="G20" s="48"/>
      <c r="H20" s="48"/>
      <c r="I20" s="48"/>
    </row>
    <row r="21" spans="2:12" ht="12.75" x14ac:dyDescent="0.2">
      <c r="B21" s="120" t="s">
        <v>13</v>
      </c>
      <c r="C21" s="121"/>
      <c r="D21" s="90">
        <v>16</v>
      </c>
      <c r="E21" s="83"/>
      <c r="F21" s="79"/>
      <c r="G21" s="69" t="s">
        <v>22</v>
      </c>
      <c r="H21" s="70"/>
      <c r="I21" s="50"/>
    </row>
    <row r="22" spans="2:12" ht="12.75" x14ac:dyDescent="0.2">
      <c r="B22" s="120" t="s">
        <v>14</v>
      </c>
      <c r="C22" s="121"/>
      <c r="D22" s="90">
        <v>2</v>
      </c>
      <c r="E22" s="83"/>
      <c r="F22" s="79"/>
      <c r="G22" s="54" t="s">
        <v>0</v>
      </c>
      <c r="H22" s="88">
        <v>3.1251769999999999</v>
      </c>
      <c r="I22" s="51"/>
    </row>
    <row r="23" spans="2:12" ht="12.75" x14ac:dyDescent="0.2">
      <c r="B23" s="122"/>
      <c r="C23" s="123"/>
      <c r="D23" s="99"/>
      <c r="E23" s="83"/>
      <c r="F23" s="79"/>
      <c r="G23" s="62" t="s">
        <v>5</v>
      </c>
      <c r="H23" s="88">
        <v>0.49290400000000001</v>
      </c>
      <c r="I23" s="52"/>
    </row>
    <row r="24" spans="2:12" ht="12.75" x14ac:dyDescent="0.2">
      <c r="B24" s="69" t="s">
        <v>12</v>
      </c>
      <c r="C24" s="70"/>
      <c r="D24" s="89"/>
      <c r="E24" s="85"/>
      <c r="F24" s="79"/>
      <c r="G24" s="63" t="s">
        <v>29</v>
      </c>
      <c r="H24" s="88">
        <v>0</v>
      </c>
      <c r="I24" s="52"/>
    </row>
    <row r="25" spans="2:12" ht="12.75" x14ac:dyDescent="0.2">
      <c r="B25" s="54" t="s">
        <v>15</v>
      </c>
      <c r="C25" s="55"/>
      <c r="D25" s="90">
        <v>110</v>
      </c>
      <c r="E25" s="83"/>
      <c r="F25" s="79"/>
      <c r="G25" s="54" t="s">
        <v>1</v>
      </c>
      <c r="H25" s="88">
        <v>0.24426</v>
      </c>
      <c r="L25" s="52"/>
    </row>
    <row r="26" spans="2:12" ht="12.75" x14ac:dyDescent="0.2">
      <c r="B26" s="56" t="s">
        <v>16</v>
      </c>
      <c r="C26" s="57"/>
      <c r="D26" s="90">
        <v>14</v>
      </c>
      <c r="E26" s="83"/>
      <c r="F26" s="79"/>
      <c r="G26" s="54" t="s">
        <v>7</v>
      </c>
      <c r="H26" s="88">
        <v>0.115868</v>
      </c>
      <c r="L26" s="52"/>
    </row>
    <row r="27" spans="2:12" ht="12.75" x14ac:dyDescent="0.2">
      <c r="B27" s="69" t="s">
        <v>11</v>
      </c>
      <c r="C27" s="70"/>
      <c r="D27" s="89"/>
      <c r="E27" s="85"/>
      <c r="F27" s="79"/>
      <c r="G27" s="54" t="s">
        <v>8</v>
      </c>
      <c r="H27" s="88">
        <v>0.11899899999999999</v>
      </c>
      <c r="L27" s="52"/>
    </row>
    <row r="28" spans="2:12" ht="12.75" x14ac:dyDescent="0.2">
      <c r="B28" s="54" t="s">
        <v>15</v>
      </c>
      <c r="C28" s="55"/>
      <c r="D28" s="90">
        <v>87</v>
      </c>
      <c r="E28" s="83"/>
      <c r="F28" s="79"/>
      <c r="G28" s="54" t="s">
        <v>6</v>
      </c>
      <c r="H28" s="88">
        <v>2.0355999999999999E-2</v>
      </c>
    </row>
    <row r="29" spans="2:12" ht="12.75" x14ac:dyDescent="0.2">
      <c r="B29" s="56" t="s">
        <v>16</v>
      </c>
      <c r="C29" s="57"/>
      <c r="D29" s="90">
        <v>51</v>
      </c>
      <c r="E29" s="83"/>
      <c r="F29" s="79"/>
      <c r="G29" s="62" t="s">
        <v>9</v>
      </c>
      <c r="H29" s="88">
        <v>0</v>
      </c>
      <c r="J29" s="53"/>
      <c r="K29" s="58"/>
    </row>
    <row r="30" spans="2:12" ht="12.75" x14ac:dyDescent="0.2">
      <c r="B30" s="79"/>
      <c r="C30" s="79"/>
      <c r="D30" s="79"/>
      <c r="E30" s="79"/>
      <c r="F30" s="79"/>
      <c r="G30" s="63" t="s">
        <v>2</v>
      </c>
      <c r="H30" s="88">
        <v>2.9749999999999999E-2</v>
      </c>
      <c r="J30" s="59"/>
      <c r="K30" s="60"/>
    </row>
    <row r="31" spans="2:12" ht="12.75" x14ac:dyDescent="0.2">
      <c r="B31" s="79"/>
      <c r="C31" s="79"/>
      <c r="D31" s="79"/>
      <c r="E31" s="79"/>
      <c r="F31" s="79"/>
      <c r="G31" s="54" t="s">
        <v>28</v>
      </c>
      <c r="H31" s="88">
        <v>0</v>
      </c>
      <c r="I31" s="41"/>
      <c r="J31" s="61"/>
      <c r="K31" s="60"/>
    </row>
    <row r="32" spans="2:12" ht="12.75" x14ac:dyDescent="0.2">
      <c r="B32" s="79"/>
      <c r="C32" s="79"/>
      <c r="D32" s="79"/>
      <c r="E32" s="79"/>
      <c r="F32" s="79"/>
      <c r="G32" s="54" t="s">
        <v>10</v>
      </c>
      <c r="H32" s="88">
        <v>0.303759</v>
      </c>
      <c r="I32" s="41"/>
      <c r="K32" s="60"/>
    </row>
    <row r="33" spans="2:12" ht="12.75" x14ac:dyDescent="0.2">
      <c r="B33" s="79"/>
      <c r="C33" s="79"/>
      <c r="D33" s="79"/>
      <c r="E33" s="79"/>
      <c r="F33" s="79"/>
      <c r="G33" s="54" t="s">
        <v>3</v>
      </c>
      <c r="H33" s="88">
        <v>0</v>
      </c>
      <c r="K33" s="64"/>
    </row>
    <row r="34" spans="2:12" ht="12.75" x14ac:dyDescent="0.2">
      <c r="B34" s="79"/>
      <c r="C34" s="79"/>
      <c r="D34" s="79"/>
      <c r="E34" s="79"/>
      <c r="F34" s="79"/>
      <c r="G34" s="63" t="s">
        <v>83</v>
      </c>
      <c r="H34" s="88">
        <v>1.5790000000000001E-3</v>
      </c>
      <c r="I34" s="65"/>
      <c r="K34" s="66"/>
    </row>
    <row r="35" spans="2:12" ht="12.75" x14ac:dyDescent="0.2">
      <c r="B35" s="48"/>
      <c r="C35" s="79"/>
      <c r="D35" s="79"/>
      <c r="E35" s="79"/>
      <c r="F35" s="79"/>
      <c r="G35" s="54" t="s">
        <v>4</v>
      </c>
      <c r="H35" s="88">
        <v>0</v>
      </c>
      <c r="I35" s="41"/>
      <c r="K35" s="66"/>
    </row>
    <row r="36" spans="2:12" ht="12.75" x14ac:dyDescent="0.2">
      <c r="C36" s="79"/>
      <c r="D36" s="79"/>
      <c r="E36" s="79"/>
      <c r="F36" s="79"/>
      <c r="I36" s="41"/>
      <c r="K36" s="66"/>
    </row>
    <row r="37" spans="2:12" ht="12.75" x14ac:dyDescent="0.2">
      <c r="B37" s="79"/>
      <c r="C37" s="79"/>
      <c r="D37" s="79"/>
      <c r="E37" s="79"/>
      <c r="F37" s="79"/>
      <c r="G37" s="119" t="s">
        <v>71</v>
      </c>
      <c r="H37" s="119"/>
      <c r="I37" s="41"/>
    </row>
    <row r="38" spans="2:12" ht="12.75" customHeight="1" x14ac:dyDescent="0.2">
      <c r="B38" s="118" t="str">
        <f>"The ASA must be posted on the school district's website and published in a newspaper of general circulation no later than December 1, "&amp;F8&amp;".  Refer to Section 10-17 and Section 10-20.44 of the School Code."</f>
        <v>The ASA must be posted on the school district's website and published in a newspaper of general circulation no later than December 1, 2025.  Refer to Section 10-17 and Section 10-20.44 of the School Code.</v>
      </c>
      <c r="C38" s="118"/>
      <c r="D38" s="118"/>
      <c r="E38" s="84"/>
      <c r="G38" s="119"/>
      <c r="H38" s="119"/>
      <c r="L38" s="60"/>
    </row>
    <row r="39" spans="2:12" ht="12.75" x14ac:dyDescent="0.2">
      <c r="B39" s="118"/>
      <c r="C39" s="118"/>
      <c r="D39" s="118"/>
      <c r="E39" s="84"/>
      <c r="G39" s="96" t="s">
        <v>61</v>
      </c>
      <c r="H39" s="124" t="s">
        <v>69</v>
      </c>
      <c r="I39" s="124"/>
      <c r="J39" s="124"/>
    </row>
    <row r="40" spans="2:12" ht="12.75" x14ac:dyDescent="0.2">
      <c r="B40" s="118"/>
      <c r="C40" s="118"/>
      <c r="D40" s="118"/>
      <c r="E40" s="84"/>
      <c r="H40" s="40" t="s">
        <v>68</v>
      </c>
    </row>
    <row r="41" spans="2:12" ht="12.75" x14ac:dyDescent="0.2">
      <c r="B41" s="118"/>
      <c r="C41" s="118"/>
      <c r="D41" s="118"/>
      <c r="E41" s="84"/>
      <c r="G41" s="91"/>
    </row>
    <row r="42" spans="2:12" ht="12.75" x14ac:dyDescent="0.2">
      <c r="B42" s="118"/>
      <c r="C42" s="118"/>
      <c r="D42" s="118"/>
      <c r="E42" s="84"/>
      <c r="G42" s="96" t="s">
        <v>62</v>
      </c>
      <c r="H42" s="40" t="s">
        <v>65</v>
      </c>
    </row>
    <row r="43" spans="2:12" ht="12.75" x14ac:dyDescent="0.2">
      <c r="B43" s="97"/>
      <c r="C43" s="97"/>
      <c r="D43" s="97"/>
      <c r="E43" s="84"/>
      <c r="G43" s="96"/>
      <c r="H43" s="80" t="s">
        <v>64</v>
      </c>
    </row>
    <row r="44" spans="2:12" ht="12.75" customHeight="1" x14ac:dyDescent="0.2">
      <c r="B44" s="80" t="s">
        <v>38</v>
      </c>
      <c r="C44" s="97"/>
      <c r="D44" s="97"/>
      <c r="E44" s="84"/>
    </row>
    <row r="45" spans="2:12" ht="36" customHeight="1" x14ac:dyDescent="0.2">
      <c r="G45" s="96" t="s">
        <v>66</v>
      </c>
      <c r="H45" s="98" t="s">
        <v>72</v>
      </c>
      <c r="I45" s="94"/>
      <c r="J45" s="94"/>
    </row>
    <row r="46" spans="2:12" x14ac:dyDescent="0.2">
      <c r="G46" s="48"/>
      <c r="H46" s="80" t="s">
        <v>70</v>
      </c>
      <c r="I46" s="94"/>
      <c r="J46" s="94"/>
    </row>
    <row r="47" spans="2:12" x14ac:dyDescent="0.2">
      <c r="B47" s="67" t="s">
        <v>41</v>
      </c>
      <c r="C47" s="68" t="s">
        <v>67</v>
      </c>
      <c r="G47" s="48"/>
      <c r="H47" s="94"/>
      <c r="I47" s="94"/>
      <c r="J47" s="94"/>
    </row>
    <row r="48" spans="2:12" x14ac:dyDescent="0.2">
      <c r="G48" s="95"/>
      <c r="I48" s="95"/>
      <c r="J48" s="95"/>
    </row>
    <row r="50" spans="7:7" ht="12.75" x14ac:dyDescent="0.2">
      <c r="G50" s="92"/>
    </row>
    <row r="51" spans="7:7" x14ac:dyDescent="0.2">
      <c r="G51" s="48"/>
    </row>
    <row r="52" spans="7:7" x14ac:dyDescent="0.2">
      <c r="G52" s="48"/>
    </row>
    <row r="53" spans="7:7" x14ac:dyDescent="0.2">
      <c r="G53" s="48"/>
    </row>
    <row r="54" spans="7:7" x14ac:dyDescent="0.2">
      <c r="G54" s="48"/>
    </row>
  </sheetData>
  <mergeCells count="19">
    <mergeCell ref="D12:G12"/>
    <mergeCell ref="D11:G11"/>
    <mergeCell ref="D10:G10"/>
    <mergeCell ref="A6:J6"/>
    <mergeCell ref="D13:G13"/>
    <mergeCell ref="A7:J7"/>
    <mergeCell ref="A1:J1"/>
    <mergeCell ref="A2:J2"/>
    <mergeCell ref="A3:J3"/>
    <mergeCell ref="A4:J4"/>
    <mergeCell ref="A5:J5"/>
    <mergeCell ref="D14:G14"/>
    <mergeCell ref="B17:G18"/>
    <mergeCell ref="B38:D42"/>
    <mergeCell ref="G37:H38"/>
    <mergeCell ref="B22:C22"/>
    <mergeCell ref="B23:C23"/>
    <mergeCell ref="B21:C21"/>
    <mergeCell ref="H39:J39"/>
  </mergeCells>
  <phoneticPr fontId="3" type="noConversion"/>
  <hyperlinks>
    <hyperlink ref="B44" r:id="rId1" xr:uid="{00000000-0004-0000-0000-000000000000}"/>
    <hyperlink ref="H43" r:id="rId2" display="https://www.illinoisreportcard.com/" xr:uid="{E0BF8820-F362-49D5-A01D-1E7D86FFB28B}"/>
    <hyperlink ref="H46" r:id="rId3" display="https://www.isbe.net/Pages/School-Finance-Historical-Reports.aspx" xr:uid="{5C37B217-D90D-4909-B8CC-F3AFD06C6868}"/>
  </hyperlinks>
  <printOptions headings="1"/>
  <pageMargins left="0.35" right="0.25" top="0.43" bottom="0.21" header="0.22" footer="0.17"/>
  <pageSetup scale="91" orientation="landscape" r:id="rId4"/>
  <headerFooter scaleWithDoc="0">
    <oddHeader>&amp;L&amp;"-,Regular"&amp;8ASA 2023&amp;R&amp;"-,Regular"&amp;8Page &amp;P of &amp;N</oddHead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autoPageBreaks="0"/>
  </sheetPr>
  <dimension ref="A1:G112"/>
  <sheetViews>
    <sheetView showGridLines="0" zoomScaleNormal="100" workbookViewId="0">
      <pane ySplit="2" topLeftCell="A3" activePane="bottomLeft" state="frozen"/>
      <selection pane="bottomLeft" activeCell="D24" sqref="D24"/>
    </sheetView>
  </sheetViews>
  <sheetFormatPr defaultColWidth="8.85546875" defaultRowHeight="12.75" x14ac:dyDescent="0.2"/>
  <cols>
    <col min="1" max="1" width="3.140625" style="28" customWidth="1"/>
    <col min="2" max="2" width="36.5703125" style="28" customWidth="1"/>
    <col min="3" max="3" width="32.140625" style="28" customWidth="1"/>
    <col min="4" max="5" width="30.7109375" style="28" customWidth="1"/>
    <col min="6" max="6" width="3" style="28" customWidth="1"/>
    <col min="7" max="16384" width="8.85546875" style="28"/>
  </cols>
  <sheetData>
    <row r="1" spans="1:7" x14ac:dyDescent="0.2">
      <c r="A1" s="133" t="s">
        <v>59</v>
      </c>
      <c r="B1" s="133"/>
      <c r="C1" s="133"/>
      <c r="D1" s="133"/>
      <c r="E1" s="133"/>
      <c r="F1" s="133"/>
    </row>
    <row r="2" spans="1:7" x14ac:dyDescent="0.2">
      <c r="A2" s="134"/>
      <c r="B2" s="134"/>
      <c r="C2" s="134"/>
      <c r="D2" s="134"/>
      <c r="E2" s="134"/>
      <c r="F2" s="134"/>
      <c r="G2" s="134"/>
    </row>
    <row r="3" spans="1:7" ht="13.5" thickBot="1" x14ac:dyDescent="0.25">
      <c r="B3" s="31"/>
      <c r="C3" s="32"/>
      <c r="D3" s="32"/>
      <c r="E3" s="32"/>
      <c r="F3" s="32"/>
    </row>
    <row r="4" spans="1:7" x14ac:dyDescent="0.2">
      <c r="B4" s="12" t="s">
        <v>52</v>
      </c>
      <c r="C4" s="13" t="s">
        <v>53</v>
      </c>
      <c r="D4" s="13" t="s">
        <v>54</v>
      </c>
      <c r="E4" s="13" t="s">
        <v>55</v>
      </c>
      <c r="F4" s="33"/>
    </row>
    <row r="5" spans="1:7" x14ac:dyDescent="0.2">
      <c r="B5" s="7" t="s">
        <v>133</v>
      </c>
      <c r="C5" s="109" t="s">
        <v>203</v>
      </c>
      <c r="D5" s="109" t="s">
        <v>214</v>
      </c>
      <c r="E5" s="109" t="s">
        <v>220</v>
      </c>
      <c r="F5" s="33"/>
    </row>
    <row r="6" spans="1:7" x14ac:dyDescent="0.2">
      <c r="B6" s="7" t="s">
        <v>145</v>
      </c>
      <c r="C6" s="109" t="s">
        <v>200</v>
      </c>
      <c r="D6" s="109" t="s">
        <v>206</v>
      </c>
      <c r="E6" s="109" t="s">
        <v>217</v>
      </c>
      <c r="F6" s="33"/>
    </row>
    <row r="7" spans="1:7" x14ac:dyDescent="0.2">
      <c r="B7" s="7" t="s">
        <v>124</v>
      </c>
      <c r="C7" s="109" t="s">
        <v>201</v>
      </c>
      <c r="D7" s="109" t="s">
        <v>215</v>
      </c>
      <c r="E7" s="109" t="s">
        <v>221</v>
      </c>
      <c r="F7" s="33"/>
    </row>
    <row r="8" spans="1:7" x14ac:dyDescent="0.2">
      <c r="B8" s="7" t="s">
        <v>94</v>
      </c>
      <c r="C8" s="109" t="s">
        <v>195</v>
      </c>
      <c r="D8" s="109" t="s">
        <v>209</v>
      </c>
      <c r="E8" s="109" t="s">
        <v>218</v>
      </c>
      <c r="F8" s="33"/>
    </row>
    <row r="9" spans="1:7" x14ac:dyDescent="0.2">
      <c r="B9" s="7" t="s">
        <v>128</v>
      </c>
      <c r="C9" s="109" t="s">
        <v>191</v>
      </c>
      <c r="D9" s="109" t="s">
        <v>212</v>
      </c>
      <c r="E9" s="109" t="s">
        <v>219</v>
      </c>
      <c r="F9" s="33"/>
    </row>
    <row r="10" spans="1:7" x14ac:dyDescent="0.2">
      <c r="B10" s="7" t="s">
        <v>114</v>
      </c>
      <c r="C10" s="109" t="s">
        <v>190</v>
      </c>
      <c r="D10" s="109" t="s">
        <v>216</v>
      </c>
      <c r="E10" s="9"/>
      <c r="F10" s="33"/>
    </row>
    <row r="11" spans="1:7" x14ac:dyDescent="0.2">
      <c r="B11" s="7" t="s">
        <v>125</v>
      </c>
      <c r="C11" s="109" t="s">
        <v>192</v>
      </c>
      <c r="D11" s="109" t="s">
        <v>208</v>
      </c>
      <c r="E11" s="9"/>
      <c r="F11" s="33"/>
    </row>
    <row r="12" spans="1:7" x14ac:dyDescent="0.2">
      <c r="B12" s="7" t="s">
        <v>85</v>
      </c>
      <c r="C12" s="109" t="s">
        <v>197</v>
      </c>
      <c r="D12" s="109" t="s">
        <v>211</v>
      </c>
      <c r="E12" s="9"/>
      <c r="F12" s="33"/>
    </row>
    <row r="13" spans="1:7" x14ac:dyDescent="0.2">
      <c r="B13" s="7" t="s">
        <v>93</v>
      </c>
      <c r="C13" s="109" t="s">
        <v>196</v>
      </c>
      <c r="D13" s="109" t="s">
        <v>207</v>
      </c>
      <c r="E13" s="9"/>
      <c r="F13" s="33"/>
    </row>
    <row r="14" spans="1:7" x14ac:dyDescent="0.2">
      <c r="B14" s="7" t="s">
        <v>181</v>
      </c>
      <c r="C14" s="109" t="s">
        <v>198</v>
      </c>
      <c r="D14" s="109" t="s">
        <v>205</v>
      </c>
      <c r="E14" s="9"/>
      <c r="F14" s="33"/>
    </row>
    <row r="15" spans="1:7" x14ac:dyDescent="0.2">
      <c r="B15" s="7" t="s">
        <v>180</v>
      </c>
      <c r="C15" s="109" t="s">
        <v>202</v>
      </c>
      <c r="D15" s="109" t="s">
        <v>204</v>
      </c>
      <c r="E15" s="9"/>
      <c r="F15" s="33"/>
    </row>
    <row r="16" spans="1:7" x14ac:dyDescent="0.2">
      <c r="B16" s="7" t="s">
        <v>184</v>
      </c>
      <c r="C16" s="109" t="s">
        <v>194</v>
      </c>
      <c r="D16" s="109" t="s">
        <v>210</v>
      </c>
      <c r="E16" s="9"/>
      <c r="F16" s="33"/>
    </row>
    <row r="17" spans="2:6" x14ac:dyDescent="0.2">
      <c r="B17" s="7" t="s">
        <v>87</v>
      </c>
      <c r="C17" s="109" t="s">
        <v>193</v>
      </c>
      <c r="D17" s="109" t="s">
        <v>213</v>
      </c>
      <c r="E17" s="9"/>
      <c r="F17" s="33"/>
    </row>
    <row r="18" spans="2:6" x14ac:dyDescent="0.2">
      <c r="B18" s="7" t="s">
        <v>131</v>
      </c>
      <c r="C18" s="109" t="s">
        <v>199</v>
      </c>
      <c r="D18" s="9"/>
      <c r="E18" s="9"/>
      <c r="F18" s="33"/>
    </row>
    <row r="19" spans="2:6" x14ac:dyDescent="0.2">
      <c r="B19" s="7" t="s">
        <v>120</v>
      </c>
      <c r="C19" s="9"/>
      <c r="D19" s="9"/>
      <c r="E19" s="9"/>
      <c r="F19" s="33"/>
    </row>
    <row r="20" spans="2:6" x14ac:dyDescent="0.2">
      <c r="B20" s="7" t="s">
        <v>153</v>
      </c>
      <c r="C20" s="9"/>
      <c r="D20" s="9"/>
      <c r="E20" s="9"/>
      <c r="F20" s="33"/>
    </row>
    <row r="21" spans="2:6" x14ac:dyDescent="0.2">
      <c r="B21" s="7" t="s">
        <v>109</v>
      </c>
      <c r="C21" s="9"/>
      <c r="D21" s="9"/>
      <c r="E21" s="9"/>
      <c r="F21" s="33"/>
    </row>
    <row r="22" spans="2:6" x14ac:dyDescent="0.2">
      <c r="B22" s="7" t="s">
        <v>166</v>
      </c>
      <c r="C22" s="9"/>
      <c r="D22" s="9"/>
      <c r="E22" s="9"/>
      <c r="F22" s="33"/>
    </row>
    <row r="23" spans="2:6" x14ac:dyDescent="0.2">
      <c r="B23" s="7" t="s">
        <v>160</v>
      </c>
      <c r="C23" s="9"/>
      <c r="D23" s="9"/>
      <c r="E23" s="9"/>
      <c r="F23" s="33"/>
    </row>
    <row r="24" spans="2:6" x14ac:dyDescent="0.2">
      <c r="B24" s="7" t="s">
        <v>146</v>
      </c>
      <c r="C24" s="9"/>
      <c r="D24" s="9"/>
      <c r="E24" s="9"/>
      <c r="F24" s="33"/>
    </row>
    <row r="25" spans="2:6" x14ac:dyDescent="0.2">
      <c r="B25" s="7" t="s">
        <v>96</v>
      </c>
      <c r="C25" s="9"/>
      <c r="D25" s="9"/>
      <c r="E25" s="9"/>
      <c r="F25" s="33"/>
    </row>
    <row r="26" spans="2:6" x14ac:dyDescent="0.2">
      <c r="B26" s="7" t="s">
        <v>116</v>
      </c>
      <c r="C26" s="9"/>
      <c r="D26" s="9"/>
      <c r="E26" s="9"/>
      <c r="F26" s="33"/>
    </row>
    <row r="27" spans="2:6" x14ac:dyDescent="0.2">
      <c r="B27" s="7" t="s">
        <v>112</v>
      </c>
      <c r="C27" s="9"/>
      <c r="D27" s="9"/>
      <c r="E27" s="9"/>
      <c r="F27" s="33"/>
    </row>
    <row r="28" spans="2:6" x14ac:dyDescent="0.2">
      <c r="B28" s="7" t="s">
        <v>178</v>
      </c>
      <c r="C28" s="9"/>
      <c r="D28" s="9"/>
      <c r="E28" s="9"/>
      <c r="F28" s="33"/>
    </row>
    <row r="29" spans="2:6" x14ac:dyDescent="0.2">
      <c r="B29" s="7" t="s">
        <v>135</v>
      </c>
      <c r="C29" s="9"/>
      <c r="D29" s="9"/>
      <c r="E29" s="9"/>
      <c r="F29" s="33"/>
    </row>
    <row r="30" spans="2:6" x14ac:dyDescent="0.2">
      <c r="B30" s="7" t="s">
        <v>169</v>
      </c>
      <c r="C30" s="9"/>
      <c r="D30" s="9"/>
      <c r="E30" s="9"/>
      <c r="F30" s="33"/>
    </row>
    <row r="31" spans="2:6" x14ac:dyDescent="0.2">
      <c r="B31" s="7" t="s">
        <v>189</v>
      </c>
      <c r="C31" s="9"/>
      <c r="D31" s="9"/>
      <c r="E31" s="9"/>
      <c r="F31" s="33"/>
    </row>
    <row r="32" spans="2:6" x14ac:dyDescent="0.2">
      <c r="B32" s="7" t="s">
        <v>106</v>
      </c>
      <c r="C32" s="9"/>
      <c r="D32" s="9"/>
      <c r="E32" s="9"/>
      <c r="F32" s="33"/>
    </row>
    <row r="33" spans="2:6" x14ac:dyDescent="0.2">
      <c r="B33" s="7" t="s">
        <v>148</v>
      </c>
      <c r="C33" s="9"/>
      <c r="D33" s="9"/>
      <c r="E33" s="9"/>
      <c r="F33" s="33"/>
    </row>
    <row r="34" spans="2:6" x14ac:dyDescent="0.2">
      <c r="B34" s="7" t="s">
        <v>186</v>
      </c>
      <c r="C34" s="9"/>
      <c r="D34" s="9"/>
      <c r="E34" s="9"/>
      <c r="F34" s="33"/>
    </row>
    <row r="35" spans="2:6" x14ac:dyDescent="0.2">
      <c r="B35" s="7" t="s">
        <v>168</v>
      </c>
      <c r="C35" s="9"/>
      <c r="D35" s="9"/>
      <c r="E35" s="9"/>
      <c r="F35" s="33"/>
    </row>
    <row r="36" spans="2:6" x14ac:dyDescent="0.2">
      <c r="B36" s="7" t="s">
        <v>107</v>
      </c>
      <c r="C36" s="9"/>
      <c r="D36" s="9"/>
      <c r="E36" s="9"/>
      <c r="F36" s="33"/>
    </row>
    <row r="37" spans="2:6" x14ac:dyDescent="0.2">
      <c r="B37" s="7" t="s">
        <v>110</v>
      </c>
      <c r="C37" s="9"/>
      <c r="D37" s="9"/>
      <c r="E37" s="9"/>
      <c r="F37" s="33"/>
    </row>
    <row r="38" spans="2:6" x14ac:dyDescent="0.2">
      <c r="B38" s="7" t="s">
        <v>155</v>
      </c>
      <c r="C38" s="9"/>
      <c r="D38" s="9"/>
      <c r="E38" s="9"/>
      <c r="F38" s="33"/>
    </row>
    <row r="39" spans="2:6" x14ac:dyDescent="0.2">
      <c r="B39" s="7" t="s">
        <v>122</v>
      </c>
      <c r="C39" s="9"/>
      <c r="D39" s="9"/>
      <c r="E39" s="9"/>
      <c r="F39" s="33"/>
    </row>
    <row r="40" spans="2:6" x14ac:dyDescent="0.2">
      <c r="B40" s="7" t="s">
        <v>172</v>
      </c>
      <c r="C40" s="9"/>
      <c r="D40" s="9"/>
      <c r="E40" s="9"/>
      <c r="F40" s="33"/>
    </row>
    <row r="41" spans="2:6" x14ac:dyDescent="0.2">
      <c r="B41" s="7" t="s">
        <v>105</v>
      </c>
      <c r="C41" s="9"/>
      <c r="D41" s="9"/>
      <c r="E41" s="9"/>
      <c r="F41" s="33"/>
    </row>
    <row r="42" spans="2:6" x14ac:dyDescent="0.2">
      <c r="B42" s="7" t="s">
        <v>170</v>
      </c>
      <c r="C42" s="9"/>
      <c r="D42" s="9"/>
      <c r="E42" s="9"/>
      <c r="F42" s="33"/>
    </row>
    <row r="43" spans="2:6" x14ac:dyDescent="0.2">
      <c r="B43" s="7" t="s">
        <v>102</v>
      </c>
      <c r="C43" s="9"/>
      <c r="D43" s="9"/>
      <c r="E43" s="9"/>
      <c r="F43" s="33"/>
    </row>
    <row r="44" spans="2:6" x14ac:dyDescent="0.2">
      <c r="B44" s="7" t="s">
        <v>163</v>
      </c>
      <c r="C44" s="9"/>
      <c r="D44" s="9"/>
      <c r="E44" s="9"/>
      <c r="F44" s="33"/>
    </row>
    <row r="45" spans="2:6" x14ac:dyDescent="0.2">
      <c r="B45" s="7" t="s">
        <v>132</v>
      </c>
      <c r="C45" s="9"/>
      <c r="D45" s="9"/>
      <c r="E45" s="9"/>
      <c r="F45" s="33"/>
    </row>
    <row r="46" spans="2:6" x14ac:dyDescent="0.2">
      <c r="B46" s="7" t="s">
        <v>127</v>
      </c>
      <c r="C46" s="9"/>
      <c r="D46" s="9"/>
      <c r="E46" s="9"/>
      <c r="F46" s="33"/>
    </row>
    <row r="47" spans="2:6" x14ac:dyDescent="0.2">
      <c r="B47" s="7" t="s">
        <v>162</v>
      </c>
      <c r="C47" s="9"/>
      <c r="D47" s="9"/>
      <c r="E47" s="9"/>
      <c r="F47" s="33"/>
    </row>
    <row r="48" spans="2:6" x14ac:dyDescent="0.2">
      <c r="B48" s="7" t="s">
        <v>84</v>
      </c>
      <c r="C48" s="9"/>
      <c r="D48" s="9"/>
      <c r="E48" s="9"/>
      <c r="F48" s="33"/>
    </row>
    <row r="49" spans="2:6" x14ac:dyDescent="0.2">
      <c r="B49" s="7" t="s">
        <v>154</v>
      </c>
      <c r="C49" s="9"/>
      <c r="D49" s="9"/>
      <c r="E49" s="9"/>
      <c r="F49" s="33"/>
    </row>
    <row r="50" spans="2:6" x14ac:dyDescent="0.2">
      <c r="B50" s="7" t="s">
        <v>176</v>
      </c>
      <c r="C50" s="9"/>
      <c r="D50" s="9"/>
      <c r="E50" s="9"/>
      <c r="F50" s="33"/>
    </row>
    <row r="51" spans="2:6" x14ac:dyDescent="0.2">
      <c r="B51" s="7" t="s">
        <v>95</v>
      </c>
      <c r="C51" s="9"/>
      <c r="D51" s="9"/>
      <c r="E51" s="9"/>
      <c r="F51" s="33"/>
    </row>
    <row r="52" spans="2:6" x14ac:dyDescent="0.2">
      <c r="B52" s="7" t="s">
        <v>121</v>
      </c>
      <c r="C52" s="9"/>
      <c r="D52" s="9"/>
      <c r="E52" s="9"/>
      <c r="F52" s="33"/>
    </row>
    <row r="53" spans="2:6" x14ac:dyDescent="0.2">
      <c r="B53" s="7" t="s">
        <v>149</v>
      </c>
      <c r="C53" s="9"/>
      <c r="D53" s="9"/>
      <c r="E53" s="9"/>
      <c r="F53" s="33"/>
    </row>
    <row r="54" spans="2:6" x14ac:dyDescent="0.2">
      <c r="B54" s="7" t="s">
        <v>138</v>
      </c>
      <c r="C54" s="9"/>
      <c r="D54" s="9"/>
      <c r="E54" s="9"/>
      <c r="F54" s="33"/>
    </row>
    <row r="55" spans="2:6" x14ac:dyDescent="0.2">
      <c r="B55" s="7" t="s">
        <v>171</v>
      </c>
      <c r="C55" s="9"/>
      <c r="D55" s="9"/>
      <c r="E55" s="9"/>
      <c r="F55" s="33"/>
    </row>
    <row r="56" spans="2:6" x14ac:dyDescent="0.2">
      <c r="B56" s="7" t="s">
        <v>173</v>
      </c>
      <c r="C56" s="9"/>
      <c r="D56" s="9"/>
      <c r="E56" s="9"/>
      <c r="F56" s="33"/>
    </row>
    <row r="57" spans="2:6" x14ac:dyDescent="0.2">
      <c r="B57" s="7" t="s">
        <v>165</v>
      </c>
      <c r="C57" s="9"/>
      <c r="D57" s="9"/>
      <c r="E57" s="9"/>
      <c r="F57" s="33"/>
    </row>
    <row r="58" spans="2:6" x14ac:dyDescent="0.2">
      <c r="B58" s="7" t="s">
        <v>89</v>
      </c>
      <c r="C58" s="9"/>
      <c r="D58" s="9"/>
      <c r="E58" s="9"/>
      <c r="F58" s="33"/>
    </row>
    <row r="59" spans="2:6" x14ac:dyDescent="0.2">
      <c r="B59" s="7" t="s">
        <v>161</v>
      </c>
      <c r="C59" s="9"/>
      <c r="D59" s="9"/>
      <c r="E59" s="9"/>
      <c r="F59" s="33"/>
    </row>
    <row r="60" spans="2:6" x14ac:dyDescent="0.2">
      <c r="B60" s="7" t="s">
        <v>117</v>
      </c>
      <c r="C60" s="9"/>
      <c r="D60" s="9"/>
      <c r="E60" s="9"/>
      <c r="F60" s="33"/>
    </row>
    <row r="61" spans="2:6" x14ac:dyDescent="0.2">
      <c r="B61" s="7" t="s">
        <v>103</v>
      </c>
      <c r="C61" s="9"/>
      <c r="D61" s="9"/>
      <c r="E61" s="9"/>
      <c r="F61" s="33"/>
    </row>
    <row r="62" spans="2:6" x14ac:dyDescent="0.2">
      <c r="B62" s="7" t="s">
        <v>86</v>
      </c>
      <c r="C62" s="9"/>
      <c r="D62" s="9"/>
      <c r="E62" s="9"/>
      <c r="F62" s="33"/>
    </row>
    <row r="63" spans="2:6" x14ac:dyDescent="0.2">
      <c r="B63" s="7" t="s">
        <v>140</v>
      </c>
      <c r="C63" s="9"/>
      <c r="D63" s="9"/>
      <c r="E63" s="9"/>
      <c r="F63" s="33"/>
    </row>
    <row r="64" spans="2:6" x14ac:dyDescent="0.2">
      <c r="B64" s="7" t="s">
        <v>98</v>
      </c>
      <c r="C64" s="9"/>
      <c r="D64" s="9"/>
      <c r="E64" s="9"/>
      <c r="F64" s="33"/>
    </row>
    <row r="65" spans="2:6" x14ac:dyDescent="0.2">
      <c r="B65" s="7" t="s">
        <v>156</v>
      </c>
      <c r="C65" s="9"/>
      <c r="D65" s="9"/>
      <c r="E65" s="9"/>
      <c r="F65" s="33"/>
    </row>
    <row r="66" spans="2:6" x14ac:dyDescent="0.2">
      <c r="B66" s="7" t="s">
        <v>126</v>
      </c>
      <c r="C66" s="9"/>
      <c r="D66" s="9"/>
      <c r="E66" s="9"/>
      <c r="F66" s="33"/>
    </row>
    <row r="67" spans="2:6" x14ac:dyDescent="0.2">
      <c r="B67" s="7" t="s">
        <v>92</v>
      </c>
      <c r="C67" s="9"/>
      <c r="D67" s="9"/>
      <c r="E67" s="9"/>
      <c r="F67" s="33"/>
    </row>
    <row r="68" spans="2:6" x14ac:dyDescent="0.2">
      <c r="B68" s="7" t="s">
        <v>159</v>
      </c>
      <c r="C68" s="9"/>
      <c r="D68" s="9"/>
      <c r="E68" s="9"/>
      <c r="F68" s="33"/>
    </row>
    <row r="69" spans="2:6" x14ac:dyDescent="0.2">
      <c r="B69" s="7" t="s">
        <v>188</v>
      </c>
      <c r="C69" s="9"/>
      <c r="D69" s="9"/>
      <c r="E69" s="9"/>
      <c r="F69" s="33"/>
    </row>
    <row r="70" spans="2:6" x14ac:dyDescent="0.2">
      <c r="B70" s="7" t="s">
        <v>152</v>
      </c>
      <c r="C70" s="9"/>
      <c r="D70" s="9"/>
      <c r="E70" s="9"/>
      <c r="F70" s="33"/>
    </row>
    <row r="71" spans="2:6" x14ac:dyDescent="0.2">
      <c r="B71" s="7" t="s">
        <v>101</v>
      </c>
      <c r="C71" s="9"/>
      <c r="D71" s="9"/>
      <c r="E71" s="9"/>
      <c r="F71" s="33"/>
    </row>
    <row r="72" spans="2:6" x14ac:dyDescent="0.2">
      <c r="B72" s="7" t="s">
        <v>108</v>
      </c>
      <c r="C72" s="9"/>
      <c r="D72" s="9"/>
      <c r="E72" s="9"/>
      <c r="F72" s="33"/>
    </row>
    <row r="73" spans="2:6" x14ac:dyDescent="0.2">
      <c r="B73" s="7" t="s">
        <v>142</v>
      </c>
      <c r="C73" s="9"/>
      <c r="D73" s="9"/>
      <c r="E73" s="9"/>
      <c r="F73" s="33"/>
    </row>
    <row r="74" spans="2:6" x14ac:dyDescent="0.2">
      <c r="B74" s="7" t="s">
        <v>187</v>
      </c>
      <c r="C74" s="9"/>
      <c r="D74" s="9"/>
      <c r="E74" s="9"/>
      <c r="F74" s="33"/>
    </row>
    <row r="75" spans="2:6" x14ac:dyDescent="0.2">
      <c r="B75" s="7" t="s">
        <v>157</v>
      </c>
      <c r="C75" s="9"/>
      <c r="D75" s="9"/>
      <c r="E75" s="9"/>
      <c r="F75" s="33"/>
    </row>
    <row r="76" spans="2:6" x14ac:dyDescent="0.2">
      <c r="B76" s="7" t="s">
        <v>143</v>
      </c>
      <c r="C76" s="9"/>
      <c r="D76" s="9"/>
      <c r="E76" s="9"/>
      <c r="F76" s="33"/>
    </row>
    <row r="77" spans="2:6" x14ac:dyDescent="0.2">
      <c r="B77" s="7" t="s">
        <v>118</v>
      </c>
      <c r="C77" s="9"/>
      <c r="D77" s="9"/>
      <c r="E77" s="9"/>
      <c r="F77" s="33"/>
    </row>
    <row r="78" spans="2:6" x14ac:dyDescent="0.2">
      <c r="B78" s="7" t="s">
        <v>139</v>
      </c>
      <c r="C78" s="9"/>
      <c r="D78" s="9"/>
      <c r="E78" s="9"/>
      <c r="F78" s="33"/>
    </row>
    <row r="79" spans="2:6" x14ac:dyDescent="0.2">
      <c r="B79" s="7" t="s">
        <v>100</v>
      </c>
      <c r="C79" s="9"/>
      <c r="D79" s="9"/>
      <c r="E79" s="9"/>
      <c r="F79" s="33"/>
    </row>
    <row r="80" spans="2:6" x14ac:dyDescent="0.2">
      <c r="B80" s="7" t="s">
        <v>144</v>
      </c>
      <c r="C80" s="9"/>
      <c r="D80" s="9"/>
      <c r="E80" s="9"/>
      <c r="F80" s="33"/>
    </row>
    <row r="81" spans="2:6" x14ac:dyDescent="0.2">
      <c r="B81" s="7" t="s">
        <v>97</v>
      </c>
      <c r="C81" s="9"/>
      <c r="D81" s="9"/>
      <c r="E81" s="9"/>
      <c r="F81" s="33"/>
    </row>
    <row r="82" spans="2:6" x14ac:dyDescent="0.2">
      <c r="B82" s="7" t="s">
        <v>130</v>
      </c>
      <c r="C82" s="9"/>
      <c r="D82" s="9"/>
      <c r="E82" s="9"/>
      <c r="F82" s="33"/>
    </row>
    <row r="83" spans="2:6" x14ac:dyDescent="0.2">
      <c r="B83" s="7" t="s">
        <v>136</v>
      </c>
      <c r="C83" s="9"/>
      <c r="D83" s="9"/>
      <c r="E83" s="9"/>
      <c r="F83" s="33"/>
    </row>
    <row r="84" spans="2:6" x14ac:dyDescent="0.2">
      <c r="B84" s="7" t="s">
        <v>111</v>
      </c>
      <c r="C84" s="9"/>
      <c r="D84" s="9"/>
      <c r="E84" s="9"/>
      <c r="F84" s="33"/>
    </row>
    <row r="85" spans="2:6" x14ac:dyDescent="0.2">
      <c r="B85" s="7" t="s">
        <v>134</v>
      </c>
      <c r="C85" s="9"/>
      <c r="D85" s="9"/>
      <c r="E85" s="9"/>
      <c r="F85" s="33"/>
    </row>
    <row r="86" spans="2:6" x14ac:dyDescent="0.2">
      <c r="B86" s="7" t="s">
        <v>175</v>
      </c>
      <c r="C86" s="9"/>
      <c r="D86" s="9"/>
      <c r="E86" s="9"/>
      <c r="F86" s="33"/>
    </row>
    <row r="87" spans="2:6" x14ac:dyDescent="0.2">
      <c r="B87" s="7" t="s">
        <v>179</v>
      </c>
      <c r="C87" s="9"/>
      <c r="D87" s="9"/>
      <c r="E87" s="9"/>
      <c r="F87" s="33"/>
    </row>
    <row r="88" spans="2:6" x14ac:dyDescent="0.2">
      <c r="B88" s="7" t="s">
        <v>115</v>
      </c>
      <c r="C88" s="9"/>
      <c r="D88" s="9"/>
      <c r="E88" s="9"/>
      <c r="F88" s="33"/>
    </row>
    <row r="89" spans="2:6" x14ac:dyDescent="0.2">
      <c r="B89" s="7" t="s">
        <v>183</v>
      </c>
      <c r="C89" s="9"/>
      <c r="D89" s="9"/>
      <c r="E89" s="9"/>
      <c r="F89" s="33"/>
    </row>
    <row r="90" spans="2:6" x14ac:dyDescent="0.2">
      <c r="B90" s="7" t="s">
        <v>137</v>
      </c>
      <c r="C90" s="9"/>
      <c r="D90" s="9"/>
      <c r="E90" s="9"/>
      <c r="F90" s="33"/>
    </row>
    <row r="91" spans="2:6" x14ac:dyDescent="0.2">
      <c r="B91" s="7" t="s">
        <v>177</v>
      </c>
      <c r="C91" s="9"/>
      <c r="D91" s="9"/>
      <c r="E91" s="9"/>
      <c r="F91" s="33"/>
    </row>
    <row r="92" spans="2:6" x14ac:dyDescent="0.2">
      <c r="B92" s="7" t="s">
        <v>164</v>
      </c>
      <c r="C92" s="9"/>
      <c r="D92" s="9"/>
      <c r="E92" s="9"/>
      <c r="F92" s="33"/>
    </row>
    <row r="93" spans="2:6" x14ac:dyDescent="0.2">
      <c r="B93" s="7" t="s">
        <v>90</v>
      </c>
      <c r="C93" s="9"/>
      <c r="D93" s="9"/>
      <c r="E93" s="9"/>
      <c r="F93" s="33"/>
    </row>
    <row r="94" spans="2:6" x14ac:dyDescent="0.2">
      <c r="B94" s="7" t="s">
        <v>91</v>
      </c>
      <c r="C94" s="9"/>
      <c r="D94" s="9"/>
      <c r="E94" s="9"/>
      <c r="F94" s="33"/>
    </row>
    <row r="95" spans="2:6" x14ac:dyDescent="0.2">
      <c r="B95" s="7" t="s">
        <v>158</v>
      </c>
      <c r="C95" s="9"/>
      <c r="D95" s="9"/>
      <c r="E95" s="9"/>
      <c r="F95" s="33"/>
    </row>
    <row r="96" spans="2:6" x14ac:dyDescent="0.2">
      <c r="B96" s="7" t="s">
        <v>99</v>
      </c>
      <c r="C96" s="9"/>
      <c r="D96" s="9"/>
      <c r="E96" s="9"/>
      <c r="F96" s="33"/>
    </row>
    <row r="97" spans="2:6" x14ac:dyDescent="0.2">
      <c r="B97" s="7" t="s">
        <v>147</v>
      </c>
      <c r="C97" s="9"/>
      <c r="D97" s="9"/>
      <c r="E97" s="9"/>
      <c r="F97" s="33"/>
    </row>
    <row r="98" spans="2:6" x14ac:dyDescent="0.2">
      <c r="B98" s="7" t="s">
        <v>185</v>
      </c>
      <c r="C98" s="9"/>
      <c r="D98" s="9"/>
      <c r="E98" s="9"/>
      <c r="F98" s="33"/>
    </row>
    <row r="99" spans="2:6" x14ac:dyDescent="0.2">
      <c r="B99" s="7" t="s">
        <v>174</v>
      </c>
      <c r="C99" s="9"/>
      <c r="D99" s="9"/>
      <c r="E99" s="9"/>
      <c r="F99" s="33"/>
    </row>
    <row r="100" spans="2:6" x14ac:dyDescent="0.2">
      <c r="B100" s="7" t="s">
        <v>119</v>
      </c>
      <c r="C100" s="9"/>
      <c r="D100" s="9"/>
      <c r="E100" s="9"/>
      <c r="F100" s="33"/>
    </row>
    <row r="101" spans="2:6" x14ac:dyDescent="0.2">
      <c r="B101" s="7" t="s">
        <v>167</v>
      </c>
      <c r="C101" s="9"/>
      <c r="D101" s="9"/>
      <c r="E101" s="9"/>
      <c r="F101" s="33"/>
    </row>
    <row r="102" spans="2:6" x14ac:dyDescent="0.2">
      <c r="B102" s="7" t="s">
        <v>151</v>
      </c>
      <c r="C102" s="9"/>
      <c r="D102" s="9"/>
      <c r="E102" s="9"/>
      <c r="F102" s="33"/>
    </row>
    <row r="103" spans="2:6" x14ac:dyDescent="0.2">
      <c r="B103" s="7" t="s">
        <v>123</v>
      </c>
      <c r="C103" s="9"/>
      <c r="D103" s="9"/>
      <c r="E103" s="9"/>
      <c r="F103" s="33"/>
    </row>
    <row r="104" spans="2:6" x14ac:dyDescent="0.2">
      <c r="B104" s="7" t="s">
        <v>129</v>
      </c>
      <c r="C104" s="9"/>
      <c r="D104" s="9"/>
      <c r="E104" s="9"/>
      <c r="F104" s="33"/>
    </row>
    <row r="105" spans="2:6" x14ac:dyDescent="0.2">
      <c r="B105" s="7" t="s">
        <v>113</v>
      </c>
      <c r="C105" s="9"/>
      <c r="D105" s="9"/>
      <c r="E105" s="9"/>
      <c r="F105" s="33"/>
    </row>
    <row r="106" spans="2:6" x14ac:dyDescent="0.2">
      <c r="B106" s="7" t="s">
        <v>182</v>
      </c>
      <c r="C106" s="9"/>
      <c r="D106" s="9"/>
      <c r="E106" s="9"/>
      <c r="F106" s="33"/>
    </row>
    <row r="107" spans="2:6" x14ac:dyDescent="0.2">
      <c r="B107" s="7" t="s">
        <v>88</v>
      </c>
      <c r="C107" s="9"/>
      <c r="D107" s="9"/>
      <c r="E107" s="9"/>
      <c r="F107" s="33"/>
    </row>
    <row r="108" spans="2:6" x14ac:dyDescent="0.2">
      <c r="B108" s="7" t="s">
        <v>104</v>
      </c>
      <c r="C108" s="9"/>
      <c r="D108" s="9"/>
      <c r="E108" s="9"/>
      <c r="F108" s="33"/>
    </row>
    <row r="109" spans="2:6" x14ac:dyDescent="0.2">
      <c r="B109" s="7" t="s">
        <v>141</v>
      </c>
      <c r="C109" s="9"/>
      <c r="D109" s="9"/>
      <c r="E109" s="9"/>
      <c r="F109" s="33"/>
    </row>
    <row r="110" spans="2:6" x14ac:dyDescent="0.2">
      <c r="B110" s="7" t="s">
        <v>150</v>
      </c>
      <c r="C110" s="9"/>
      <c r="D110" s="9"/>
      <c r="E110" s="9"/>
      <c r="F110" s="33"/>
    </row>
    <row r="111" spans="2:6" ht="13.5" thickBot="1" x14ac:dyDescent="0.25">
      <c r="B111" s="8"/>
      <c r="C111" s="10"/>
      <c r="D111" s="10"/>
      <c r="E111" s="10"/>
      <c r="F111" s="33"/>
    </row>
    <row r="112" spans="2:6" ht="13.5" thickTop="1" x14ac:dyDescent="0.2">
      <c r="C112" s="34"/>
      <c r="D112" s="35"/>
      <c r="E112" s="35"/>
      <c r="F112" s="30"/>
    </row>
  </sheetData>
  <sheetProtection insertRows="0" selectLockedCells="1"/>
  <mergeCells count="2">
    <mergeCell ref="A1:F1"/>
    <mergeCell ref="A2:G2"/>
  </mergeCells>
  <phoneticPr fontId="3" type="noConversion"/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autoPageBreaks="0"/>
  </sheetPr>
  <dimension ref="A1:G75"/>
  <sheetViews>
    <sheetView showGridLines="0" zoomScaleNormal="100" workbookViewId="0">
      <pane ySplit="2" topLeftCell="A3" activePane="bottomLeft" state="frozen"/>
      <selection pane="bottomLeft" activeCell="E20" sqref="E20"/>
    </sheetView>
  </sheetViews>
  <sheetFormatPr defaultColWidth="9.140625" defaultRowHeight="12.75" x14ac:dyDescent="0.2"/>
  <cols>
    <col min="1" max="1" width="3.140625" style="28" customWidth="1"/>
    <col min="2" max="2" width="38.85546875" style="28" customWidth="1"/>
    <col min="3" max="3" width="18.85546875" style="28" customWidth="1"/>
    <col min="4" max="4" width="2.5703125" style="28" customWidth="1"/>
    <col min="5" max="5" width="36.5703125" style="28" customWidth="1"/>
    <col min="6" max="6" width="18.85546875" style="28" customWidth="1"/>
    <col min="7" max="7" width="3" style="28" customWidth="1"/>
    <col min="8" max="15" width="8.85546875" style="28" customWidth="1"/>
    <col min="16" max="16384" width="9.140625" style="28"/>
  </cols>
  <sheetData>
    <row r="1" spans="1:7" x14ac:dyDescent="0.2">
      <c r="A1" s="135" t="s">
        <v>40</v>
      </c>
      <c r="B1" s="135"/>
      <c r="C1" s="135"/>
      <c r="D1" s="135"/>
      <c r="E1" s="135"/>
      <c r="F1" s="135"/>
    </row>
    <row r="2" spans="1:7" x14ac:dyDescent="0.2">
      <c r="A2" s="134" t="s">
        <v>60</v>
      </c>
      <c r="B2" s="134"/>
      <c r="C2" s="134"/>
      <c r="D2" s="134"/>
      <c r="E2" s="134"/>
      <c r="F2" s="134"/>
      <c r="G2" s="134"/>
    </row>
    <row r="3" spans="1:7" x14ac:dyDescent="0.2">
      <c r="B3" s="71"/>
      <c r="C3" s="29"/>
      <c r="D3" s="36"/>
      <c r="E3" s="29"/>
      <c r="F3" s="29"/>
      <c r="G3" s="37"/>
    </row>
    <row r="4" spans="1:7" x14ac:dyDescent="0.2">
      <c r="B4" s="14" t="s">
        <v>21</v>
      </c>
      <c r="C4" s="15" t="s">
        <v>20</v>
      </c>
      <c r="D4" s="38"/>
      <c r="E4" s="16" t="s">
        <v>21</v>
      </c>
      <c r="F4" s="17" t="s">
        <v>20</v>
      </c>
    </row>
    <row r="5" spans="1:7" x14ac:dyDescent="0.2">
      <c r="B5" s="5" t="s">
        <v>283</v>
      </c>
      <c r="C5" s="108">
        <v>8967.44</v>
      </c>
      <c r="D5" s="30"/>
      <c r="E5" s="5" t="s">
        <v>353</v>
      </c>
      <c r="F5" s="108">
        <v>266784</v>
      </c>
    </row>
    <row r="6" spans="1:7" x14ac:dyDescent="0.2">
      <c r="B6" s="5" t="s">
        <v>284</v>
      </c>
      <c r="C6" s="108">
        <v>6235.5</v>
      </c>
      <c r="D6" s="30"/>
      <c r="E6" s="5" t="s">
        <v>354</v>
      </c>
      <c r="F6" s="108">
        <v>35986.620000000003</v>
      </c>
    </row>
    <row r="7" spans="1:7" x14ac:dyDescent="0.2">
      <c r="B7" s="5" t="s">
        <v>285</v>
      </c>
      <c r="C7" s="108">
        <v>3025.6</v>
      </c>
      <c r="D7" s="30"/>
      <c r="E7" s="5" t="s">
        <v>355</v>
      </c>
      <c r="F7" s="108">
        <v>13800</v>
      </c>
    </row>
    <row r="8" spans="1:7" x14ac:dyDescent="0.2">
      <c r="B8" s="5" t="s">
        <v>286</v>
      </c>
      <c r="C8" s="108">
        <v>76899.56</v>
      </c>
      <c r="D8" s="30"/>
      <c r="E8" s="5" t="s">
        <v>356</v>
      </c>
      <c r="F8" s="108">
        <v>4000</v>
      </c>
    </row>
    <row r="9" spans="1:7" x14ac:dyDescent="0.2">
      <c r="B9" s="5" t="s">
        <v>287</v>
      </c>
      <c r="C9" s="108">
        <v>20854.560000000001</v>
      </c>
      <c r="D9" s="30"/>
      <c r="E9" s="5" t="s">
        <v>357</v>
      </c>
      <c r="F9" s="108">
        <v>4525.05</v>
      </c>
    </row>
    <row r="10" spans="1:7" x14ac:dyDescent="0.2">
      <c r="B10" s="5" t="s">
        <v>288</v>
      </c>
      <c r="C10" s="108">
        <v>13479.2</v>
      </c>
      <c r="D10" s="30"/>
      <c r="E10" s="5" t="s">
        <v>358</v>
      </c>
      <c r="F10" s="108">
        <v>16506</v>
      </c>
    </row>
    <row r="11" spans="1:7" x14ac:dyDescent="0.2">
      <c r="B11" s="5" t="s">
        <v>289</v>
      </c>
      <c r="C11" s="108">
        <v>118555.47</v>
      </c>
      <c r="D11" s="30"/>
      <c r="E11" s="5" t="s">
        <v>359</v>
      </c>
      <c r="F11" s="108">
        <v>2760.84</v>
      </c>
    </row>
    <row r="12" spans="1:7" x14ac:dyDescent="0.2">
      <c r="B12" s="5" t="s">
        <v>290</v>
      </c>
      <c r="C12" s="108">
        <v>32115.13</v>
      </c>
      <c r="D12" s="30"/>
      <c r="E12" s="5" t="s">
        <v>360</v>
      </c>
      <c r="F12" s="108">
        <v>31950</v>
      </c>
    </row>
    <row r="13" spans="1:7" x14ac:dyDescent="0.2">
      <c r="B13" s="5" t="s">
        <v>291</v>
      </c>
      <c r="C13" s="108">
        <v>35621.93</v>
      </c>
      <c r="D13" s="30"/>
      <c r="E13" s="5" t="s">
        <v>361</v>
      </c>
      <c r="F13" s="108">
        <v>6877.68</v>
      </c>
    </row>
    <row r="14" spans="1:7" x14ac:dyDescent="0.2">
      <c r="B14" s="5" t="s">
        <v>292</v>
      </c>
      <c r="C14" s="108">
        <v>130677.41</v>
      </c>
      <c r="D14" s="30"/>
      <c r="E14" s="5" t="s">
        <v>362</v>
      </c>
      <c r="F14" s="108">
        <v>5300</v>
      </c>
    </row>
    <row r="15" spans="1:7" x14ac:dyDescent="0.2">
      <c r="B15" s="5" t="s">
        <v>293</v>
      </c>
      <c r="C15" s="108">
        <v>8173</v>
      </c>
      <c r="D15" s="30"/>
      <c r="E15" s="5" t="s">
        <v>363</v>
      </c>
      <c r="F15" s="108">
        <v>3151</v>
      </c>
    </row>
    <row r="16" spans="1:7" x14ac:dyDescent="0.2">
      <c r="B16" s="5" t="s">
        <v>294</v>
      </c>
      <c r="C16" s="108">
        <v>6000</v>
      </c>
      <c r="D16" s="30"/>
      <c r="E16" s="5" t="s">
        <v>364</v>
      </c>
      <c r="F16" s="108">
        <v>8275.0499999999993</v>
      </c>
    </row>
    <row r="17" spans="2:6" x14ac:dyDescent="0.2">
      <c r="B17" s="5" t="s">
        <v>295</v>
      </c>
      <c r="C17" s="108">
        <v>15290.51</v>
      </c>
      <c r="D17" s="30"/>
      <c r="E17" s="5" t="s">
        <v>365</v>
      </c>
      <c r="F17" s="108">
        <v>3843.98</v>
      </c>
    </row>
    <row r="18" spans="2:6" x14ac:dyDescent="0.2">
      <c r="B18" s="5" t="s">
        <v>296</v>
      </c>
      <c r="C18" s="108">
        <v>2594</v>
      </c>
      <c r="D18" s="30"/>
      <c r="E18" s="5" t="s">
        <v>366</v>
      </c>
      <c r="F18" s="108">
        <v>9284</v>
      </c>
    </row>
    <row r="19" spans="2:6" x14ac:dyDescent="0.2">
      <c r="B19" s="5" t="s">
        <v>297</v>
      </c>
      <c r="C19" s="108">
        <v>3600</v>
      </c>
      <c r="D19" s="30"/>
      <c r="E19" s="5" t="s">
        <v>367</v>
      </c>
      <c r="F19" s="108">
        <v>34322.879999999997</v>
      </c>
    </row>
    <row r="20" spans="2:6" x14ac:dyDescent="0.2">
      <c r="B20" s="5" t="s">
        <v>298</v>
      </c>
      <c r="C20" s="108">
        <v>3605.16</v>
      </c>
      <c r="D20" s="30"/>
      <c r="E20" s="5" t="s">
        <v>368</v>
      </c>
      <c r="F20" s="108">
        <v>47153.75</v>
      </c>
    </row>
    <row r="21" spans="2:6" x14ac:dyDescent="0.2">
      <c r="B21" s="5" t="s">
        <v>299</v>
      </c>
      <c r="C21" s="108">
        <v>324098.86</v>
      </c>
      <c r="D21" s="30"/>
      <c r="E21" s="5" t="s">
        <v>369</v>
      </c>
      <c r="F21" s="108">
        <v>46432.88</v>
      </c>
    </row>
    <row r="22" spans="2:6" x14ac:dyDescent="0.2">
      <c r="B22" s="5" t="s">
        <v>300</v>
      </c>
      <c r="C22" s="108">
        <v>153285.79</v>
      </c>
      <c r="D22" s="30"/>
      <c r="E22" s="5" t="s">
        <v>370</v>
      </c>
      <c r="F22" s="108">
        <v>6997.79</v>
      </c>
    </row>
    <row r="23" spans="2:6" x14ac:dyDescent="0.2">
      <c r="B23" s="5" t="s">
        <v>301</v>
      </c>
      <c r="C23" s="108">
        <v>7125</v>
      </c>
      <c r="D23" s="30"/>
      <c r="E23" s="5" t="s">
        <v>371</v>
      </c>
      <c r="F23" s="108">
        <v>5786.4</v>
      </c>
    </row>
    <row r="24" spans="2:6" x14ac:dyDescent="0.2">
      <c r="B24" s="5" t="s">
        <v>302</v>
      </c>
      <c r="C24" s="108">
        <v>2776.15</v>
      </c>
      <c r="D24" s="30"/>
      <c r="E24" s="5" t="s">
        <v>372</v>
      </c>
      <c r="F24" s="108">
        <v>2875.86</v>
      </c>
    </row>
    <row r="25" spans="2:6" x14ac:dyDescent="0.2">
      <c r="B25" s="5" t="s">
        <v>303</v>
      </c>
      <c r="C25" s="108">
        <v>4793</v>
      </c>
      <c r="D25" s="30"/>
      <c r="E25" s="5" t="s">
        <v>373</v>
      </c>
      <c r="F25" s="108">
        <v>5085.71</v>
      </c>
    </row>
    <row r="26" spans="2:6" x14ac:dyDescent="0.2">
      <c r="B26" s="5" t="s">
        <v>304</v>
      </c>
      <c r="C26" s="108">
        <v>29090</v>
      </c>
      <c r="D26" s="30"/>
      <c r="E26" s="5" t="s">
        <v>374</v>
      </c>
      <c r="F26" s="108">
        <v>22350</v>
      </c>
    </row>
    <row r="27" spans="2:6" x14ac:dyDescent="0.2">
      <c r="B27" s="5" t="s">
        <v>305</v>
      </c>
      <c r="C27" s="108">
        <v>15520</v>
      </c>
      <c r="D27" s="30"/>
      <c r="E27" s="5" t="s">
        <v>375</v>
      </c>
      <c r="F27" s="108">
        <v>169734.39999999999</v>
      </c>
    </row>
    <row r="28" spans="2:6" x14ac:dyDescent="0.2">
      <c r="B28" s="5" t="s">
        <v>306</v>
      </c>
      <c r="C28" s="108">
        <v>186450.46</v>
      </c>
      <c r="D28" s="30"/>
      <c r="E28" s="5" t="s">
        <v>376</v>
      </c>
      <c r="F28" s="108">
        <v>10760</v>
      </c>
    </row>
    <row r="29" spans="2:6" x14ac:dyDescent="0.2">
      <c r="B29" s="5" t="s">
        <v>307</v>
      </c>
      <c r="C29" s="108">
        <v>11742</v>
      </c>
      <c r="D29" s="30"/>
      <c r="E29" s="5" t="s">
        <v>377</v>
      </c>
      <c r="F29" s="108">
        <v>5886.69</v>
      </c>
    </row>
    <row r="30" spans="2:6" x14ac:dyDescent="0.2">
      <c r="B30" s="5" t="s">
        <v>308</v>
      </c>
      <c r="C30" s="108">
        <v>3000</v>
      </c>
      <c r="D30" s="30"/>
      <c r="E30" s="5" t="s">
        <v>378</v>
      </c>
      <c r="F30" s="108">
        <v>3859.22</v>
      </c>
    </row>
    <row r="31" spans="2:6" x14ac:dyDescent="0.2">
      <c r="B31" s="5" t="s">
        <v>309</v>
      </c>
      <c r="C31" s="108">
        <v>6460</v>
      </c>
      <c r="D31" s="30"/>
      <c r="E31" s="5" t="s">
        <v>379</v>
      </c>
      <c r="F31" s="108">
        <v>10577.76</v>
      </c>
    </row>
    <row r="32" spans="2:6" x14ac:dyDescent="0.2">
      <c r="B32" s="5" t="s">
        <v>310</v>
      </c>
      <c r="C32" s="108">
        <v>11020.11</v>
      </c>
      <c r="D32" s="30"/>
      <c r="E32" s="5" t="s">
        <v>380</v>
      </c>
      <c r="F32" s="108">
        <v>5546.48</v>
      </c>
    </row>
    <row r="33" spans="2:6" x14ac:dyDescent="0.2">
      <c r="B33" s="5" t="s">
        <v>311</v>
      </c>
      <c r="C33" s="108">
        <v>7004.8</v>
      </c>
      <c r="D33" s="30"/>
      <c r="E33" s="5" t="s">
        <v>381</v>
      </c>
      <c r="F33" s="108">
        <v>4000</v>
      </c>
    </row>
    <row r="34" spans="2:6" x14ac:dyDescent="0.2">
      <c r="B34" s="5" t="s">
        <v>312</v>
      </c>
      <c r="C34" s="108">
        <v>2946.35</v>
      </c>
      <c r="D34" s="30"/>
      <c r="E34" s="5" t="s">
        <v>382</v>
      </c>
      <c r="F34" s="108">
        <v>3851.24</v>
      </c>
    </row>
    <row r="35" spans="2:6" x14ac:dyDescent="0.2">
      <c r="B35" s="5" t="s">
        <v>313</v>
      </c>
      <c r="C35" s="108">
        <v>142342.87</v>
      </c>
      <c r="D35" s="30"/>
      <c r="E35" s="5" t="s">
        <v>383</v>
      </c>
      <c r="F35" s="108">
        <v>35571.26</v>
      </c>
    </row>
    <row r="36" spans="2:6" x14ac:dyDescent="0.2">
      <c r="B36" s="5" t="s">
        <v>314</v>
      </c>
      <c r="C36" s="108">
        <v>139358.97</v>
      </c>
      <c r="D36" s="30"/>
      <c r="E36" s="5" t="s">
        <v>384</v>
      </c>
      <c r="F36" s="108">
        <v>10375</v>
      </c>
    </row>
    <row r="37" spans="2:6" x14ac:dyDescent="0.2">
      <c r="B37" s="5" t="s">
        <v>315</v>
      </c>
      <c r="C37" s="108">
        <v>126929.46</v>
      </c>
      <c r="D37" s="30"/>
      <c r="E37" s="5" t="s">
        <v>385</v>
      </c>
      <c r="F37" s="108">
        <v>3588</v>
      </c>
    </row>
    <row r="38" spans="2:6" x14ac:dyDescent="0.2">
      <c r="B38" s="5" t="s">
        <v>316</v>
      </c>
      <c r="C38" s="108">
        <v>57884.52</v>
      </c>
      <c r="D38" s="30"/>
      <c r="E38" s="5" t="s">
        <v>386</v>
      </c>
      <c r="F38" s="108">
        <v>38574.449999999997</v>
      </c>
    </row>
    <row r="39" spans="2:6" x14ac:dyDescent="0.2">
      <c r="B39" s="5" t="s">
        <v>317</v>
      </c>
      <c r="C39" s="108">
        <v>149877</v>
      </c>
      <c r="D39" s="30"/>
      <c r="E39" s="5" t="s">
        <v>387</v>
      </c>
      <c r="F39" s="108">
        <v>9641.25</v>
      </c>
    </row>
    <row r="40" spans="2:6" x14ac:dyDescent="0.2">
      <c r="B40" s="5" t="s">
        <v>318</v>
      </c>
      <c r="C40" s="108">
        <v>11893.04</v>
      </c>
      <c r="D40" s="30"/>
      <c r="E40" s="5" t="s">
        <v>388</v>
      </c>
      <c r="F40" s="108">
        <v>3237</v>
      </c>
    </row>
    <row r="41" spans="2:6" x14ac:dyDescent="0.2">
      <c r="B41" s="5" t="s">
        <v>319</v>
      </c>
      <c r="C41" s="108">
        <v>3587.84</v>
      </c>
      <c r="D41" s="30"/>
      <c r="E41" s="5" t="s">
        <v>389</v>
      </c>
      <c r="F41" s="108">
        <v>15735</v>
      </c>
    </row>
    <row r="42" spans="2:6" x14ac:dyDescent="0.2">
      <c r="B42" s="5" t="s">
        <v>320</v>
      </c>
      <c r="C42" s="108">
        <v>12471.54</v>
      </c>
      <c r="D42" s="30"/>
      <c r="E42" s="5" t="s">
        <v>390</v>
      </c>
      <c r="F42" s="108">
        <v>14096</v>
      </c>
    </row>
    <row r="43" spans="2:6" x14ac:dyDescent="0.2">
      <c r="B43" s="5" t="s">
        <v>321</v>
      </c>
      <c r="C43" s="108">
        <v>3478</v>
      </c>
      <c r="D43" s="30"/>
      <c r="E43" s="5" t="s">
        <v>391</v>
      </c>
      <c r="F43" s="108">
        <v>42177.63</v>
      </c>
    </row>
    <row r="44" spans="2:6" x14ac:dyDescent="0.2">
      <c r="B44" s="5" t="s">
        <v>322</v>
      </c>
      <c r="C44" s="108">
        <v>26544</v>
      </c>
      <c r="D44" s="30"/>
      <c r="E44" s="5" t="s">
        <v>392</v>
      </c>
      <c r="F44" s="108">
        <v>325560.96999999997</v>
      </c>
    </row>
    <row r="45" spans="2:6" x14ac:dyDescent="0.2">
      <c r="B45" s="5" t="s">
        <v>323</v>
      </c>
      <c r="C45" s="108">
        <v>6183.6</v>
      </c>
      <c r="D45" s="30"/>
      <c r="E45" s="5" t="s">
        <v>393</v>
      </c>
      <c r="F45" s="108">
        <v>419790</v>
      </c>
    </row>
    <row r="46" spans="2:6" x14ac:dyDescent="0.2">
      <c r="B46" s="5" t="s">
        <v>324</v>
      </c>
      <c r="C46" s="108">
        <v>23555.81</v>
      </c>
      <c r="D46" s="30"/>
      <c r="E46" s="5" t="s">
        <v>394</v>
      </c>
      <c r="F46" s="108">
        <v>5854.03</v>
      </c>
    </row>
    <row r="47" spans="2:6" x14ac:dyDescent="0.2">
      <c r="B47" s="5" t="s">
        <v>325</v>
      </c>
      <c r="C47" s="108">
        <v>33500</v>
      </c>
      <c r="D47" s="30"/>
      <c r="E47" s="5" t="s">
        <v>395</v>
      </c>
      <c r="F47" s="108">
        <v>8570.68</v>
      </c>
    </row>
    <row r="48" spans="2:6" x14ac:dyDescent="0.2">
      <c r="B48" s="5" t="s">
        <v>326</v>
      </c>
      <c r="C48" s="108">
        <v>3429</v>
      </c>
      <c r="D48" s="30"/>
      <c r="E48" s="5" t="s">
        <v>396</v>
      </c>
      <c r="F48" s="108">
        <v>9021.43</v>
      </c>
    </row>
    <row r="49" spans="2:6" x14ac:dyDescent="0.2">
      <c r="B49" s="5" t="s">
        <v>327</v>
      </c>
      <c r="C49" s="108">
        <v>17440.5</v>
      </c>
      <c r="D49" s="30"/>
      <c r="E49" s="5" t="s">
        <v>397</v>
      </c>
      <c r="F49" s="108">
        <v>9325.2000000000007</v>
      </c>
    </row>
    <row r="50" spans="2:6" x14ac:dyDescent="0.2">
      <c r="B50" s="5" t="s">
        <v>328</v>
      </c>
      <c r="C50" s="108">
        <v>3230</v>
      </c>
      <c r="D50" s="30"/>
      <c r="E50" s="5" t="s">
        <v>398</v>
      </c>
      <c r="F50" s="108">
        <v>2866.5</v>
      </c>
    </row>
    <row r="51" spans="2:6" x14ac:dyDescent="0.2">
      <c r="B51" s="5" t="s">
        <v>329</v>
      </c>
      <c r="C51" s="108">
        <v>4572.1000000000004</v>
      </c>
      <c r="D51" s="30"/>
      <c r="E51" s="5" t="s">
        <v>399</v>
      </c>
      <c r="F51" s="108">
        <v>3202.63</v>
      </c>
    </row>
    <row r="52" spans="2:6" x14ac:dyDescent="0.2">
      <c r="B52" s="5" t="s">
        <v>330</v>
      </c>
      <c r="C52" s="108">
        <v>10826.97</v>
      </c>
      <c r="D52" s="30"/>
      <c r="E52" s="5" t="s">
        <v>400</v>
      </c>
      <c r="F52" s="108">
        <v>2628</v>
      </c>
    </row>
    <row r="53" spans="2:6" x14ac:dyDescent="0.2">
      <c r="B53" s="5" t="s">
        <v>331</v>
      </c>
      <c r="C53" s="108">
        <v>7035.5</v>
      </c>
      <c r="D53" s="30"/>
      <c r="E53" s="5" t="s">
        <v>401</v>
      </c>
      <c r="F53" s="108">
        <v>31265.73</v>
      </c>
    </row>
    <row r="54" spans="2:6" x14ac:dyDescent="0.2">
      <c r="B54" s="5" t="s">
        <v>332</v>
      </c>
      <c r="C54" s="108">
        <v>5755.53</v>
      </c>
      <c r="D54" s="30"/>
      <c r="E54" s="5" t="s">
        <v>402</v>
      </c>
      <c r="F54" s="108">
        <v>2667.1</v>
      </c>
    </row>
    <row r="55" spans="2:6" x14ac:dyDescent="0.2">
      <c r="B55" s="5" t="s">
        <v>333</v>
      </c>
      <c r="C55" s="108">
        <v>8746.4</v>
      </c>
      <c r="D55" s="30"/>
      <c r="E55" s="5" t="s">
        <v>403</v>
      </c>
      <c r="F55" s="108">
        <v>4445.8</v>
      </c>
    </row>
    <row r="56" spans="2:6" x14ac:dyDescent="0.2">
      <c r="B56" s="5" t="s">
        <v>334</v>
      </c>
      <c r="C56" s="108">
        <v>4781.91</v>
      </c>
      <c r="D56" s="30"/>
      <c r="E56" s="5" t="s">
        <v>404</v>
      </c>
      <c r="F56" s="108">
        <v>16035.94</v>
      </c>
    </row>
    <row r="57" spans="2:6" x14ac:dyDescent="0.2">
      <c r="B57" s="5" t="s">
        <v>335</v>
      </c>
      <c r="C57" s="108">
        <v>8302.4500000000007</v>
      </c>
      <c r="D57" s="30"/>
      <c r="E57" s="5" t="s">
        <v>405</v>
      </c>
      <c r="F57" s="108">
        <v>8500</v>
      </c>
    </row>
    <row r="58" spans="2:6" x14ac:dyDescent="0.2">
      <c r="B58" s="5" t="s">
        <v>336</v>
      </c>
      <c r="C58" s="108">
        <v>25787.09</v>
      </c>
      <c r="D58" s="30"/>
      <c r="E58" s="5" t="s">
        <v>406</v>
      </c>
      <c r="F58" s="108">
        <v>3238.5</v>
      </c>
    </row>
    <row r="59" spans="2:6" x14ac:dyDescent="0.2">
      <c r="B59" s="5" t="s">
        <v>337</v>
      </c>
      <c r="C59" s="108">
        <v>4510.8900000000003</v>
      </c>
      <c r="D59" s="30"/>
      <c r="E59" s="5" t="s">
        <v>407</v>
      </c>
      <c r="F59" s="108">
        <v>27897</v>
      </c>
    </row>
    <row r="60" spans="2:6" x14ac:dyDescent="0.2">
      <c r="B60" s="5" t="s">
        <v>338</v>
      </c>
      <c r="C60" s="108">
        <v>3485.38</v>
      </c>
      <c r="D60" s="30"/>
      <c r="E60" s="5" t="s">
        <v>408</v>
      </c>
      <c r="F60" s="108">
        <v>16450</v>
      </c>
    </row>
    <row r="61" spans="2:6" x14ac:dyDescent="0.2">
      <c r="B61" s="5" t="s">
        <v>339</v>
      </c>
      <c r="C61" s="108">
        <v>4648.88</v>
      </c>
      <c r="D61" s="30"/>
      <c r="E61" s="5" t="s">
        <v>409</v>
      </c>
      <c r="F61" s="108">
        <v>7123</v>
      </c>
    </row>
    <row r="62" spans="2:6" x14ac:dyDescent="0.2">
      <c r="B62" s="5" t="s">
        <v>340</v>
      </c>
      <c r="C62" s="108">
        <v>6716.7</v>
      </c>
      <c r="D62" s="30"/>
      <c r="E62" s="5" t="s">
        <v>410</v>
      </c>
      <c r="F62" s="108">
        <v>13902.85</v>
      </c>
    </row>
    <row r="63" spans="2:6" x14ac:dyDescent="0.2">
      <c r="B63" s="5" t="s">
        <v>341</v>
      </c>
      <c r="C63" s="108">
        <v>200992.34</v>
      </c>
      <c r="D63" s="30"/>
      <c r="E63" s="5" t="s">
        <v>411</v>
      </c>
      <c r="F63" s="108">
        <v>4420</v>
      </c>
    </row>
    <row r="64" spans="2:6" x14ac:dyDescent="0.2">
      <c r="B64" s="5" t="s">
        <v>342</v>
      </c>
      <c r="C64" s="108">
        <v>41885.730000000003</v>
      </c>
      <c r="D64" s="30"/>
      <c r="E64" s="5" t="s">
        <v>412</v>
      </c>
      <c r="F64" s="108">
        <v>15019.61</v>
      </c>
    </row>
    <row r="65" spans="2:6" x14ac:dyDescent="0.2">
      <c r="B65" s="5" t="s">
        <v>343</v>
      </c>
      <c r="C65" s="108">
        <v>4925</v>
      </c>
      <c r="D65" s="30"/>
      <c r="E65" s="5" t="s">
        <v>413</v>
      </c>
      <c r="F65" s="108">
        <v>3207.17</v>
      </c>
    </row>
    <row r="66" spans="2:6" x14ac:dyDescent="0.2">
      <c r="B66" s="5" t="s">
        <v>344</v>
      </c>
      <c r="C66" s="108">
        <v>14802.45</v>
      </c>
      <c r="D66" s="30"/>
      <c r="E66" s="5" t="s">
        <v>414</v>
      </c>
      <c r="F66" s="108">
        <v>6284.25</v>
      </c>
    </row>
    <row r="67" spans="2:6" x14ac:dyDescent="0.2">
      <c r="B67" s="5" t="s">
        <v>345</v>
      </c>
      <c r="C67" s="108">
        <v>34486.980000000003</v>
      </c>
      <c r="D67" s="30"/>
      <c r="E67" s="5" t="s">
        <v>415</v>
      </c>
      <c r="F67" s="108">
        <v>4800</v>
      </c>
    </row>
    <row r="68" spans="2:6" x14ac:dyDescent="0.2">
      <c r="B68" s="5" t="s">
        <v>346</v>
      </c>
      <c r="C68" s="108">
        <v>2838.96</v>
      </c>
      <c r="D68" s="30"/>
      <c r="E68" s="5" t="s">
        <v>416</v>
      </c>
      <c r="F68" s="108">
        <v>4984.3500000000004</v>
      </c>
    </row>
    <row r="69" spans="2:6" x14ac:dyDescent="0.2">
      <c r="B69" s="5" t="s">
        <v>347</v>
      </c>
      <c r="C69" s="108">
        <v>8820.35</v>
      </c>
      <c r="D69" s="30"/>
      <c r="E69" s="5" t="s">
        <v>417</v>
      </c>
      <c r="F69" s="108">
        <v>9025</v>
      </c>
    </row>
    <row r="70" spans="2:6" x14ac:dyDescent="0.2">
      <c r="B70" s="5" t="s">
        <v>348</v>
      </c>
      <c r="C70" s="108">
        <v>21527.58</v>
      </c>
      <c r="D70" s="30"/>
      <c r="E70" s="5" t="s">
        <v>418</v>
      </c>
      <c r="F70" s="108">
        <v>4619.28</v>
      </c>
    </row>
    <row r="71" spans="2:6" x14ac:dyDescent="0.2">
      <c r="B71" s="5" t="s">
        <v>349</v>
      </c>
      <c r="C71" s="108">
        <v>159565.5</v>
      </c>
      <c r="D71" s="30"/>
      <c r="E71" s="5" t="s">
        <v>419</v>
      </c>
      <c r="F71" s="108">
        <v>82254.350000000006</v>
      </c>
    </row>
    <row r="72" spans="2:6" x14ac:dyDescent="0.2">
      <c r="B72" s="5" t="s">
        <v>350</v>
      </c>
      <c r="C72" s="108">
        <v>6603</v>
      </c>
      <c r="D72" s="30"/>
      <c r="E72" s="5" t="s">
        <v>420</v>
      </c>
      <c r="F72" s="108">
        <v>301160.09000000003</v>
      </c>
    </row>
    <row r="73" spans="2:6" x14ac:dyDescent="0.2">
      <c r="B73" s="5" t="s">
        <v>351</v>
      </c>
      <c r="C73" s="108">
        <v>6970</v>
      </c>
      <c r="D73" s="30"/>
      <c r="E73" s="5" t="s">
        <v>421</v>
      </c>
      <c r="F73" s="108">
        <v>4200</v>
      </c>
    </row>
    <row r="74" spans="2:6" x14ac:dyDescent="0.2">
      <c r="B74" s="5" t="s">
        <v>352</v>
      </c>
      <c r="C74" s="108">
        <v>12032.93</v>
      </c>
      <c r="D74" s="30"/>
      <c r="E74" s="5" t="s">
        <v>422</v>
      </c>
      <c r="F74" s="108">
        <v>9005</v>
      </c>
    </row>
    <row r="75" spans="2:6" x14ac:dyDescent="0.2">
      <c r="B75" s="6"/>
      <c r="C75" s="4"/>
      <c r="D75" s="30"/>
      <c r="E75" s="6"/>
      <c r="F75" s="4"/>
    </row>
  </sheetData>
  <sheetProtection insertRows="0"/>
  <mergeCells count="2">
    <mergeCell ref="A1:F1"/>
    <mergeCell ref="A2:G2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autoPageBreaks="0"/>
  </sheetPr>
  <dimension ref="A1:G48"/>
  <sheetViews>
    <sheetView showGridLines="0" zoomScaleNormal="100" workbookViewId="0">
      <pane ySplit="2" topLeftCell="A3" activePane="bottomLeft" state="frozen"/>
      <selection activeCell="A5" sqref="A5:K5"/>
      <selection pane="bottomLeft" activeCell="E14" sqref="E14"/>
    </sheetView>
  </sheetViews>
  <sheetFormatPr defaultColWidth="9.140625" defaultRowHeight="12.75" x14ac:dyDescent="0.2"/>
  <cols>
    <col min="1" max="1" width="3.140625" style="28" customWidth="1"/>
    <col min="2" max="2" width="36.5703125" style="28" customWidth="1"/>
    <col min="3" max="3" width="18.85546875" style="28" customWidth="1"/>
    <col min="4" max="4" width="2.5703125" style="28" customWidth="1"/>
    <col min="5" max="5" width="36.5703125" style="28" customWidth="1"/>
    <col min="6" max="6" width="18.85546875" style="28" customWidth="1"/>
    <col min="7" max="7" width="3.5703125" style="28" customWidth="1"/>
    <col min="8" max="16384" width="9.140625" style="28"/>
  </cols>
  <sheetData>
    <row r="1" spans="1:7" x14ac:dyDescent="0.2">
      <c r="B1" s="135" t="s">
        <v>77</v>
      </c>
      <c r="C1" s="135"/>
      <c r="D1" s="135"/>
      <c r="E1" s="135"/>
      <c r="F1" s="135"/>
      <c r="G1" s="135"/>
    </row>
    <row r="2" spans="1:7" x14ac:dyDescent="0.2">
      <c r="A2" s="134" t="s">
        <v>60</v>
      </c>
      <c r="B2" s="134"/>
      <c r="C2" s="134"/>
      <c r="D2" s="134"/>
      <c r="E2" s="134"/>
      <c r="F2" s="134"/>
      <c r="G2" s="134"/>
    </row>
    <row r="3" spans="1:7" x14ac:dyDescent="0.2">
      <c r="B3" s="71"/>
      <c r="C3" s="29"/>
      <c r="D3" s="36"/>
      <c r="E3" s="29"/>
      <c r="F3" s="29"/>
      <c r="G3" s="37"/>
    </row>
    <row r="4" spans="1:7" x14ac:dyDescent="0.2">
      <c r="B4" s="14" t="s">
        <v>21</v>
      </c>
      <c r="C4" s="15" t="s">
        <v>20</v>
      </c>
      <c r="D4" s="38"/>
      <c r="E4" s="16" t="s">
        <v>21</v>
      </c>
      <c r="F4" s="17" t="s">
        <v>20</v>
      </c>
    </row>
    <row r="5" spans="1:7" x14ac:dyDescent="0.2">
      <c r="B5" s="5" t="s">
        <v>222</v>
      </c>
      <c r="C5" s="108">
        <v>2288</v>
      </c>
      <c r="D5" s="30"/>
      <c r="E5" s="5" t="s">
        <v>249</v>
      </c>
      <c r="F5" s="108">
        <v>1914</v>
      </c>
    </row>
    <row r="6" spans="1:7" x14ac:dyDescent="0.2">
      <c r="B6" s="5" t="s">
        <v>223</v>
      </c>
      <c r="C6" s="108">
        <v>1576.25</v>
      </c>
      <c r="D6" s="30"/>
      <c r="E6" s="5" t="s">
        <v>250</v>
      </c>
      <c r="F6" s="108">
        <v>2492</v>
      </c>
    </row>
    <row r="7" spans="1:7" x14ac:dyDescent="0.2">
      <c r="B7" s="5" t="s">
        <v>224</v>
      </c>
      <c r="C7" s="108">
        <v>1902</v>
      </c>
      <c r="D7" s="30"/>
      <c r="E7" s="5" t="s">
        <v>251</v>
      </c>
      <c r="F7" s="108">
        <v>1574.35</v>
      </c>
    </row>
    <row r="8" spans="1:7" x14ac:dyDescent="0.2">
      <c r="B8" s="5" t="s">
        <v>225</v>
      </c>
      <c r="C8" s="108">
        <v>1400</v>
      </c>
      <c r="D8" s="30"/>
      <c r="E8" s="5" t="s">
        <v>252</v>
      </c>
      <c r="F8" s="108">
        <v>1043</v>
      </c>
    </row>
    <row r="9" spans="1:7" x14ac:dyDescent="0.2">
      <c r="B9" s="5" t="s">
        <v>226</v>
      </c>
      <c r="C9" s="108">
        <v>1250</v>
      </c>
      <c r="D9" s="30"/>
      <c r="E9" s="5" t="s">
        <v>253</v>
      </c>
      <c r="F9" s="108">
        <v>1197.1500000000001</v>
      </c>
    </row>
    <row r="10" spans="1:7" x14ac:dyDescent="0.2">
      <c r="B10" s="5" t="s">
        <v>227</v>
      </c>
      <c r="C10" s="108">
        <v>1624</v>
      </c>
      <c r="D10" s="30"/>
      <c r="E10" s="5" t="s">
        <v>254</v>
      </c>
      <c r="F10" s="108">
        <v>1200</v>
      </c>
    </row>
    <row r="11" spans="1:7" x14ac:dyDescent="0.2">
      <c r="B11" s="5" t="s">
        <v>228</v>
      </c>
      <c r="C11" s="108">
        <v>1463</v>
      </c>
      <c r="D11" s="30"/>
      <c r="E11" s="5" t="s">
        <v>255</v>
      </c>
      <c r="F11" s="108">
        <v>1500</v>
      </c>
    </row>
    <row r="12" spans="1:7" x14ac:dyDescent="0.2">
      <c r="B12" s="5" t="s">
        <v>263</v>
      </c>
      <c r="C12" s="108">
        <v>1000</v>
      </c>
      <c r="D12" s="30"/>
      <c r="E12" s="5" t="s">
        <v>256</v>
      </c>
      <c r="F12" s="108">
        <v>1677.87</v>
      </c>
    </row>
    <row r="13" spans="1:7" x14ac:dyDescent="0.2">
      <c r="B13" s="5" t="s">
        <v>229</v>
      </c>
      <c r="C13" s="108">
        <v>1655.64</v>
      </c>
      <c r="D13" s="30"/>
      <c r="E13" s="5" t="s">
        <v>257</v>
      </c>
      <c r="F13" s="108">
        <v>2269</v>
      </c>
    </row>
    <row r="14" spans="1:7" x14ac:dyDescent="0.2">
      <c r="B14" s="5" t="s">
        <v>230</v>
      </c>
      <c r="C14" s="108">
        <v>1399</v>
      </c>
      <c r="D14" s="30"/>
      <c r="E14" s="5" t="s">
        <v>258</v>
      </c>
      <c r="F14" s="108">
        <v>1800</v>
      </c>
    </row>
    <row r="15" spans="1:7" x14ac:dyDescent="0.2">
      <c r="B15" s="5" t="s">
        <v>231</v>
      </c>
      <c r="C15" s="108">
        <v>1034.5</v>
      </c>
      <c r="D15" s="30"/>
      <c r="E15" s="5" t="s">
        <v>259</v>
      </c>
      <c r="F15" s="108">
        <v>1473</v>
      </c>
    </row>
    <row r="16" spans="1:7" x14ac:dyDescent="0.2">
      <c r="B16" s="5" t="s">
        <v>232</v>
      </c>
      <c r="C16" s="108">
        <v>2100</v>
      </c>
      <c r="D16" s="30"/>
      <c r="E16" s="5" t="s">
        <v>260</v>
      </c>
      <c r="F16" s="108">
        <v>1320</v>
      </c>
    </row>
    <row r="17" spans="2:6" x14ac:dyDescent="0.2">
      <c r="B17" s="5" t="s">
        <v>233</v>
      </c>
      <c r="C17" s="108">
        <v>2148</v>
      </c>
      <c r="D17" s="30"/>
      <c r="E17" s="5" t="s">
        <v>261</v>
      </c>
      <c r="F17" s="108">
        <v>1151.6099999999999</v>
      </c>
    </row>
    <row r="18" spans="2:6" x14ac:dyDescent="0.2">
      <c r="B18" s="5" t="s">
        <v>234</v>
      </c>
      <c r="C18" s="108">
        <v>1050</v>
      </c>
      <c r="D18" s="30"/>
      <c r="E18" s="5" t="s">
        <v>262</v>
      </c>
      <c r="F18" s="108">
        <v>1167.51</v>
      </c>
    </row>
    <row r="19" spans="2:6" x14ac:dyDescent="0.2">
      <c r="B19" s="5" t="s">
        <v>235</v>
      </c>
      <c r="C19" s="108">
        <v>1495</v>
      </c>
      <c r="D19" s="30"/>
      <c r="E19" s="5" t="s">
        <v>267</v>
      </c>
      <c r="F19" s="108">
        <v>1638</v>
      </c>
    </row>
    <row r="20" spans="2:6" x14ac:dyDescent="0.2">
      <c r="B20" s="5" t="s">
        <v>236</v>
      </c>
      <c r="C20" s="108">
        <v>1250</v>
      </c>
      <c r="D20" s="30"/>
      <c r="E20" s="5" t="s">
        <v>268</v>
      </c>
      <c r="F20" s="108">
        <v>1019.98</v>
      </c>
    </row>
    <row r="21" spans="2:6" x14ac:dyDescent="0.2">
      <c r="B21" s="5" t="s">
        <v>237</v>
      </c>
      <c r="C21" s="108">
        <v>1203.8699999999999</v>
      </c>
      <c r="D21" s="30"/>
      <c r="E21" s="5" t="s">
        <v>269</v>
      </c>
      <c r="F21" s="108">
        <v>1565</v>
      </c>
    </row>
    <row r="22" spans="2:6" x14ac:dyDescent="0.2">
      <c r="B22" s="5" t="s">
        <v>238</v>
      </c>
      <c r="C22" s="108">
        <v>2133.98</v>
      </c>
      <c r="D22" s="30"/>
      <c r="E22" s="5" t="s">
        <v>270</v>
      </c>
      <c r="F22" s="108">
        <v>2250</v>
      </c>
    </row>
    <row r="23" spans="2:6" x14ac:dyDescent="0.2">
      <c r="B23" s="5" t="s">
        <v>239</v>
      </c>
      <c r="C23" s="108">
        <v>2177</v>
      </c>
      <c r="D23" s="30"/>
      <c r="E23" s="5" t="s">
        <v>271</v>
      </c>
      <c r="F23" s="108">
        <v>1725</v>
      </c>
    </row>
    <row r="24" spans="2:6" x14ac:dyDescent="0.2">
      <c r="B24" s="5" t="s">
        <v>240</v>
      </c>
      <c r="C24" s="108">
        <v>1590</v>
      </c>
      <c r="D24" s="30"/>
      <c r="E24" s="5" t="s">
        <v>272</v>
      </c>
      <c r="F24" s="108">
        <v>1854</v>
      </c>
    </row>
    <row r="25" spans="2:6" x14ac:dyDescent="0.2">
      <c r="B25" s="5" t="s">
        <v>241</v>
      </c>
      <c r="C25" s="108">
        <v>2105</v>
      </c>
      <c r="D25" s="30"/>
      <c r="E25" s="5" t="s">
        <v>273</v>
      </c>
      <c r="F25" s="108">
        <v>1268</v>
      </c>
    </row>
    <row r="26" spans="2:6" x14ac:dyDescent="0.2">
      <c r="B26" s="5" t="s">
        <v>242</v>
      </c>
      <c r="C26" s="108">
        <v>1114</v>
      </c>
      <c r="D26" s="30"/>
      <c r="E26" s="5" t="s">
        <v>274</v>
      </c>
      <c r="F26" s="108">
        <v>2400</v>
      </c>
    </row>
    <row r="27" spans="2:6" x14ac:dyDescent="0.2">
      <c r="B27" s="5" t="s">
        <v>243</v>
      </c>
      <c r="C27" s="108">
        <v>1650</v>
      </c>
      <c r="D27" s="30"/>
      <c r="E27" s="5" t="s">
        <v>275</v>
      </c>
      <c r="F27" s="108">
        <v>2458.23</v>
      </c>
    </row>
    <row r="28" spans="2:6" x14ac:dyDescent="0.2">
      <c r="B28" s="5" t="s">
        <v>244</v>
      </c>
      <c r="C28" s="108">
        <v>2012</v>
      </c>
      <c r="D28" s="30"/>
      <c r="E28" s="5" t="s">
        <v>276</v>
      </c>
      <c r="F28" s="108">
        <v>1347</v>
      </c>
    </row>
    <row r="29" spans="2:6" x14ac:dyDescent="0.2">
      <c r="B29" s="5" t="s">
        <v>245</v>
      </c>
      <c r="C29" s="108">
        <v>1120</v>
      </c>
      <c r="D29" s="30"/>
      <c r="E29" s="5" t="s">
        <v>277</v>
      </c>
      <c r="F29" s="108">
        <v>1200</v>
      </c>
    </row>
    <row r="30" spans="2:6" x14ac:dyDescent="0.2">
      <c r="B30" s="5" t="s">
        <v>246</v>
      </c>
      <c r="C30" s="108">
        <v>1320</v>
      </c>
      <c r="D30" s="30"/>
      <c r="E30" s="5" t="s">
        <v>278</v>
      </c>
      <c r="F30" s="108">
        <v>2363.14</v>
      </c>
    </row>
    <row r="31" spans="2:6" x14ac:dyDescent="0.2">
      <c r="B31" s="5" t="s">
        <v>264</v>
      </c>
      <c r="C31" s="108">
        <v>1272</v>
      </c>
      <c r="D31" s="30"/>
      <c r="E31" s="5" t="s">
        <v>279</v>
      </c>
      <c r="F31" s="108">
        <v>2256.31</v>
      </c>
    </row>
    <row r="32" spans="2:6" x14ac:dyDescent="0.2">
      <c r="B32" s="5" t="s">
        <v>265</v>
      </c>
      <c r="C32" s="108">
        <v>1045</v>
      </c>
      <c r="D32" s="30"/>
      <c r="E32" s="5" t="s">
        <v>280</v>
      </c>
      <c r="F32" s="108">
        <v>2175</v>
      </c>
    </row>
    <row r="33" spans="2:6" x14ac:dyDescent="0.2">
      <c r="B33" s="5" t="s">
        <v>266</v>
      </c>
      <c r="C33" s="108">
        <v>1103.9000000000001</v>
      </c>
      <c r="D33" s="30"/>
      <c r="E33" s="5" t="s">
        <v>281</v>
      </c>
      <c r="F33" s="108">
        <v>2158.9899999999998</v>
      </c>
    </row>
    <row r="34" spans="2:6" x14ac:dyDescent="0.2">
      <c r="B34" s="5" t="s">
        <v>247</v>
      </c>
      <c r="C34" s="108">
        <v>1100</v>
      </c>
      <c r="D34" s="30"/>
      <c r="E34" s="5" t="s">
        <v>282</v>
      </c>
      <c r="F34" s="108">
        <v>1800</v>
      </c>
    </row>
    <row r="35" spans="2:6" x14ac:dyDescent="0.2">
      <c r="B35" s="5" t="s">
        <v>248</v>
      </c>
      <c r="C35" s="108">
        <v>1031.1600000000001</v>
      </c>
      <c r="D35" s="30"/>
      <c r="E35" s="5"/>
      <c r="F35" s="3"/>
    </row>
    <row r="36" spans="2:6" x14ac:dyDescent="0.2">
      <c r="B36" s="6"/>
      <c r="C36" s="4"/>
      <c r="D36" s="30"/>
      <c r="E36" s="6"/>
      <c r="F36" s="4"/>
    </row>
    <row r="37" spans="2:6" x14ac:dyDescent="0.2">
      <c r="D37" s="30"/>
    </row>
    <row r="48" spans="2:6" x14ac:dyDescent="0.2">
      <c r="B48" s="39"/>
    </row>
  </sheetData>
  <sheetProtection formatCells="0" insertRows="0"/>
  <mergeCells count="2">
    <mergeCell ref="A2:G2"/>
    <mergeCell ref="B1:G1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autoPageBreaks="0"/>
  </sheetPr>
  <dimension ref="A1:F30"/>
  <sheetViews>
    <sheetView showGridLines="0" topLeftCell="A10" zoomScaleNormal="100" workbookViewId="0">
      <selection activeCell="B39" sqref="B39"/>
    </sheetView>
  </sheetViews>
  <sheetFormatPr defaultColWidth="9.140625" defaultRowHeight="12.75" x14ac:dyDescent="0.2"/>
  <cols>
    <col min="1" max="1" width="31.7109375" style="19" customWidth="1"/>
    <col min="2" max="2" width="44.7109375" style="19" customWidth="1"/>
    <col min="3" max="3" width="22.7109375" style="19" customWidth="1"/>
    <col min="4" max="4" width="22" style="1" customWidth="1"/>
    <col min="5" max="5" width="4.140625" style="1" customWidth="1"/>
    <col min="6" max="6" width="7.7109375" style="1" customWidth="1"/>
    <col min="7" max="16384" width="9.140625" style="1"/>
  </cols>
  <sheetData>
    <row r="1" spans="1:6" ht="15.75" x14ac:dyDescent="0.2">
      <c r="A1" s="150" t="str">
        <f>"REPORT ON CONTRACTS EXCEEDING $25,000 AWARDED DURING FY"&amp;'Cover Page'!F8</f>
        <v>REPORT ON CONTRACTS EXCEEDING $25,000 AWARDED DURING FY2025</v>
      </c>
      <c r="B1" s="150"/>
      <c r="C1" s="150"/>
      <c r="D1" s="151"/>
      <c r="E1" s="18"/>
      <c r="F1" s="18"/>
    </row>
    <row r="2" spans="1:6" ht="4.5" customHeight="1" x14ac:dyDescent="0.2"/>
    <row r="3" spans="1:6" ht="7.5" customHeight="1" x14ac:dyDescent="0.2"/>
    <row r="4" spans="1:6" ht="39" customHeight="1" x14ac:dyDescent="0.2">
      <c r="A4" s="152" t="s">
        <v>63</v>
      </c>
      <c r="B4" s="152"/>
      <c r="C4" s="152"/>
      <c r="D4" s="154"/>
      <c r="E4" s="19"/>
      <c r="F4" s="19"/>
    </row>
    <row r="5" spans="1:6" ht="9.75" customHeight="1" x14ac:dyDescent="0.2">
      <c r="A5" s="157"/>
      <c r="B5" s="157"/>
      <c r="C5" s="157"/>
      <c r="D5" s="158"/>
    </row>
    <row r="6" spans="1:6" ht="25.5" customHeight="1" x14ac:dyDescent="0.2">
      <c r="A6" s="161" t="s">
        <v>36</v>
      </c>
      <c r="B6" s="161"/>
      <c r="C6" s="161"/>
      <c r="D6" s="161"/>
    </row>
    <row r="7" spans="1:6" ht="87" customHeight="1" x14ac:dyDescent="0.2">
      <c r="A7" s="20"/>
      <c r="B7" s="20"/>
      <c r="C7" s="20"/>
      <c r="D7" s="21"/>
    </row>
    <row r="8" spans="1:6" ht="17.25" x14ac:dyDescent="0.2">
      <c r="A8" s="159" t="s">
        <v>39</v>
      </c>
      <c r="B8" s="159"/>
      <c r="C8" s="159"/>
      <c r="D8" s="159"/>
    </row>
    <row r="9" spans="1:6" ht="14.25" x14ac:dyDescent="0.2">
      <c r="A9" s="160" t="s">
        <v>50</v>
      </c>
      <c r="B9" s="160"/>
      <c r="C9" s="160"/>
      <c r="D9" s="160"/>
      <c r="E9"/>
    </row>
    <row r="10" spans="1:6" ht="17.25" x14ac:dyDescent="0.2">
      <c r="A10" s="22"/>
      <c r="B10" s="22"/>
      <c r="C10" s="22"/>
      <c r="D10" s="22"/>
      <c r="E10"/>
    </row>
    <row r="11" spans="1:6" ht="18.75" customHeight="1" x14ac:dyDescent="0.2">
      <c r="A11" s="155" t="str">
        <f>"ITEM 1. – Count only contracts where the consideration exceeds $25,000 over the life of the contract and that were awarded during FY"&amp;'Cover Page'!F8</f>
        <v>ITEM 1. – Count only contracts where the consideration exceeds $25,000 over the life of the contract and that were awarded during FY2025</v>
      </c>
      <c r="B11" s="155"/>
      <c r="C11" s="155"/>
      <c r="D11" s="156"/>
      <c r="E11" s="19"/>
      <c r="F11" s="19"/>
    </row>
    <row r="12" spans="1:6" x14ac:dyDescent="0.2">
      <c r="A12" s="162" t="str">
        <f>"and record the number below in the space provided. Do not include: (1) multi-year contracts awarded prior to FY"&amp;'Cover Page'!F8</f>
        <v>and record the number below in the space provided. Do not include: (1) multi-year contracts awarded prior to FY2025</v>
      </c>
      <c r="B12" s="162"/>
      <c r="C12" s="162"/>
      <c r="D12" s="23" t="s">
        <v>43</v>
      </c>
      <c r="E12" s="19"/>
      <c r="F12" s="19"/>
    </row>
    <row r="13" spans="1:6" x14ac:dyDescent="0.2">
      <c r="A13" s="24" t="s">
        <v>44</v>
      </c>
      <c r="B13" s="20"/>
      <c r="C13" s="20"/>
      <c r="D13" s="21"/>
    </row>
    <row r="14" spans="1:6" ht="6" customHeight="1" x14ac:dyDescent="0.2">
      <c r="A14" s="20"/>
      <c r="B14" s="20"/>
      <c r="C14" s="20"/>
      <c r="D14" s="21"/>
    </row>
    <row r="15" spans="1:6" ht="30.75" customHeight="1" x14ac:dyDescent="0.2">
      <c r="A15" s="152" t="s">
        <v>45</v>
      </c>
      <c r="B15" s="153"/>
      <c r="C15" s="153"/>
      <c r="D15" s="154"/>
    </row>
    <row r="16" spans="1:6" ht="4.5" customHeight="1" x14ac:dyDescent="0.2">
      <c r="A16" s="20"/>
      <c r="B16" s="20"/>
      <c r="C16" s="20"/>
      <c r="D16" s="21"/>
    </row>
    <row r="17" spans="1:4" x14ac:dyDescent="0.2">
      <c r="A17" s="152" t="str">
        <f>"ITEM 3. – Count only contracts where the consideration exceeds $25,000 over the life of the contract that were awarded during FY"&amp;'Cover Page'!F8</f>
        <v>ITEM 3. – Count only contracts where the consideration exceeds $25,000 over the life of the contract that were awarded during FY2025</v>
      </c>
      <c r="B17" s="153"/>
      <c r="C17" s="153"/>
      <c r="D17" s="154"/>
    </row>
    <row r="18" spans="1:4" x14ac:dyDescent="0.2">
      <c r="A18" s="152" t="s">
        <v>46</v>
      </c>
      <c r="B18" s="152"/>
      <c r="C18" s="152"/>
      <c r="D18" s="152"/>
    </row>
    <row r="19" spans="1:4" ht="12.75" customHeight="1" x14ac:dyDescent="0.2">
      <c r="A19" s="25" t="str">
        <f>"contracts awarded prior to FY"&amp;'Cover Page'!F8</f>
        <v>contracts awarded prior to FY2025</v>
      </c>
      <c r="B19" s="26" t="s">
        <v>48</v>
      </c>
      <c r="C19" s="26"/>
      <c r="D19" s="26"/>
    </row>
    <row r="20" spans="1:4" ht="12.75" customHeight="1" x14ac:dyDescent="0.2">
      <c r="A20" s="142" t="s">
        <v>49</v>
      </c>
      <c r="B20" s="142"/>
      <c r="C20" s="142"/>
      <c r="D20" s="142"/>
    </row>
    <row r="21" spans="1:4" ht="3" customHeight="1" x14ac:dyDescent="0.2">
      <c r="A21" s="20"/>
      <c r="B21" s="20"/>
      <c r="C21" s="20"/>
      <c r="D21" s="21"/>
    </row>
    <row r="22" spans="1:4" ht="29.25" customHeight="1" x14ac:dyDescent="0.2">
      <c r="A22" s="152" t="s">
        <v>42</v>
      </c>
      <c r="B22" s="153"/>
      <c r="C22" s="153"/>
      <c r="D22" s="154"/>
    </row>
    <row r="23" spans="1:4" ht="6.75" customHeight="1" x14ac:dyDescent="0.2"/>
    <row r="24" spans="1:4" ht="13.5" customHeight="1" x14ac:dyDescent="0.2">
      <c r="A24" s="143" t="s">
        <v>23</v>
      </c>
      <c r="B24" s="144"/>
      <c r="C24" s="145"/>
      <c r="D24" s="2">
        <v>9</v>
      </c>
    </row>
    <row r="25" spans="1:4" ht="13.5" customHeight="1" x14ac:dyDescent="0.2">
      <c r="A25" s="143" t="s">
        <v>24</v>
      </c>
      <c r="B25" s="144"/>
      <c r="C25" s="145"/>
      <c r="D25" s="11">
        <v>954298.78</v>
      </c>
    </row>
    <row r="26" spans="1:4" ht="31.5" customHeight="1" x14ac:dyDescent="0.2">
      <c r="A26" s="136" t="s">
        <v>26</v>
      </c>
      <c r="B26" s="137"/>
      <c r="C26" s="138"/>
      <c r="D26" s="146">
        <v>0</v>
      </c>
    </row>
    <row r="27" spans="1:4" ht="17.25" customHeight="1" x14ac:dyDescent="0.2">
      <c r="A27" s="139" t="s">
        <v>47</v>
      </c>
      <c r="B27" s="140"/>
      <c r="C27" s="141"/>
      <c r="D27" s="147"/>
    </row>
    <row r="28" spans="1:4" ht="31.5" customHeight="1" x14ac:dyDescent="0.2">
      <c r="A28" s="136" t="s">
        <v>25</v>
      </c>
      <c r="B28" s="137"/>
      <c r="C28" s="138"/>
      <c r="D28" s="148">
        <v>0</v>
      </c>
    </row>
    <row r="29" spans="1:4" ht="17.25" customHeight="1" x14ac:dyDescent="0.2">
      <c r="A29" s="139" t="s">
        <v>47</v>
      </c>
      <c r="B29" s="140"/>
      <c r="C29" s="141"/>
      <c r="D29" s="149"/>
    </row>
    <row r="30" spans="1:4" x14ac:dyDescent="0.2">
      <c r="D30" s="27"/>
    </row>
  </sheetData>
  <mergeCells count="21"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  <mergeCell ref="A28:C28"/>
    <mergeCell ref="A29:C29"/>
    <mergeCell ref="A20:D20"/>
    <mergeCell ref="A24:C24"/>
    <mergeCell ref="A25:C25"/>
    <mergeCell ref="A26:C26"/>
    <mergeCell ref="A27:C27"/>
    <mergeCell ref="D26:D27"/>
    <mergeCell ref="D28:D29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16395" r:id="rId4">
          <objectPr defaultSize="0" r:id="rId5">
            <anchor moveWithCells="1">
              <from>
                <xdr:col>1</xdr:col>
                <xdr:colOff>942975</xdr:colOff>
                <xdr:row>6</xdr:row>
                <xdr:rowOff>104775</xdr:rowOff>
              </from>
              <to>
                <xdr:col>1</xdr:col>
                <xdr:colOff>1857375</xdr:colOff>
                <xdr:row>6</xdr:row>
                <xdr:rowOff>790575</xdr:rowOff>
              </to>
            </anchor>
          </objectPr>
        </oleObject>
      </mc:Choice>
      <mc:Fallback>
        <oleObject progId="Acrobat.Document.DC" dvAspect="DVASPECT_ICON" shapeId="1639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6B1D56-EA82-469A-9BB2-87F49CC1999A}">
  <ds:schemaRefs>
    <ds:schemaRef ds:uri="d21dc803-237d-4c68-8692-8d731fd29118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4d435f69-8686-490b-bd6d-b153bf22ab50"/>
    <ds:schemaRef ds:uri="6ce3111e-7420-4802-b50a-75d4e9a0b980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B84D6D-6A1B-4FB1-90DE-ACBF3900F0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Cover Page</vt:lpstr>
      <vt:lpstr>Salary Schedule</vt:lpstr>
      <vt:lpstr>Paym Over $2,500</vt:lpstr>
      <vt:lpstr>Paym $1,000 to $2,500</vt:lpstr>
      <vt:lpstr>Contracts Exceeding $25,000</vt:lpstr>
      <vt:lpstr>ADDRESS</vt:lpstr>
      <vt:lpstr>COUNTY</vt:lpstr>
      <vt:lpstr>NAME_OF_NEWSPAPER__WHERE_PUBLISHED</vt:lpstr>
      <vt:lpstr>'Cover Page'!Print_Area</vt:lpstr>
      <vt:lpstr>'Salary Schedule'!Print_Area</vt:lpstr>
      <vt:lpstr>RCDT_NUMBER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FY25 ASA Form - final.xlsx</dc:title>
  <dc:creator>KOLAZ CHRISTINE</dc:creator>
  <cp:keywords/>
  <cp:lastModifiedBy>Stephen Johns</cp:lastModifiedBy>
  <cp:lastPrinted>2023-06-08T15:56:29Z</cp:lastPrinted>
  <dcterms:created xsi:type="dcterms:W3CDTF">2001-07-03T18:32:58Z</dcterms:created>
  <dcterms:modified xsi:type="dcterms:W3CDTF">2025-11-17T16:44:56Z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  <property fmtid="{D5CDD505-2E9C-101B-9397-08002B2CF9AE}" pid="5" name="_ReviewingToolsShownOnce">
    <vt:lpwstr/>
  </property>
  <property fmtid="{D5CDD505-2E9C-101B-9397-08002B2CF9AE}" pid="6" name="_AuthorEmailDisplayName">
    <vt:lpwstr>BONNER JORRELL</vt:lpwstr>
  </property>
  <property fmtid="{D5CDD505-2E9C-101B-9397-08002B2CF9AE}" pid="7" name="_AdHocReviewCycleID">
    <vt:i4>1865976785</vt:i4>
  </property>
  <property fmtid="{D5CDD505-2E9C-101B-9397-08002B2CF9AE}" pid="8" name="_EmailSubject">
    <vt:lpwstr>Unlocked ASA</vt:lpwstr>
  </property>
  <property fmtid="{D5CDD505-2E9C-101B-9397-08002B2CF9AE}" pid="9" name="_AuthorEmail">
    <vt:lpwstr>JBONNER@isbe.net</vt:lpwstr>
  </property>
</Properties>
</file>