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udentpalos118-my.sharepoint.com/personal/jkehoe_palos118_org/Documents/ASA/ASA FY25/"/>
    </mc:Choice>
  </mc:AlternateContent>
  <xr:revisionPtr revIDLastSave="158" documentId="8_{B9F5200A-EB3D-4206-8E20-9A1C6101C9F7}" xr6:coauthVersionLast="47" xr6:coauthVersionMax="47" xr10:uidLastSave="{EDFCAE5A-ECA2-407E-BFDA-B111D0E9F1F8}"/>
  <bookViews>
    <workbookView xWindow="28680" yWindow="-120" windowWidth="29040" windowHeight="15720" tabRatio="904" xr2:uid="{00000000-000D-0000-FFFF-FFFF00000000}"/>
  </bookViews>
  <sheets>
    <sheet name="Cover Page" sheetId="11" r:id="rId1"/>
    <sheet name="Salary Schedule" sheetId="13" r:id="rId2"/>
    <sheet name="Paym Over $2,500" sheetId="18" r:id="rId3"/>
    <sheet name="Paym $1,000 to $2,500" sheetId="19" r:id="rId4"/>
    <sheet name="Contracts Exceeding $25,000" sheetId="2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Order1" hidden="1">255</definedName>
    <definedName name="_Order2" hidden="1">255</definedName>
    <definedName name="ADDRESS">'Cover Page'!$D$12:$G$12</definedName>
    <definedName name="COUNTY">'Cover Page'!$D$13:$G$13</definedName>
    <definedName name="ddTopChoice">#REF!</definedName>
    <definedName name="NAME_OF_NEWSPAPER__WHERE_PUBLISHED">'Cover Page'!$D$14:$G$14</definedName>
    <definedName name="_xlnm.Print_Area" localSheetId="0">'Cover Page'!$A$1:$J$47</definedName>
    <definedName name="_xlnm.Print_Area" localSheetId="1">'Salary Schedule'!$A$3:$F$43</definedName>
    <definedName name="RCDT_NUMBER">'Cover Page'!$D$11:$G$11</definedName>
    <definedName name="SCHADDRS">#REF!</definedName>
    <definedName name="SCHCTY">#REF!</definedName>
    <definedName name="SCHNMBR">#REF!</definedName>
    <definedName name="SCHNME">#REF!</definedName>
    <definedName name="School_District">#REF!</definedName>
    <definedName name="SCHOOL_DISTRICT_JOINT_AGREEMENT_NAME">'Cover Page'!$D$10:$G$10</definedName>
    <definedName name="SUPT">#REF!</definedName>
    <definedName name="validation_list" comment="For Dist Name autocomplete dropdown on Cover tab (cell G13)">OFFSET(#REF!,,,COUNTIF(#REF!,"?*"))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8" i="11" l="1"/>
  <c r="A1" i="20"/>
  <c r="A11" i="20"/>
  <c r="A12" i="20"/>
  <c r="A19" i="20"/>
  <c r="A17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HEMBERGER MICHELLE</author>
  </authors>
  <commentList>
    <comment ref="H21" authorId="0" shapeId="0" xr:uid="{128F0754-A12D-4597-8870-65E2E301F56F}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C24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D93A5D17-43AA-46BA-B385-F96A76F78A01}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B73C49C2-E729-4F6A-AA49-89910B6E4F4E}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<sst xmlns="http://schemas.openxmlformats.org/spreadsheetml/2006/main" count="593" uniqueCount="571">
  <si>
    <t>EDUCATIONAL</t>
  </si>
  <si>
    <t>TRANSPORTATION</t>
  </si>
  <si>
    <t>TORT IMMUNITY</t>
  </si>
  <si>
    <t>LEASING</t>
  </si>
  <si>
    <t>OTHER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</si>
  <si>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</si>
  <si>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</si>
  <si>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</si>
  <si>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</si>
  <si>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</si>
  <si>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</si>
  <si>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</si>
  <si>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</si>
  <si>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</si>
  <si>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</si>
  <si>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</si>
  <si>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</si>
  <si>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 xml:space="preserve">RCDT NUMBER:  </t>
  </si>
  <si>
    <t xml:space="preserve">    ADDRESS:  </t>
  </si>
  <si>
    <t xml:space="preserve">COUNTY:  </t>
  </si>
  <si>
    <t>Aggregate Amount</t>
  </si>
  <si>
    <t>Person, Firm, or Corporation</t>
  </si>
  <si>
    <t>TAX RATE BY FUND (IN %)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</si>
  <si>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</si>
  <si>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</si>
  <si>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</si>
  <si>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</si>
  <si>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 xml:space="preserve">SCHOOL DISTRICT/JOINT AGREEMENT NAME:  </t>
  </si>
  <si>
    <t>CAPITAL PROJECTS</t>
  </si>
  <si>
    <t xml:space="preserve">BOND &amp; INTEREST 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</si>
  <si>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</si>
  <si>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</si>
  <si>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</si>
  <si>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</si>
  <si>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</si>
  <si>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</si>
  <si>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>INSTRUCTIONS:  Double click attached document "Contracts Exceeding $25,000 Guidance" (pdf) below for additional guidance and definitions.</t>
  </si>
  <si>
    <t>Joint Agreement</t>
  </si>
  <si>
    <t xml:space="preserve">Annual Statement of Affairs Instructions </t>
  </si>
  <si>
    <t>The schedule below (Items 1-4) must be completed for contracts exceeding $25,000.</t>
  </si>
  <si>
    <t>PAYMENTS TO PERSON, FIRM, OR CORPORATION OVER $2,500 EXCLUDING WAGES AND SALARIES</t>
  </si>
  <si>
    <t>Form 50-37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</si>
  <si>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</si>
  <si>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</si>
  <si>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</si>
  <si>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</si>
  <si>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</si>
  <si>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</si>
  <si>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</si>
  <si>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</si>
  <si>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If school district/joint agreement does not have any contracts exceeding $25,000, please add zeros (0) to cells "D24"-"D29".</t>
  </si>
  <si>
    <t>217-785-8779</t>
  </si>
  <si>
    <t>Salary Range:  Less Than $39.999</t>
  </si>
  <si>
    <t>Salary Range:  $40,000 - $54,999</t>
  </si>
  <si>
    <t>Salary Range:  $55,000 - $74,999</t>
  </si>
  <si>
    <t>Salary Range:  $75,000 and Over</t>
  </si>
  <si>
    <t>ANNUAL STATEMENT OF AFFAIRS</t>
  </si>
  <si>
    <t>FISCAL YEAR ENDING</t>
  </si>
  <si>
    <t xml:space="preserve">June 30, </t>
  </si>
  <si>
    <t xml:space="preserve">SALARY SCHEDULE OF GROSS PAYMENTS FOR NON-CERTIFICATED PERSONNEL </t>
  </si>
  <si>
    <t>This listing must include expenditures from any revolving fund maintained by the school district.</t>
  </si>
  <si>
    <t>Payments to certified personnel</t>
  </si>
  <si>
    <t>Student Counts</t>
  </si>
  <si>
    <t>In conformity with sub-section (c) of Section 10-20.44 of the School Code [105 ILCS 5/10-20.44], the following information is required to be submitted in conjunction with publication of the Annual Statement of Affairs [105 ILCS 5/10-17].</t>
  </si>
  <si>
    <t>Illinois Report Card</t>
  </si>
  <si>
    <t>Included in district's report card</t>
  </si>
  <si>
    <t>Financial Data</t>
  </si>
  <si>
    <t>08/25</t>
  </si>
  <si>
    <t xml:space="preserve"> per 105 ILCS 5/10-20.47</t>
  </si>
  <si>
    <t>Posted on district website</t>
  </si>
  <si>
    <t>How to access Cerberus Server</t>
  </si>
  <si>
    <t>Data previously included in the Annual Statement of Affairs can be found at:</t>
  </si>
  <si>
    <t>Included in district's Annual Financial Report posted on ISBE's Cerberus Server</t>
  </si>
  <si>
    <t xml:space="preserve">NAME OF NEWSPAPER  WHERE PUBLISHED:  </t>
  </si>
  <si>
    <t>ASSURANCE</t>
  </si>
  <si>
    <t>Yes</t>
  </si>
  <si>
    <t>The Annual Statement of Affairs has been posted on the district's website and published in accordance with Section 10-17 of the School Code no later than December 1. (Put "X" in blue box if yes.)</t>
  </si>
  <si>
    <t>PAYMENTS TO PERSON, FIRM, OR CORPORATION OF $1,000 TO $2,500 EXCLUDING WAGES AND SALARIES</t>
  </si>
  <si>
    <t>Palos CCSD 118</t>
  </si>
  <si>
    <t>07-016-1180-04</t>
  </si>
  <si>
    <t>8800 W 119th St Palos Park, IL 60464 1081</t>
  </si>
  <si>
    <t>Cook</t>
  </si>
  <si>
    <t>Daily Southtown</t>
  </si>
  <si>
    <t>x</t>
  </si>
  <si>
    <t>ABBADI, MOHAMMED</t>
  </si>
  <si>
    <t>AGNOS, DEANNA M</t>
  </si>
  <si>
    <t>AHLUWALIA, MELISSA</t>
  </si>
  <si>
    <t>ALAJOURI, HEBAH</t>
  </si>
  <si>
    <t>ALFINI, ALEXIS</t>
  </si>
  <si>
    <t>ARUNDEL, SEAN</t>
  </si>
  <si>
    <t>AYITI, AMANDA</t>
  </si>
  <si>
    <t>BAFFES, JANE</t>
  </si>
  <si>
    <t>BALLING, SCOTT</t>
  </si>
  <si>
    <t>BAUER, NANCY</t>
  </si>
  <si>
    <t>BEDNARZ, ANETA</t>
  </si>
  <si>
    <t>BENITEZ, ASUCENA</t>
  </si>
  <si>
    <t>BEZPALKO, VICTORIA</t>
  </si>
  <si>
    <t>BIGGANE, CATHERINE</t>
  </si>
  <si>
    <t>BLAKES, DERRICK</t>
  </si>
  <si>
    <t>BOONE, SUSAN</t>
  </si>
  <si>
    <t>BROWN, ERNEST R</t>
  </si>
  <si>
    <t>BURKE, PHYLLIS</t>
  </si>
  <si>
    <t>BUTT, KHADIJA</t>
  </si>
  <si>
    <t>CACHEY, BARBARA</t>
  </si>
  <si>
    <t>CAMPAS, MARIA</t>
  </si>
  <si>
    <t>CAMPBELL, SARAH</t>
  </si>
  <si>
    <t>CASTILLO, LILIBETH</t>
  </si>
  <si>
    <t>CODY, MICHAEL</t>
  </si>
  <si>
    <t>COLLINS, DANIEL</t>
  </si>
  <si>
    <t>CONNERS, KATHLEEN</t>
  </si>
  <si>
    <t>CONWAY, TIMOTHY</t>
  </si>
  <si>
    <t>COOKE, NUALA</t>
  </si>
  <si>
    <t>COPPS, ANNE</t>
  </si>
  <si>
    <t>CORREA, CRUZ</t>
  </si>
  <si>
    <t>CRAWFORD, NICHOLAS</t>
  </si>
  <si>
    <t>DEVAL, JACK</t>
  </si>
  <si>
    <t>DONATO, JEFFREY</t>
  </si>
  <si>
    <t>ELLSWORTH, DORIAN</t>
  </si>
  <si>
    <t>ENGERMAN, KAITLYN</t>
  </si>
  <si>
    <t>EVON, LINDA</t>
  </si>
  <si>
    <t>FAIFER, JULIE</t>
  </si>
  <si>
    <t>FAISAL, SUMAIRA</t>
  </si>
  <si>
    <t>FALSEY, WILLIAM</t>
  </si>
  <si>
    <t>FEICHTINGER, LAURA</t>
  </si>
  <si>
    <t>FINN, NICOLE</t>
  </si>
  <si>
    <t>FORD, TANISHA</t>
  </si>
  <si>
    <t>FRANKLIN, ALEX</t>
  </si>
  <si>
    <t>FRAYNE, MICHELLE</t>
  </si>
  <si>
    <t>GAL, DOROTA</t>
  </si>
  <si>
    <t>GANDY, TREMAYNE</t>
  </si>
  <si>
    <t>GEMBARA, MICHAEL</t>
  </si>
  <si>
    <t>GUERRERO, ALICIA</t>
  </si>
  <si>
    <t>HATZIS, HELEN</t>
  </si>
  <si>
    <t>HAYES, THOMAS</t>
  </si>
  <si>
    <t>HENNESSY, CAROLYN</t>
  </si>
  <si>
    <t>HLADYSHEWSKY, JADE</t>
  </si>
  <si>
    <t>HUBBELL, ELLEN</t>
  </si>
  <si>
    <t>HUMES, HALLE</t>
  </si>
  <si>
    <t>JARRAR, ENAS</t>
  </si>
  <si>
    <t>JESSE, ANN M</t>
  </si>
  <si>
    <t>JURCZAK, MAGGIE</t>
  </si>
  <si>
    <t>KELLY, LILY</t>
  </si>
  <si>
    <t>KHEIR-EDDIN, LEENA</t>
  </si>
  <si>
    <t>KLOEHN, JULIE</t>
  </si>
  <si>
    <t>KNIGHT, KEVIN</t>
  </si>
  <si>
    <t>KOEHNKE, CONSTANCE V</t>
  </si>
  <si>
    <t>KOUTSIS, DANIEL N</t>
  </si>
  <si>
    <t>KOZELKA, JACOB</t>
  </si>
  <si>
    <t>KRUK, CAROLYN</t>
  </si>
  <si>
    <t>LACINA, KRISTINE</t>
  </si>
  <si>
    <t>LALLY, ANNE J</t>
  </si>
  <si>
    <t>LEODORO, DINA M</t>
  </si>
  <si>
    <t>LONGTIN, BRODY</t>
  </si>
  <si>
    <t>LOPEZ, JULISSA</t>
  </si>
  <si>
    <t>MAJCHROWICZ, ANNA</t>
  </si>
  <si>
    <t>MARSHALL, MICHAEL</t>
  </si>
  <si>
    <t>MCDONOUGH, KELLY</t>
  </si>
  <si>
    <t>MCDONOUGH, PAUL</t>
  </si>
  <si>
    <t>MCEWING, ABBY</t>
  </si>
  <si>
    <t>MCINTYRE, MARGARET A</t>
  </si>
  <si>
    <t>MCKINNEY, DESTINY</t>
  </si>
  <si>
    <t>MCKRIETH, DAVID</t>
  </si>
  <si>
    <t>MCMAHON, DEBBIE</t>
  </si>
  <si>
    <t>MCNULTY, ALICE</t>
  </si>
  <si>
    <t>MESSINA, JUSTIN</t>
  </si>
  <si>
    <t>MEYER, BRANDON</t>
  </si>
  <si>
    <t>MICHEL, ARTEMIO</t>
  </si>
  <si>
    <t>MICHEL, DIEGO</t>
  </si>
  <si>
    <t>MIHAS, BESSIE</t>
  </si>
  <si>
    <t>MILLER, GINA</t>
  </si>
  <si>
    <t>MONTERO, CASSANDRA</t>
  </si>
  <si>
    <t>MORRIS, JOAN</t>
  </si>
  <si>
    <t>MUCHA, MELISSA</t>
  </si>
  <si>
    <t>MULLEN, SHARON A</t>
  </si>
  <si>
    <t>MURPHY, LAURIE</t>
  </si>
  <si>
    <t>MURRAY, SUSAN</t>
  </si>
  <si>
    <t>NATANEK, YOLANDA T</t>
  </si>
  <si>
    <t>O'CONNOR, DONNA J</t>
  </si>
  <si>
    <t>PALACIOS, NIKOLAS</t>
  </si>
  <si>
    <t>PENA, PAUL A</t>
  </si>
  <si>
    <t>PEREZ, PATRICIA</t>
  </si>
  <si>
    <t>PEREZ, RITA</t>
  </si>
  <si>
    <t>PERSON, PAUL</t>
  </si>
  <si>
    <t>PIEROZEK, BARBARA</t>
  </si>
  <si>
    <t>PORRATA, LEWIS</t>
  </si>
  <si>
    <t>RAMIREZ, ISABELLA</t>
  </si>
  <si>
    <t>RICHARDSON, CAMERON</t>
  </si>
  <si>
    <t>RIVERA, AMBER</t>
  </si>
  <si>
    <t>ROBLES, JOSE</t>
  </si>
  <si>
    <t>RODRIGUEZ, LISA</t>
  </si>
  <si>
    <t>ROSALES, CHRISTY</t>
  </si>
  <si>
    <t>SCHRADER, HENRIK</t>
  </si>
  <si>
    <t>SNYDER, KRISTEN</t>
  </si>
  <si>
    <t>SOBCZAK, LILLIAN</t>
  </si>
  <si>
    <t>SPAIN, TIARA</t>
  </si>
  <si>
    <t>SPEED, SAVANNAH</t>
  </si>
  <si>
    <t>STAS, KERRI</t>
  </si>
  <si>
    <t>STIRLING, TIFFANY</t>
  </si>
  <si>
    <t>STRYCZEK, ROBERT</t>
  </si>
  <si>
    <t>SWEENEY, DANIEL</t>
  </si>
  <si>
    <t>SWEIS, ABEER</t>
  </si>
  <si>
    <t>THANOS, CORISSA</t>
  </si>
  <si>
    <t>TRALKA, CHRISTINE</t>
  </si>
  <si>
    <t>TRITSCHLER, KAREN</t>
  </si>
  <si>
    <t>TSOUTSAS, ELENI</t>
  </si>
  <si>
    <t>UHLMANN, LISA</t>
  </si>
  <si>
    <t>VALACH, DIANE M</t>
  </si>
  <si>
    <t>VALACH, EMIL M</t>
  </si>
  <si>
    <t>VARGAS, ISABELLE</t>
  </si>
  <si>
    <t>VASELOPULOS, EKATERINI</t>
  </si>
  <si>
    <t>VON DRASEK, KAYLA</t>
  </si>
  <si>
    <t>WADE, JACK</t>
  </si>
  <si>
    <t>WASHINGTON, ANNETTE S</t>
  </si>
  <si>
    <t>WAXMANSKY, KARINA</t>
  </si>
  <si>
    <t>WHALEN, MICHELLE M</t>
  </si>
  <si>
    <t>WIKBERG, ELOISA</t>
  </si>
  <si>
    <t>WILLIAMS, KATHERINE</t>
  </si>
  <si>
    <t>WNEK, MARIA</t>
  </si>
  <si>
    <t>WOLAK, JILL</t>
  </si>
  <si>
    <t>YOUSEF, DUA</t>
  </si>
  <si>
    <t>ZAVALA, CITLALLI</t>
  </si>
  <si>
    <t>ZEMKEWICZ, MARJORIE M</t>
  </si>
  <si>
    <t>ZUMERCHIK, STEVEN</t>
  </si>
  <si>
    <t>ZURO, JEAN M</t>
  </si>
  <si>
    <t>ANDERSON, SYLVESTER L</t>
  </si>
  <si>
    <t>BROCKWAY, JASON C</t>
  </si>
  <si>
    <t>CORREA, MARIA</t>
  </si>
  <si>
    <t>COZZI, CAROLINE A</t>
  </si>
  <si>
    <t>FLAHERTY, TERESA</t>
  </si>
  <si>
    <t>GALLAGHER, JAMES</t>
  </si>
  <si>
    <t>JONTES, KIMBERLY ANN</t>
  </si>
  <si>
    <t>KADLUB-BUKOWSKI, ANNA</t>
  </si>
  <si>
    <t>PALACIOS, ANA</t>
  </si>
  <si>
    <t>RAMOS, SELENA</t>
  </si>
  <si>
    <t>RUSZKOWSKI, EILEEN F</t>
  </si>
  <si>
    <t>SCHAAF, AUSTIN</t>
  </si>
  <si>
    <t>SHEAHAN, KELLY M</t>
  </si>
  <si>
    <t>SWEIS, SALAM</t>
  </si>
  <si>
    <t>ATKENSON, TERI L</t>
  </si>
  <si>
    <t>HNATIO, STEVEN W</t>
  </si>
  <si>
    <t>KAZUNAS-SCOTT, JANE</t>
  </si>
  <si>
    <t>MARTINEZ, LUIS O</t>
  </si>
  <si>
    <t>MESSINA, PETER</t>
  </si>
  <si>
    <t>MOLESKI, DARLENE</t>
  </si>
  <si>
    <t>PAGORIA, KATHY E</t>
  </si>
  <si>
    <t>PALMER, APRIL S</t>
  </si>
  <si>
    <t>RODRIGUEZ, FRANK</t>
  </si>
  <si>
    <t>SCHAAF, SHEA</t>
  </si>
  <si>
    <t>SHIELDS, KIM M</t>
  </si>
  <si>
    <t>SIERZEGA, DARLENE T</t>
  </si>
  <si>
    <t>SIMON, SCOTT</t>
  </si>
  <si>
    <t>ARDILA, NATALIA M</t>
  </si>
  <si>
    <t>CHARLES, SETH</t>
  </si>
  <si>
    <t>EVANS, ALISIA</t>
  </si>
  <si>
    <t>FALTISEK, PAUL J</t>
  </si>
  <si>
    <t>FOX, SCOTT W</t>
  </si>
  <si>
    <t>GRAEFEN, JEANINE</t>
  </si>
  <si>
    <t>KEHOE, JOSEPH</t>
  </si>
  <si>
    <t>MISHECK, ROSEANN</t>
  </si>
  <si>
    <t>PROBASCO, MICHAEL D</t>
  </si>
  <si>
    <t>REHR, KEITH A</t>
  </si>
  <si>
    <t>A &amp; J COMPUTERS INC</t>
  </si>
  <si>
    <t>AMERICAN MOBILE SHREDDING</t>
  </si>
  <si>
    <t>APPLIANSYS LIMITED</t>
  </si>
  <si>
    <t>APPRAISAL ASSOCIATES</t>
  </si>
  <si>
    <t>ATTACK VOLLEYBALL CLUB</t>
  </si>
  <si>
    <t>B &amp; J TOWING</t>
  </si>
  <si>
    <t>BALLARD &amp; TIGHE PUBLISHERS</t>
  </si>
  <si>
    <t>BELLIVEAU, STEVEN</t>
  </si>
  <si>
    <t>BLICK ART MATERIALS</t>
  </si>
  <si>
    <t>BLUEBERRY HILL BREAKFAST CAFE</t>
  </si>
  <si>
    <t>BROAD REACH</t>
  </si>
  <si>
    <t>C &amp; E FIRE PROTECTION</t>
  </si>
  <si>
    <t>CHICAGO KIDS COMPANY</t>
  </si>
  <si>
    <t>CHICAGO TRIBUNE MEDIA GROUP</t>
  </si>
  <si>
    <t>CHILDREN'S MUSEUM IN OAK LAWN</t>
  </si>
  <si>
    <t>COUNTRY HOUSE RESTAURANT</t>
  </si>
  <si>
    <t>CRISIS PREVENTION INSTITUTE</t>
  </si>
  <si>
    <t>CROSSMARK</t>
  </si>
  <si>
    <t>DICK BLICK ART MATERIALS</t>
  </si>
  <si>
    <t>DIGITAL SLP LLC</t>
  </si>
  <si>
    <t>DISCOUNT SCHOOL SUPPLY</t>
  </si>
  <si>
    <t>DNB CONCRETE RAISING</t>
  </si>
  <si>
    <t>ECRA GROUP INC.</t>
  </si>
  <si>
    <t>ECS MIDWEST LLC</t>
  </si>
  <si>
    <t>EDDIE SLOWIKOWKSI</t>
  </si>
  <si>
    <t>EMPOWER HEALTH SERVICES</t>
  </si>
  <si>
    <t>EQUIFAX WORKFORCE SOLUTIONS LLC</t>
  </si>
  <si>
    <t>FLINN SCIENTIFIC INC</t>
  </si>
  <si>
    <t>FLUENCY &amp; FITNESS</t>
  </si>
  <si>
    <t>FORMATIVE LOOP</t>
  </si>
  <si>
    <t>FREUND SERVICE COMPANY</t>
  </si>
  <si>
    <t>GARCIA, LUIS</t>
  </si>
  <si>
    <t>GLOBAL WATER TECHNOLOGY INC.</t>
  </si>
  <si>
    <t>GLOBE, MICROSYSTEMS</t>
  </si>
  <si>
    <t>GREEN-UP</t>
  </si>
  <si>
    <t>HD SUPPLY, FORMERLY HOME DEP</t>
  </si>
  <si>
    <t>HINCKLEY SPRINGS</t>
  </si>
  <si>
    <t>HONEY BAKED HAM</t>
  </si>
  <si>
    <t>Honor Flight Chicago</t>
  </si>
  <si>
    <t>HOPE COMMUNICATIONS INC.</t>
  </si>
  <si>
    <t>IAJHSC</t>
  </si>
  <si>
    <t>IAJHSC Summer Leadership Camp, Leanne Rohn</t>
  </si>
  <si>
    <t>ILLINOIS STATE DISBURSEMENT UNIT</t>
  </si>
  <si>
    <t>J.J. KELLER &amp; ASSOCIATES INC</t>
  </si>
  <si>
    <t>JOHNSON CONTROLS</t>
  </si>
  <si>
    <t>JONES SCHOOL SUPPLY COMPANY</t>
  </si>
  <si>
    <t>LAMINATION KING</t>
  </si>
  <si>
    <t>LAMINATOR.COM</t>
  </si>
  <si>
    <t>LANGUAGE OASIS</t>
  </si>
  <si>
    <t>LARSON EQUIPMENT AND FURNITURE COMPANY</t>
  </si>
  <si>
    <t>LAVI INSTITUTE</t>
  </si>
  <si>
    <t>LEADER BOX</t>
  </si>
  <si>
    <t>LOCAL GOV NEWS</t>
  </si>
  <si>
    <t>MAKE MUSIC</t>
  </si>
  <si>
    <t>MAKEDO</t>
  </si>
  <si>
    <t>MAKIT</t>
  </si>
  <si>
    <t>MARATHON SPORTSWEAR</t>
  </si>
  <si>
    <t>MESHICO RESTAURANT</t>
  </si>
  <si>
    <t>MORTON ARBORETUM</t>
  </si>
  <si>
    <t>MUNICIPAL RESEARCH SERVICE INC</t>
  </si>
  <si>
    <t>NAPER SETTLEMENT</t>
  </si>
  <si>
    <t>NELCO</t>
  </si>
  <si>
    <t>NORAL JEWELERS</t>
  </si>
  <si>
    <t>OPPENHEIMER FUNDS</t>
  </si>
  <si>
    <t>PALOS 118 - MPA ACCOUNT</t>
  </si>
  <si>
    <t>PARKREATION INC.</t>
  </si>
  <si>
    <t>PENS.COM</t>
  </si>
  <si>
    <t>PERFORMANCE SERVICES</t>
  </si>
  <si>
    <t>PITSCO</t>
  </si>
  <si>
    <t>PLAYPOWER LT FARMINGTON</t>
  </si>
  <si>
    <t>POSTMASTER - PALOS PARK</t>
  </si>
  <si>
    <t>PUTNAM RETIREMENT PLAN SERVICE</t>
  </si>
  <si>
    <t>R &amp; G CONSULTANTS</t>
  </si>
  <si>
    <t>REALLY GOOD STUFF</t>
  </si>
  <si>
    <t>REFRIGERATION SYSTEMS OF ILLINOIS</t>
  </si>
  <si>
    <t>RZYSKI, SHARON</t>
  </si>
  <si>
    <t>SCENTCO., INC.</t>
  </si>
  <si>
    <t>SCHLECHTY CENTER</t>
  </si>
  <si>
    <t>SCHOOLSIN</t>
  </si>
  <si>
    <t>SCOPE</t>
  </si>
  <si>
    <t>SIGNS BY DESIGN</t>
  </si>
  <si>
    <t>SMITTY'S TREE SERVICE, INC.</t>
  </si>
  <si>
    <t>SONIA SHANKMAN ORTHOGENIC SCHOOL</t>
  </si>
  <si>
    <t>SPORTS IMPORTS</t>
  </si>
  <si>
    <t>SUN-TIMES MEDIA</t>
  </si>
  <si>
    <t>SWANK MOTION PICTURES INC</t>
  </si>
  <si>
    <t>ULINE</t>
  </si>
  <si>
    <t>ULTIMATE SLP</t>
  </si>
  <si>
    <t>VERIFENT</t>
  </si>
  <si>
    <t>WEST MUSIC COMPANY</t>
  </si>
  <si>
    <t>WILLOW LANE</t>
  </si>
  <si>
    <t>WORLDSTRIDES</t>
  </si>
  <si>
    <t>WORTHINGTON DIRECT</t>
  </si>
  <si>
    <t>XPERIENCE CHEER, LLC</t>
  </si>
  <si>
    <t>PUBLIC CONSULTING GROUP INC.</t>
  </si>
  <si>
    <t>NICOR GAS</t>
  </si>
  <si>
    <t>ANZY SUPPLY INC.</t>
  </si>
  <si>
    <t>TEACHING STRAGEGIES</t>
  </si>
  <si>
    <t>A AUTO TRUCK SERVICE INC</t>
  </si>
  <si>
    <t>ILLINOIS SPEECH LANGUAGE HEARING ASSOC</t>
  </si>
  <si>
    <t>SCHOLASTIC INC</t>
  </si>
  <si>
    <t>N2Y</t>
  </si>
  <si>
    <t>AlphaBet Soup Productions</t>
  </si>
  <si>
    <t>COMMITTEE FOR CHILDREN</t>
  </si>
  <si>
    <t>PAPA JOE'S RESTAURANT</t>
  </si>
  <si>
    <t>ESGI</t>
  </si>
  <si>
    <t>ALBERTSONS/SAFEWAY</t>
  </si>
  <si>
    <t>SOCIAL STUDIES SCHOOL SERVICE</t>
  </si>
  <si>
    <t>PALOS SOUTH MIDDLE SCHOOL</t>
  </si>
  <si>
    <t>IASA-ILL ASSOC OF SCHOOL ADMINISTRATORS</t>
  </si>
  <si>
    <t>EVERWAY</t>
  </si>
  <si>
    <t>EDCLUB INC</t>
  </si>
  <si>
    <t>TWINKL EDUCATIONAL PUBLISHING</t>
  </si>
  <si>
    <t>AVALON PETROLEUM COMPANY</t>
  </si>
  <si>
    <t>THRIVENT FINANCIAL</t>
  </si>
  <si>
    <t>TERRY PAULY, SWICO</t>
  </si>
  <si>
    <t>LANSING SPORT SHOP</t>
  </si>
  <si>
    <t>MYSTERY SCIENCE INC.</t>
  </si>
  <si>
    <t>DISCOVERY EDUCATION</t>
  </si>
  <si>
    <t>PALOS CCSD 118</t>
  </si>
  <si>
    <t>PERMA-BOUND</t>
  </si>
  <si>
    <t>VISTA LEARNING NFP</t>
  </si>
  <si>
    <t>SAM'S CLUB DIRECT</t>
  </si>
  <si>
    <t>MIDWEST TRANSIT EQUIPMENT</t>
  </si>
  <si>
    <t>TELESOLUTIONS CONSULTANTS LLC</t>
  </si>
  <si>
    <t>DEMCO INC</t>
  </si>
  <si>
    <t>AT &amp; T</t>
  </si>
  <si>
    <t>LEARNWELL</t>
  </si>
  <si>
    <t>SCHOOL HEALTH CORP</t>
  </si>
  <si>
    <t>FOLLETT SCHOOL SOLUTIONS  LLC</t>
  </si>
  <si>
    <t>SIR SPEEDY</t>
  </si>
  <si>
    <t>HUSSAIN, ANISA AHSAN</t>
  </si>
  <si>
    <t>LANSWEEPER</t>
  </si>
  <si>
    <t>ANGELTRAX</t>
  </si>
  <si>
    <t>ALL CAMPUS SECURITY/ACTIVE CAMPUS LLC</t>
  </si>
  <si>
    <t>JOHNSON CONTROLS SECURITY SOLUTIONS</t>
  </si>
  <si>
    <t>COOK COUNTY TREASURER</t>
  </si>
  <si>
    <t>HUNTRESS LABS INCORPORATED</t>
  </si>
  <si>
    <t>JEFF'S PAINTING &amp; DECORATING</t>
  </si>
  <si>
    <t>CAPSTONE</t>
  </si>
  <si>
    <t>FORESTERS FINANCIAL SERVICES INC.</t>
  </si>
  <si>
    <t>TRUGREEN CHEMLAWN</t>
  </si>
  <si>
    <t>BR BLEACHERS</t>
  </si>
  <si>
    <t>SYSCLOUD</t>
  </si>
  <si>
    <t>DILIGENT CORPORATION</t>
  </si>
  <si>
    <t>CALL TOWER</t>
  </si>
  <si>
    <t>GHA</t>
  </si>
  <si>
    <t>COMCAST</t>
  </si>
  <si>
    <t>STENSTROM</t>
  </si>
  <si>
    <t>PEERLESS NETWORK</t>
  </si>
  <si>
    <t>VALIC</t>
  </si>
  <si>
    <t>PROVEN OCCUPATIONAL HEALTH</t>
  </si>
  <si>
    <t>HOMER TREE CARE INC.</t>
  </si>
  <si>
    <t>ERA ATHLETICS</t>
  </si>
  <si>
    <t>RELAY HUB LLC</t>
  </si>
  <si>
    <t>MACGILL SCHOOL NURSE SUPPLIES</t>
  </si>
  <si>
    <t>WENTWORTH TIRE</t>
  </si>
  <si>
    <t>SUNBELT RENTALS INC.</t>
  </si>
  <si>
    <t>THOMSON REUTERS - WEST</t>
  </si>
  <si>
    <t>WEVIDEO INC.</t>
  </si>
  <si>
    <t>BLUEBERRY HILL PANCAKE HOUSE</t>
  </si>
  <si>
    <t>SERVICE SANITATION INC.</t>
  </si>
  <si>
    <t>SHERWIN WILLIAMS</t>
  </si>
  <si>
    <t>ZANER-BLOSER EDUCATIONAL PUBLISHERS</t>
  </si>
  <si>
    <t>JUNIOR LIBRARY GUILD</t>
  </si>
  <si>
    <t>2NDGEAR</t>
  </si>
  <si>
    <t>SIMPLE SOLUTIONS LEARNING INC</t>
  </si>
  <si>
    <t>ANDERSON LOCK</t>
  </si>
  <si>
    <t>SIGN PALACE</t>
  </si>
  <si>
    <t>ROYAL FIREWORKS PRESS</t>
  </si>
  <si>
    <t>PITNEY BOWES</t>
  </si>
  <si>
    <t>EVERGREEN SPECIALTIES AND DESIGN</t>
  </si>
  <si>
    <t>NEARPOD INC</t>
  </si>
  <si>
    <t>LEARNING A-Z</t>
  </si>
  <si>
    <t>BRAIN POP LLC</t>
  </si>
  <si>
    <t>TCI - TEACHERS CURRICULUM INSTITUTE</t>
  </si>
  <si>
    <t>UNITED RADIO COMMUNICATIONS</t>
  </si>
  <si>
    <t>THERMFLO</t>
  </si>
  <si>
    <t>CINTAS CORPORATION #23K</t>
  </si>
  <si>
    <t>CARANGI &amp; ASSOCIATE, INC.</t>
  </si>
  <si>
    <t>CHAPMAN AND CUTLER LLP</t>
  </si>
  <si>
    <t>MY VR SPOT</t>
  </si>
  <si>
    <t>VERIZON WIRELESS</t>
  </si>
  <si>
    <t>SOUTHWEST INTERSCHOLASTIC CONFERENCE</t>
  </si>
  <si>
    <t>ACCELERATE LEARNING INC.</t>
  </si>
  <si>
    <t>AMERICAN BUILDING SERVICES</t>
  </si>
  <si>
    <t>RIVERSIDE INSIGHTS</t>
  </si>
  <si>
    <t>EVERYDAY SPEECH LLC</t>
  </si>
  <si>
    <t>ISCORP</t>
  </si>
  <si>
    <t>DONGARA ELECTRIC CO INC.</t>
  </si>
  <si>
    <t>ENDLESS COMMUNICATIONS USA LLC</t>
  </si>
  <si>
    <t>HOUGHTON MIFFLIN HARCOURT PUBLISHING CO</t>
  </si>
  <si>
    <t>PROVANCAL BROTHERS INC.</t>
  </si>
  <si>
    <t>PALOS EDUCATION ASSOCIATION</t>
  </si>
  <si>
    <t>QUESTIVITY INC</t>
  </si>
  <si>
    <t>MEDIEVAL TIMES</t>
  </si>
  <si>
    <t>NCS PEARSON  INC</t>
  </si>
  <si>
    <t>QUALITY INTEGRATED SOLUTIONS</t>
  </si>
  <si>
    <t>HEINEMAN PUBLISHING</t>
  </si>
  <si>
    <t>Varsity Yearbook</t>
  </si>
  <si>
    <t>SCHOOL SPECIALTY LLC</t>
  </si>
  <si>
    <t>CHILDHOOD VICTORIES INC</t>
  </si>
  <si>
    <t>EXPLORE LEARNING</t>
  </si>
  <si>
    <t>PALOS EDUCATION FOUNDATION</t>
  </si>
  <si>
    <t>FULLY PROMOTED</t>
  </si>
  <si>
    <t>SEESAW</t>
  </si>
  <si>
    <t>IASB</t>
  </si>
  <si>
    <t>FOLLETT CONTENT SOLUTIONS</t>
  </si>
  <si>
    <t>POWER SCHOOL</t>
  </si>
  <si>
    <t>GRAPHIC SCREEN PRINTING</t>
  </si>
  <si>
    <t>MOHAWK USA</t>
  </si>
  <si>
    <t>PARENTSQUARE INC</t>
  </si>
  <si>
    <t>THE BIRCH AGENCY INC</t>
  </si>
  <si>
    <t>IMAAN INTERNATIONAL</t>
  </si>
  <si>
    <t>ANDERSON'S BOOKFAIR CO</t>
  </si>
  <si>
    <t>SUCCESS BY DESIGN</t>
  </si>
  <si>
    <t>RENAISSANCE</t>
  </si>
  <si>
    <t>HD SUPPLY, HOME DEPOT PRO</t>
  </si>
  <si>
    <t>CAGE ENGINEERING</t>
  </si>
  <si>
    <t>RO HEALTH LLC</t>
  </si>
  <si>
    <t>QUINLAN &amp; FABISH MUSIC CO</t>
  </si>
  <si>
    <t>CURRICULUM ASSOCIATES INC</t>
  </si>
  <si>
    <t>ANDERSON PEST SOLUTIONS</t>
  </si>
  <si>
    <t>SCHINDLER ELEVATOR</t>
  </si>
  <si>
    <t>PMA LEASING INC.</t>
  </si>
  <si>
    <t>SONITROL CHICAGOLAND WEST</t>
  </si>
  <si>
    <t>A-1 ROOFING</t>
  </si>
  <si>
    <t>CITY OF PALOS HEIGHTS</t>
  </si>
  <si>
    <t>VILLAGE OF ORLAND PARK</t>
  </si>
  <si>
    <t>IXL LEARNING</t>
  </si>
  <si>
    <t>HOME CLEANING CENTERS OF AMERICA</t>
  </si>
  <si>
    <t>DAUGHERTY SALES INC.</t>
  </si>
  <si>
    <t>APPLE INC</t>
  </si>
  <si>
    <t>IPEMA CONCRETE CONSTRUCTION</t>
  </si>
  <si>
    <t>SOLUTION TREE INC.</t>
  </si>
  <si>
    <t>ASPIRE FINANCIAL SERVICES</t>
  </si>
  <si>
    <t>QUILL CORPORATION</t>
  </si>
  <si>
    <t>KLEIN THORPE &amp; JENKINS LTD</t>
  </si>
  <si>
    <t>LEXIA</t>
  </si>
  <si>
    <t>SAFE ENVIRONMENT CORPORATION</t>
  </si>
  <si>
    <t>FRONTLINE TECHNOLOGIES</t>
  </si>
  <si>
    <t>LAKESHORE LEARNING MATERIALS</t>
  </si>
  <si>
    <t>GRAINGER</t>
  </si>
  <si>
    <t>AMITA GLENOAKS SCHOOL - PHEASANT RIDGE</t>
  </si>
  <si>
    <t>MCGRAW HILL COMPANIES</t>
  </si>
  <si>
    <t>WILSON LANGUAGE TRAINING</t>
  </si>
  <si>
    <t>TEACHERS' RETIREMENT SYSTEM OF ILLINOIS</t>
  </si>
  <si>
    <t>HODGES LOIZZI EISENHAMMER RODIK &amp; KOH</t>
  </si>
  <si>
    <t>NORTHWEST EVALUATION ASSOCIATION</t>
  </si>
  <si>
    <t>PAUL LALLY'S MASONRY, INC.</t>
  </si>
  <si>
    <t>HYGIENEERING INC</t>
  </si>
  <si>
    <t>NEW CENTURY FEDERAL CREDIT UNION</t>
  </si>
  <si>
    <t>PALOS COMMUNITY SCHOOL DISTRICT #118</t>
  </si>
  <si>
    <t>CORONET CYBER SECURITY INC.</t>
  </si>
  <si>
    <t>SPECIAL NEEDS CHICAGO INC.</t>
  </si>
  <si>
    <t>MIDLAND PAPER COMPANY</t>
  </si>
  <si>
    <t>CHERRY BEKAERT</t>
  </si>
  <si>
    <t>DAVIS STAFFING INC.</t>
  </si>
  <si>
    <t>PERFORMANCE CHEMICAL &amp; SUPPLY INC</t>
  </si>
  <si>
    <t>SKYWARD</t>
  </si>
  <si>
    <t>LINCOLN INVESTMENT PLANNING INC.</t>
  </si>
  <si>
    <t>REPUBLIC SERVICES #721</t>
  </si>
  <si>
    <t>UNIVERSAL TAXI DISPATCH</t>
  </si>
  <si>
    <t>RELIANCE STANDARD LIFE INSURANCE CO</t>
  </si>
  <si>
    <t>WEX, BANK</t>
  </si>
  <si>
    <t>PAVEMENT SYSTEMS INC.</t>
  </si>
  <si>
    <t>AL WARREN OIL CO INC</t>
  </si>
  <si>
    <t>PALOS COMMUNITY SD 118 IMPREST FUND</t>
  </si>
  <si>
    <t>SAVVAS LEARNING COMPANY</t>
  </si>
  <si>
    <t>TYLER TECHNOLOGIES</t>
  </si>
  <si>
    <t>SMART TECH INSURANCE</t>
  </si>
  <si>
    <t>CAMCOR INC</t>
  </si>
  <si>
    <t>SUNBELT STAFFING</t>
  </si>
  <si>
    <t>CONSTELLATION NEWENERGY GAS DIVISION LLC</t>
  </si>
  <si>
    <t>CAREFREE LAWN MAINTENANCE INC</t>
  </si>
  <si>
    <t>403B ASP</t>
  </si>
  <si>
    <t>TEACHERS' HEALTH INSURANCE SECURITY</t>
  </si>
  <si>
    <t>IMAGETEC  L P</t>
  </si>
  <si>
    <t>IEA/NEA - ILLINOIS EDUCATION ASSOC.</t>
  </si>
  <si>
    <t>ARCON</t>
  </si>
  <si>
    <t>U.S. BANCORP GOV'T LEASING AND FINANCE</t>
  </si>
  <si>
    <t>RUSH DAY SCHOOL</t>
  </si>
  <si>
    <t>CHILD'S VOICE</t>
  </si>
  <si>
    <t>AMAZON CAPITAL SERVICES</t>
  </si>
  <si>
    <t>VIRTUAL CONNECTIONS ACADEMY</t>
  </si>
  <si>
    <t>FIDELITY</t>
  </si>
  <si>
    <t>SANTANDER BANK, N.A.</t>
  </si>
  <si>
    <t>COMED</t>
  </si>
  <si>
    <t>SHI HEADQUARTERS</t>
  </si>
  <si>
    <t>ENGIE RESOURCES LLC</t>
  </si>
  <si>
    <t>BMO FINANCIAL</t>
  </si>
  <si>
    <t>EQUITABLE</t>
  </si>
  <si>
    <t>CLIC</t>
  </si>
  <si>
    <t>ARAMARK</t>
  </si>
  <si>
    <t>ELIM CHRISTIAN SCHOOL</t>
  </si>
  <si>
    <t>EDUCATIONAL ENVIRONMENTS</t>
  </si>
  <si>
    <t>MIDWEST MECHANICAL</t>
  </si>
  <si>
    <t>ILLINOIS MUNICIPAL RETIREMENT FUND</t>
  </si>
  <si>
    <t>SUNRISE SOUTHWEST LLC</t>
  </si>
  <si>
    <t>ILLINOIS DEPARTMENT OF REVENUE</t>
  </si>
  <si>
    <t>SOUTHWEST COOK COUNTY CO-OP</t>
  </si>
  <si>
    <t>ILLINOIS TEACHERS RETIREMENT FUND</t>
  </si>
  <si>
    <t>RB CONSTRUCTION INC.</t>
  </si>
  <si>
    <t>EFTPS - LIAB VENDOR</t>
  </si>
  <si>
    <t>EDUCATIONAL BENEFIT COOPERATIVE</t>
  </si>
  <si>
    <t>ARTHUR J GALLAGHER RISK MGMT</t>
  </si>
  <si>
    <t>WELLS FARGO VENDOR FINANCIAL SERVICES</t>
  </si>
  <si>
    <t xml:space="preserve">PITNEY BOWES GLOBAL FINANCIAL SERVICES </t>
  </si>
  <si>
    <t xml:space="preserve">FINALSITE/ACTIVE INTERNET TECHNOLOGIES </t>
  </si>
  <si>
    <t>STEIN, BROCK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</si>
</sst>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#,##0.000000_);[Red]\(#,##0.000000\)"/>
    <numFmt numFmtId="167" formatCode="&quot;$&quot;#,##0.00"/>
    <numFmt numFmtId="168" formatCode="00\-000\-0000\-0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i/>
      <sz val="11"/>
      <color theme="1" tint="0.34998626667073579"/>
      <name val="Arial"/>
      <family val="2"/>
    </font>
    <font>
      <sz val="10"/>
      <color indexed="10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E1C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double">
        <color indexed="55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theme="0" tint="-0.34998626667073579"/>
      </left>
      <right style="dott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dotted">
        <color indexed="55"/>
      </right>
      <top style="thin">
        <color indexed="55"/>
      </top>
      <bottom style="thin">
        <color theme="0" tint="-0.34998626667073579"/>
      </bottom>
      <diagonal/>
    </border>
    <border>
      <left style="dotted">
        <color indexed="55"/>
      </left>
      <right style="thin">
        <color indexed="55"/>
      </right>
      <top style="thin">
        <color indexed="55"/>
      </top>
      <bottom style="thin">
        <color theme="0" tint="-0.34998626667073579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55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55"/>
      </right>
      <top/>
      <bottom/>
      <diagonal/>
    </border>
    <border>
      <left style="thin">
        <color indexed="64"/>
      </left>
      <right style="thin">
        <color indexed="55"/>
      </right>
      <top/>
      <bottom style="double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double">
        <color indexed="5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0" fillId="0" borderId="0"/>
    <xf numFmtId="43" fontId="12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2" fillId="0" borderId="0"/>
    <xf numFmtId="0" fontId="29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0">
    <xf numFmtId="0" fontId="0" fillId="0" borderId="0" xfId="0"/>
    <xf numFmtId="0" fontId="12" fillId="0" borderId="0" xfId="0" applyFont="1"/>
    <xf numFmtId="38" fontId="12" fillId="0" borderId="10" xfId="0" applyNumberFormat="1" applyFont="1" applyBorder="1" applyAlignment="1" applyProtection="1">
      <alignment horizontal="center"/>
      <protection locked="0"/>
    </xf>
    <xf numFmtId="0" fontId="3" fillId="0" borderId="2" xfId="2" applyFont="1" applyBorder="1" applyAlignment="1" applyProtection="1">
      <alignment horizontal="left" vertical="center" indent="1"/>
      <protection locked="0"/>
    </xf>
    <xf numFmtId="0" fontId="3" fillId="0" borderId="8" xfId="2" applyFont="1" applyBorder="1" applyAlignment="1" applyProtection="1">
      <alignment horizontal="left" vertical="center" indent="1"/>
      <protection locked="0"/>
    </xf>
    <xf numFmtId="167" fontId="12" fillId="0" borderId="13" xfId="0" applyNumberFormat="1" applyFont="1" applyBorder="1" applyAlignment="1" applyProtection="1">
      <alignment horizontal="center"/>
      <protection locked="0"/>
    </xf>
    <xf numFmtId="0" fontId="3" fillId="2" borderId="17" xfId="2" applyFont="1" applyFill="1" applyBorder="1" applyAlignment="1">
      <alignment horizontal="center"/>
    </xf>
    <xf numFmtId="0" fontId="3" fillId="2" borderId="18" xfId="2" applyFont="1" applyFill="1" applyBorder="1" applyAlignment="1">
      <alignment horizontal="center"/>
    </xf>
    <xf numFmtId="0" fontId="3" fillId="2" borderId="19" xfId="2" applyFont="1" applyFill="1" applyBorder="1" applyAlignment="1">
      <alignment horizontal="center" vertical="center"/>
    </xf>
    <xf numFmtId="4" fontId="3" fillId="2" borderId="20" xfId="2" applyNumberFormat="1" applyFont="1" applyFill="1" applyBorder="1" applyAlignment="1">
      <alignment horizontal="center" vertical="center"/>
    </xf>
    <xf numFmtId="0" fontId="3" fillId="2" borderId="21" xfId="2" applyFont="1" applyFill="1" applyBorder="1" applyAlignment="1">
      <alignment horizontal="center" vertical="center"/>
    </xf>
    <xf numFmtId="0" fontId="3" fillId="2" borderId="22" xfId="2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indent="1"/>
    </xf>
    <xf numFmtId="0" fontId="25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wrapText="1" indent="1"/>
    </xf>
    <xf numFmtId="0" fontId="17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0" fillId="0" borderId="0" xfId="0" applyProtection="1">
      <protection locked="0"/>
    </xf>
    <xf numFmtId="0" fontId="28" fillId="0" borderId="0" xfId="2" applyFont="1" applyAlignment="1" applyProtection="1">
      <alignment vertical="top" wrapText="1"/>
      <protection locked="0"/>
    </xf>
    <xf numFmtId="0" fontId="3" fillId="0" borderId="0" xfId="2" applyFont="1" applyProtection="1"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0" fontId="3" fillId="0" borderId="4" xfId="2" applyFont="1" applyBorder="1" applyProtection="1">
      <protection locked="0"/>
    </xf>
    <xf numFmtId="0" fontId="3" fillId="0" borderId="12" xfId="2" applyFont="1" applyBorder="1" applyProtection="1">
      <protection locked="0"/>
    </xf>
    <xf numFmtId="0" fontId="28" fillId="0" borderId="0" xfId="2" applyFont="1" applyAlignment="1" applyProtection="1">
      <alignment horizontal="left" vertical="top" wrapText="1"/>
      <protection locked="0"/>
    </xf>
    <xf numFmtId="0" fontId="27" fillId="0" borderId="0" xfId="2" applyFont="1" applyAlignment="1" applyProtection="1">
      <alignment wrapText="1"/>
      <protection locked="0"/>
    </xf>
    <xf numFmtId="0" fontId="12" fillId="0" borderId="0" xfId="2" applyFont="1" applyProtection="1">
      <protection locked="0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/>
    </xf>
    <xf numFmtId="0" fontId="3" fillId="4" borderId="0" xfId="0" applyFont="1" applyFill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65" fontId="14" fillId="4" borderId="0" xfId="0" applyNumberFormat="1" applyFont="1" applyFill="1"/>
    <xf numFmtId="0" fontId="12" fillId="4" borderId="0" xfId="0" applyFont="1" applyFill="1"/>
    <xf numFmtId="0" fontId="3" fillId="4" borderId="0" xfId="0" applyFont="1" applyFill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 wrapText="1"/>
    </xf>
    <xf numFmtId="38" fontId="3" fillId="4" borderId="4" xfId="0" applyNumberFormat="1" applyFont="1" applyFill="1" applyBorder="1" applyAlignment="1">
      <alignment horizontal="center" vertical="center"/>
    </xf>
    <xf numFmtId="38" fontId="3" fillId="4" borderId="0" xfId="0" applyNumberFormat="1" applyFont="1" applyFill="1" applyAlignment="1">
      <alignment horizontal="center" vertical="center"/>
    </xf>
    <xf numFmtId="3" fontId="3" fillId="4" borderId="0" xfId="0" applyNumberFormat="1" applyFont="1" applyFill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3" fontId="3" fillId="4" borderId="3" xfId="0" applyNumberFormat="1" applyFont="1" applyFill="1" applyBorder="1" applyAlignment="1">
      <alignment horizontal="left" vertical="center"/>
    </xf>
    <xf numFmtId="3" fontId="3" fillId="4" borderId="6" xfId="0" applyNumberFormat="1" applyFont="1" applyFill="1" applyBorder="1" applyAlignment="1">
      <alignment horizontal="left" vertical="center"/>
    </xf>
    <xf numFmtId="37" fontId="3" fillId="4" borderId="0" xfId="0" applyNumberFormat="1" applyFont="1" applyFill="1" applyAlignment="1">
      <alignment horizontal="right" vertical="center"/>
    </xf>
    <xf numFmtId="0" fontId="8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 vertical="top"/>
    </xf>
    <xf numFmtId="0" fontId="3" fillId="4" borderId="1" xfId="0" applyFont="1" applyFill="1" applyBorder="1" applyAlignment="1">
      <alignment horizontal="left" vertical="center"/>
    </xf>
    <xf numFmtId="164" fontId="3" fillId="4" borderId="3" xfId="0" applyNumberFormat="1" applyFont="1" applyFill="1" applyBorder="1" applyAlignment="1">
      <alignment horizontal="left" vertical="center"/>
    </xf>
    <xf numFmtId="37" fontId="9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 vertical="center"/>
    </xf>
    <xf numFmtId="37" fontId="3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left" vertical="center"/>
    </xf>
    <xf numFmtId="0" fontId="7" fillId="2" borderId="3" xfId="0" applyFont="1" applyFill="1" applyBorder="1" applyAlignment="1">
      <alignment horizontal="left" indent="1"/>
    </xf>
    <xf numFmtId="0" fontId="7" fillId="2" borderId="5" xfId="0" applyFont="1" applyFill="1" applyBorder="1" applyAlignment="1">
      <alignment horizontal="left" indent="1"/>
    </xf>
    <xf numFmtId="0" fontId="28" fillId="0" borderId="0" xfId="2" applyFont="1" applyAlignment="1">
      <alignment vertical="top"/>
    </xf>
    <xf numFmtId="0" fontId="16" fillId="4" borderId="0" xfId="0" applyFont="1" applyFill="1" applyAlignment="1" applyProtection="1">
      <alignment horizontal="left" vertical="top" wrapText="1"/>
      <protection locked="0"/>
    </xf>
    <xf numFmtId="0" fontId="10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14" fillId="0" borderId="1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0" fillId="4" borderId="0" xfId="0" applyFill="1"/>
    <xf numFmtId="0" fontId="26" fillId="4" borderId="0" xfId="1" applyFont="1" applyFill="1" applyBorder="1" applyAlignment="1" applyProtection="1">
      <alignment horizontal="left" vertical="center"/>
    </xf>
    <xf numFmtId="38" fontId="11" fillId="4" borderId="0" xfId="0" applyNumberFormat="1" applyFont="1" applyFill="1" applyAlignment="1" applyProtection="1">
      <alignment horizontal="right"/>
      <protection locked="0"/>
    </xf>
    <xf numFmtId="0" fontId="32" fillId="4" borderId="0" xfId="0" applyFont="1" applyFill="1" applyAlignment="1" applyProtection="1">
      <alignment horizontal="left" vertical="top" wrapText="1"/>
      <protection locked="0"/>
    </xf>
    <xf numFmtId="0" fontId="3" fillId="4" borderId="0" xfId="0" applyFont="1" applyFill="1" applyAlignment="1">
      <alignment horizontal="centerContinuous" vertical="center"/>
    </xf>
    <xf numFmtId="0" fontId="10" fillId="4" borderId="0" xfId="0" applyFont="1" applyFill="1" applyAlignment="1">
      <alignment horizontal="left"/>
    </xf>
    <xf numFmtId="0" fontId="10" fillId="4" borderId="32" xfId="0" applyFont="1" applyFill="1" applyBorder="1" applyAlignment="1">
      <alignment horizontal="center"/>
    </xf>
    <xf numFmtId="166" fontId="11" fillId="4" borderId="1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>
      <alignment horizontal="center" vertical="center"/>
    </xf>
    <xf numFmtId="38" fontId="11" fillId="4" borderId="1" xfId="0" applyNumberFormat="1" applyFont="1" applyFill="1" applyBorder="1" applyAlignment="1" applyProtection="1">
      <alignment horizontal="center"/>
      <protection locked="0"/>
    </xf>
    <xf numFmtId="0" fontId="34" fillId="4" borderId="0" xfId="0" applyFont="1" applyFill="1" applyAlignment="1">
      <alignment vertical="center"/>
    </xf>
    <xf numFmtId="0" fontId="5" fillId="0" borderId="0" xfId="1" applyAlignment="1" applyProtection="1"/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top"/>
    </xf>
    <xf numFmtId="0" fontId="24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top" wrapText="1"/>
    </xf>
    <xf numFmtId="38" fontId="11" fillId="4" borderId="0" xfId="0" applyNumberFormat="1" applyFont="1" applyFill="1" applyAlignment="1" applyProtection="1">
      <alignment horizontal="center"/>
      <protection locked="0"/>
    </xf>
    <xf numFmtId="0" fontId="14" fillId="4" borderId="0" xfId="0" applyFont="1" applyFill="1" applyAlignment="1" applyProtection="1">
      <alignment horizontal="left" vertical="center"/>
      <protection locked="0"/>
    </xf>
    <xf numFmtId="0" fontId="12" fillId="4" borderId="0" xfId="0" applyFont="1" applyFill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right" vertical="center" wrapText="1"/>
    </xf>
    <xf numFmtId="0" fontId="14" fillId="5" borderId="16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vertical="center"/>
    </xf>
    <xf numFmtId="0" fontId="0" fillId="0" borderId="39" xfId="0" applyBorder="1"/>
    <xf numFmtId="0" fontId="0" fillId="0" borderId="40" xfId="0" applyBorder="1"/>
    <xf numFmtId="0" fontId="3" fillId="0" borderId="42" xfId="2" applyFont="1" applyBorder="1" applyAlignment="1" applyProtection="1">
      <alignment horizontal="left" vertical="center" indent="1"/>
      <protection locked="0"/>
    </xf>
    <xf numFmtId="0" fontId="0" fillId="0" borderId="40" xfId="0" applyBorder="1" applyProtection="1">
      <protection locked="0"/>
    </xf>
    <xf numFmtId="0" fontId="3" fillId="0" borderId="44" xfId="2" applyFont="1" applyBorder="1" applyAlignment="1" applyProtection="1">
      <alignment horizontal="left" vertical="center" indent="1"/>
      <protection locked="0"/>
    </xf>
    <xf numFmtId="0" fontId="3" fillId="0" borderId="45" xfId="2" applyFont="1" applyBorder="1" applyAlignment="1" applyProtection="1">
      <alignment horizontal="left" vertical="center" indent="1"/>
      <protection locked="0"/>
    </xf>
    <xf numFmtId="0" fontId="0" fillId="0" borderId="43" xfId="0" applyBorder="1"/>
    <xf numFmtId="0" fontId="0" fillId="0" borderId="46" xfId="0" applyBorder="1"/>
    <xf numFmtId="0" fontId="3" fillId="0" borderId="46" xfId="2" applyFont="1" applyBorder="1" applyAlignment="1" applyProtection="1">
      <alignment horizontal="left" vertical="center" indent="1"/>
      <protection locked="0"/>
    </xf>
    <xf numFmtId="0" fontId="0" fillId="0" borderId="47" xfId="0" applyBorder="1"/>
    <xf numFmtId="0" fontId="0" fillId="0" borderId="48" xfId="0" applyBorder="1"/>
    <xf numFmtId="0" fontId="0" fillId="0" borderId="41" xfId="0" applyBorder="1"/>
    <xf numFmtId="49" fontId="3" fillId="0" borderId="40" xfId="2" applyNumberFormat="1" applyFont="1" applyBorder="1" applyAlignment="1" applyProtection="1">
      <alignment horizontal="left"/>
      <protection locked="0"/>
    </xf>
    <xf numFmtId="0" fontId="0" fillId="0" borderId="0" xfId="0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12" fillId="0" borderId="40" xfId="0" applyFont="1" applyBorder="1" applyAlignment="1">
      <alignment horizontal="left" vertical="center" wrapText="1"/>
    </xf>
    <xf numFmtId="4" fontId="0" fillId="0" borderId="50" xfId="0" applyNumberFormat="1" applyBorder="1"/>
    <xf numFmtId="4" fontId="0" fillId="0" borderId="51" xfId="0" applyNumberFormat="1" applyBorder="1"/>
    <xf numFmtId="0" fontId="0" fillId="0" borderId="47" xfId="0" applyBorder="1" applyAlignment="1">
      <alignment horizontal="left" vertical="center" wrapText="1"/>
    </xf>
    <xf numFmtId="4" fontId="0" fillId="0" borderId="52" xfId="0" applyNumberFormat="1" applyBorder="1"/>
    <xf numFmtId="0" fontId="3" fillId="0" borderId="41" xfId="2" applyFont="1" applyBorder="1" applyAlignment="1" applyProtection="1">
      <alignment horizontal="left" vertical="center" indent="1"/>
      <protection locked="0"/>
    </xf>
    <xf numFmtId="0" fontId="14" fillId="4" borderId="5" xfId="0" applyFont="1" applyFill="1" applyBorder="1" applyAlignment="1" applyProtection="1">
      <alignment horizontal="left" vertical="center"/>
      <protection locked="0"/>
    </xf>
    <xf numFmtId="0" fontId="12" fillId="4" borderId="5" xfId="0" applyFont="1" applyFill="1" applyBorder="1" applyAlignment="1" applyProtection="1">
      <alignment horizontal="left" vertical="center"/>
      <protection locked="0"/>
    </xf>
    <xf numFmtId="0" fontId="7" fillId="4" borderId="33" xfId="0" applyFont="1" applyFill="1" applyBorder="1" applyAlignment="1">
      <alignment horizontal="left" vertical="center" wrapText="1"/>
    </xf>
    <xf numFmtId="0" fontId="7" fillId="4" borderId="34" xfId="0" applyFont="1" applyFill="1" applyBorder="1" applyAlignment="1">
      <alignment horizontal="left" vertical="center" wrapText="1"/>
    </xf>
    <xf numFmtId="0" fontId="7" fillId="4" borderId="35" xfId="0" applyFont="1" applyFill="1" applyBorder="1" applyAlignment="1">
      <alignment horizontal="left" vertical="center" wrapText="1"/>
    </xf>
    <xf numFmtId="0" fontId="7" fillId="4" borderId="36" xfId="0" applyFont="1" applyFill="1" applyBorder="1" applyAlignment="1">
      <alignment horizontal="left" vertical="center" wrapText="1"/>
    </xf>
    <xf numFmtId="0" fontId="7" fillId="4" borderId="37" xfId="0" applyFont="1" applyFill="1" applyBorder="1" applyAlignment="1">
      <alignment horizontal="left" vertical="center" wrapText="1"/>
    </xf>
    <xf numFmtId="0" fontId="7" fillId="4" borderId="38" xfId="0" applyFont="1" applyFill="1" applyBorder="1" applyAlignment="1">
      <alignment horizontal="left" vertical="center" wrapText="1"/>
    </xf>
    <xf numFmtId="0" fontId="24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16" fillId="4" borderId="0" xfId="0" applyFont="1" applyFill="1" applyAlignment="1" applyProtection="1">
      <alignment horizontal="center" vertical="center"/>
      <protection locked="0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4" fillId="0" borderId="5" xfId="0" applyFont="1" applyBorder="1" applyAlignment="1">
      <alignment horizontal="left"/>
    </xf>
    <xf numFmtId="168" fontId="14" fillId="0" borderId="5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0" fillId="0" borderId="0" xfId="2" applyFont="1" applyAlignment="1">
      <alignment horizontal="center" vertical="top"/>
    </xf>
    <xf numFmtId="0" fontId="33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left" vertical="center" wrapText="1" indent="1"/>
    </xf>
    <xf numFmtId="0" fontId="12" fillId="0" borderId="27" xfId="0" applyFont="1" applyBorder="1" applyAlignment="1">
      <alignment horizontal="left" vertical="center" wrapText="1" indent="1"/>
    </xf>
    <xf numFmtId="0" fontId="12" fillId="0" borderId="28" xfId="0" applyFont="1" applyBorder="1" applyAlignment="1">
      <alignment horizontal="left" vertical="center" wrapText="1" indent="1"/>
    </xf>
    <xf numFmtId="0" fontId="24" fillId="0" borderId="29" xfId="0" applyFont="1" applyBorder="1" applyAlignment="1">
      <alignment horizontal="left" vertical="center" wrapText="1"/>
    </xf>
    <xf numFmtId="0" fontId="24" fillId="0" borderId="30" xfId="0" applyFont="1" applyBorder="1" applyAlignment="1">
      <alignment horizontal="left" vertical="center" wrapText="1"/>
    </xf>
    <xf numFmtId="0" fontId="24" fillId="0" borderId="31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indent="1"/>
    </xf>
    <xf numFmtId="0" fontId="12" fillId="0" borderId="23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left" vertical="center" wrapText="1" indent="1"/>
    </xf>
    <xf numFmtId="0" fontId="12" fillId="0" borderId="25" xfId="0" applyFont="1" applyBorder="1" applyAlignment="1">
      <alignment horizontal="left" vertical="center" wrapText="1" indent="1"/>
    </xf>
    <xf numFmtId="38" fontId="12" fillId="0" borderId="11" xfId="0" applyNumberFormat="1" applyFont="1" applyBorder="1" applyAlignment="1" applyProtection="1">
      <alignment horizontal="center"/>
      <protection locked="0"/>
    </xf>
    <xf numFmtId="38" fontId="12" fillId="0" borderId="9" xfId="0" applyNumberFormat="1" applyFont="1" applyBorder="1" applyAlignment="1" applyProtection="1">
      <alignment horizontal="center"/>
      <protection locked="0"/>
    </xf>
    <xf numFmtId="167" fontId="12" fillId="0" borderId="11" xfId="0" applyNumberFormat="1" applyFont="1" applyBorder="1" applyAlignment="1" applyProtection="1">
      <alignment horizontal="center"/>
      <protection locked="0"/>
    </xf>
    <xf numFmtId="167" fontId="12" fillId="0" borderId="9" xfId="0" applyNumberFormat="1" applyFont="1" applyBorder="1" applyAlignment="1" applyProtection="1">
      <alignment horizontal="center"/>
      <protection locked="0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21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25" fillId="0" borderId="0" xfId="0" applyFont="1" applyAlignment="1">
      <alignment horizontal="left" vertical="top" wrapText="1"/>
    </xf>
    <xf numFmtId="0" fontId="31" fillId="3" borderId="0" xfId="0" applyFont="1" applyFill="1" applyAlignment="1">
      <alignment vertical="center" wrapText="1"/>
    </xf>
    <xf numFmtId="0" fontId="18" fillId="0" borderId="0" xfId="0" applyFont="1" applyAlignment="1">
      <alignment horizontal="left" wrapText="1" indent="1"/>
    </xf>
    <xf numFmtId="0" fontId="30" fillId="0" borderId="0" xfId="0" applyFont="1" applyAlignment="1">
      <alignment horizontal="left" vertical="center" wrapText="1" indent="1"/>
    </xf>
  </cellXfs>
  <cellStyles count="21">
    <cellStyle name="Comma 2" xfId="3" xr:uid="{00000000-0005-0000-0000-000000000000}"/>
    <cellStyle name="Currency 2" xfId="20" xr:uid="{00000000-0005-0000-0000-000001000000}"/>
    <cellStyle name="Hyperlink" xfId="1" builtinId="8"/>
    <cellStyle name="Hyperlink 2" xfId="8" xr:uid="{00000000-0005-0000-0000-000003000000}"/>
    <cellStyle name="Hyperlink 3" xfId="4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 3" xfId="6" xr:uid="{00000000-0005-0000-0000-000008000000}"/>
    <cellStyle name="Normal 3 2" xfId="7" xr:uid="{00000000-0005-0000-0000-000009000000}"/>
    <cellStyle name="Normal 3 2 2" xfId="11" xr:uid="{00000000-0005-0000-0000-00000A000000}"/>
    <cellStyle name="Normal 4" xfId="9" xr:uid="{00000000-0005-0000-0000-00000B000000}"/>
    <cellStyle name="Normal 5" xfId="10" xr:uid="{00000000-0005-0000-0000-00000C000000}"/>
    <cellStyle name="Normal 5 2" xfId="12" xr:uid="{00000000-0005-0000-0000-00000D000000}"/>
    <cellStyle name="Normal 6" xfId="13" xr:uid="{00000000-0005-0000-0000-00000E000000}"/>
    <cellStyle name="Normal 7" xfId="14" xr:uid="{00000000-0005-0000-0000-00000F000000}"/>
    <cellStyle name="Normal 7 2" xfId="15" xr:uid="{00000000-0005-0000-0000-000010000000}"/>
    <cellStyle name="Normal 7 3" xfId="17" xr:uid="{00000000-0005-0000-0000-000011000000}"/>
    <cellStyle name="Normal 8" xfId="16" xr:uid="{00000000-0005-0000-0000-000012000000}"/>
    <cellStyle name="Normal 9" xfId="18" xr:uid="{00000000-0005-0000-0000-000013000000}"/>
    <cellStyle name="Percent 2" xfId="19" xr:uid="{00000000-0005-0000-0000-000018000000}"/>
  </cellStyles>
  <dxfs count="0"/>
  <tableStyles count="1" defaultTableStyle="TableStyleMedium9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C3"/>
      <color rgb="FFFFFFCC"/>
      <color rgb="FF800000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2562225</xdr:colOff>
          <xdr:row>5</xdr:row>
          <xdr:rowOff>304800</xdr:rowOff>
        </xdr:from>
        <xdr:to>
          <xdr:col>2</xdr:col>
          <xdr:colOff>495300</xdr:colOff>
          <xdr:row>6</xdr:row>
          <xdr:rowOff>666750</xdr:rowOff>
        </xdr:to>
        <xdr:sp macro="" textlink="">
          <xdr:nvSpPr>
            <xdr:cNvPr id="16395" name="Object 11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00000000-0008-0000-0400-00000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d%20Hoc%20Requests\FY16%20Forecast\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SA\GSA%20Reference%20Docs\Supporting%20Data\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Annual%20Report\State,%20Local,%20Federal%20Table\2017%20Annual%20Report\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SA\FY%2017\Reports\FINAL%20GSA%20Claim%20Reports\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nding%20Reform\Evidence%20Based%20Model\Data%20Sets%20for%20FY%2017%20Model\GSAVAR%2015-1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be.net/Pages/School-Finance-Historical-Reports.aspx" TargetMode="External"/><Relationship Id="rId2" Type="http://schemas.openxmlformats.org/officeDocument/2006/relationships/hyperlink" Target="https://www.illinoisreportcard.com/" TargetMode="External"/><Relationship Id="rId1" Type="http://schemas.openxmlformats.org/officeDocument/2006/relationships/hyperlink" Target="https://www.isbe.net/Documents/ASA-Instructions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L54"/>
  <sheetViews>
    <sheetView tabSelected="1" zoomScaleNormal="100" workbookViewId="0">
      <selection activeCell="H36" sqref="H36"/>
    </sheetView>
  </sheetViews>
  <sheetFormatPr defaultColWidth="9.140625" defaultRowHeight="11.25" x14ac:dyDescent="0.2"/>
  <cols>
    <col min="1" max="1" width="2.5703125" style="32" customWidth="1"/>
    <col min="2" max="2" width="10.7109375" style="32" customWidth="1"/>
    <col min="3" max="3" width="20.42578125" style="32" customWidth="1"/>
    <col min="4" max="4" width="15.42578125" style="32" customWidth="1"/>
    <col min="5" max="6" width="8.5703125" style="32" customWidth="1"/>
    <col min="7" max="7" width="22.85546875" style="32" bestFit="1" customWidth="1"/>
    <col min="8" max="8" width="19.7109375" style="32" customWidth="1"/>
    <col min="9" max="9" width="2.5703125" style="32" customWidth="1"/>
    <col min="10" max="10" width="2.85546875" style="32" customWidth="1"/>
    <col min="11" max="11" width="20.85546875" style="32" customWidth="1"/>
    <col min="12" max="12" width="26.85546875" style="32" customWidth="1"/>
    <col min="13" max="16384" width="9.140625" style="32"/>
  </cols>
  <sheetData>
    <row r="1" spans="1:12" ht="12.75" x14ac:dyDescent="0.2">
      <c r="A1" s="132"/>
      <c r="B1" s="132"/>
      <c r="C1" s="132"/>
      <c r="D1" s="132"/>
      <c r="E1" s="132"/>
      <c r="F1" s="132"/>
      <c r="G1" s="132"/>
      <c r="H1" s="132"/>
      <c r="I1" s="132"/>
      <c r="J1" s="132"/>
    </row>
    <row r="2" spans="1:12" ht="12.75" customHeight="1" x14ac:dyDescent="0.2">
      <c r="A2" s="133" t="s">
        <v>34</v>
      </c>
      <c r="B2" s="133"/>
      <c r="C2" s="133"/>
      <c r="D2" s="133"/>
      <c r="E2" s="133"/>
      <c r="F2" s="133"/>
      <c r="G2" s="133"/>
      <c r="H2" s="133"/>
      <c r="I2" s="133"/>
      <c r="J2" s="133"/>
    </row>
    <row r="3" spans="1:12" ht="12.75" customHeight="1" x14ac:dyDescent="0.2">
      <c r="A3" s="134" t="s">
        <v>35</v>
      </c>
      <c r="B3" s="134"/>
      <c r="C3" s="134"/>
      <c r="D3" s="134"/>
      <c r="E3" s="134"/>
      <c r="F3" s="134"/>
      <c r="G3" s="134"/>
      <c r="H3" s="134"/>
      <c r="I3" s="134"/>
      <c r="J3" s="134"/>
    </row>
    <row r="4" spans="1:12" ht="12.75" customHeight="1" x14ac:dyDescent="0.2">
      <c r="A4" s="134" t="s">
        <v>51</v>
      </c>
      <c r="B4" s="134"/>
      <c r="C4" s="134"/>
      <c r="D4" s="134"/>
      <c r="E4" s="134"/>
      <c r="F4" s="134"/>
      <c r="G4" s="134"/>
      <c r="H4" s="134"/>
      <c r="I4" s="134"/>
      <c r="J4" s="134"/>
    </row>
    <row r="5" spans="1:12" ht="12.75" customHeight="1" x14ac:dyDescent="0.2">
      <c r="A5" s="135"/>
      <c r="B5" s="135"/>
      <c r="C5" s="135"/>
      <c r="D5" s="135"/>
      <c r="E5" s="135"/>
      <c r="F5" s="135"/>
      <c r="G5" s="135"/>
      <c r="H5" s="135"/>
      <c r="I5" s="135"/>
      <c r="J5" s="135"/>
      <c r="K5" s="64"/>
      <c r="L5" s="64"/>
    </row>
    <row r="6" spans="1:12" ht="15" x14ac:dyDescent="0.25">
      <c r="A6" s="139" t="s">
        <v>56</v>
      </c>
      <c r="B6" s="139"/>
      <c r="C6" s="139"/>
      <c r="D6" s="139"/>
      <c r="E6" s="139"/>
      <c r="F6" s="139"/>
      <c r="G6" s="139"/>
      <c r="H6" s="139"/>
      <c r="I6" s="139"/>
      <c r="J6" s="139"/>
      <c r="K6" s="34"/>
      <c r="L6" s="34"/>
    </row>
    <row r="7" spans="1:12" ht="15" x14ac:dyDescent="0.25">
      <c r="A7" s="139" t="s">
        <v>57</v>
      </c>
      <c r="B7" s="139"/>
      <c r="C7" s="139"/>
      <c r="D7" s="139"/>
      <c r="E7" s="139"/>
      <c r="F7" s="139"/>
      <c r="G7" s="139"/>
      <c r="H7" s="139"/>
      <c r="I7" s="139"/>
      <c r="J7" s="139"/>
      <c r="K7" s="34"/>
      <c r="L7" s="34"/>
    </row>
    <row r="8" spans="1:12" ht="15" x14ac:dyDescent="0.25">
      <c r="A8" s="65"/>
      <c r="B8" s="66"/>
      <c r="C8" s="66"/>
      <c r="E8" s="75" t="s">
        <v>58</v>
      </c>
      <c r="F8" s="76">
        <v>2025</v>
      </c>
      <c r="G8" s="66"/>
      <c r="H8" s="66"/>
      <c r="I8" s="66"/>
      <c r="J8" s="66"/>
      <c r="K8" s="34"/>
      <c r="L8" s="34"/>
    </row>
    <row r="9" spans="1:12" x14ac:dyDescent="0.2"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1:12" ht="12.75" x14ac:dyDescent="0.2">
      <c r="C10" s="35" t="s">
        <v>27</v>
      </c>
      <c r="D10" s="138" t="s">
        <v>78</v>
      </c>
      <c r="E10" s="138"/>
      <c r="F10" s="138"/>
      <c r="G10" s="138"/>
      <c r="H10" s="36" t="s">
        <v>33</v>
      </c>
      <c r="I10" s="33"/>
      <c r="J10" s="33"/>
      <c r="K10" s="33"/>
      <c r="L10" s="33"/>
    </row>
    <row r="11" spans="1:12" ht="13.5" thickBot="1" x14ac:dyDescent="0.25">
      <c r="C11" s="35" t="s">
        <v>17</v>
      </c>
      <c r="D11" s="137" t="s">
        <v>79</v>
      </c>
      <c r="E11" s="137"/>
      <c r="F11" s="137"/>
      <c r="G11" s="137"/>
      <c r="H11" s="37" t="s">
        <v>30</v>
      </c>
      <c r="I11" s="67" t="s">
        <v>83</v>
      </c>
      <c r="J11" s="38"/>
      <c r="K11" s="39"/>
      <c r="L11" s="33"/>
    </row>
    <row r="12" spans="1:12" ht="13.5" thickBot="1" x14ac:dyDescent="0.25">
      <c r="C12" s="35" t="s">
        <v>18</v>
      </c>
      <c r="D12" s="136" t="s">
        <v>80</v>
      </c>
      <c r="E12" s="136"/>
      <c r="F12" s="136"/>
      <c r="G12" s="136"/>
      <c r="H12" s="37" t="s">
        <v>31</v>
      </c>
      <c r="I12" s="68"/>
      <c r="J12" s="33"/>
      <c r="K12" s="33"/>
      <c r="L12" s="33"/>
    </row>
    <row r="13" spans="1:12" ht="13.5" thickBot="1" x14ac:dyDescent="0.25">
      <c r="C13" s="35" t="s">
        <v>19</v>
      </c>
      <c r="D13" s="136" t="s">
        <v>81</v>
      </c>
      <c r="E13" s="136"/>
      <c r="F13" s="136"/>
      <c r="G13" s="136"/>
      <c r="H13" s="37" t="s">
        <v>32</v>
      </c>
      <c r="I13" s="68"/>
    </row>
    <row r="14" spans="1:12" ht="13.5" thickBot="1" x14ac:dyDescent="0.25">
      <c r="C14" s="35" t="s">
        <v>73</v>
      </c>
      <c r="D14" s="117" t="s">
        <v>82</v>
      </c>
      <c r="E14" s="118"/>
      <c r="F14" s="118"/>
      <c r="G14" s="118"/>
      <c r="H14" s="33" t="s">
        <v>37</v>
      </c>
      <c r="I14" s="69"/>
    </row>
    <row r="15" spans="1:12" ht="12.75" x14ac:dyDescent="0.2">
      <c r="C15" s="35"/>
      <c r="D15" s="88"/>
      <c r="E15" s="89"/>
      <c r="F15" s="89"/>
      <c r="G15" s="89"/>
      <c r="H15" s="33"/>
      <c r="I15" s="90"/>
    </row>
    <row r="16" spans="1:12" ht="15.75" thickBot="1" x14ac:dyDescent="0.25">
      <c r="B16" s="94" t="s">
        <v>74</v>
      </c>
      <c r="C16" s="35"/>
      <c r="D16" s="88"/>
      <c r="H16" s="74"/>
      <c r="I16" s="74"/>
    </row>
    <row r="17" spans="2:12" ht="11.25" customHeight="1" thickBot="1" x14ac:dyDescent="0.25">
      <c r="B17" s="119" t="s">
        <v>76</v>
      </c>
      <c r="C17" s="120"/>
      <c r="D17" s="120"/>
      <c r="E17" s="120"/>
      <c r="F17" s="120"/>
      <c r="G17" s="121"/>
      <c r="H17" s="92" t="s">
        <v>75</v>
      </c>
      <c r="I17" s="93" t="s">
        <v>83</v>
      </c>
    </row>
    <row r="18" spans="2:12" ht="12" thickBot="1" x14ac:dyDescent="0.25">
      <c r="B18" s="122"/>
      <c r="C18" s="123"/>
      <c r="D18" s="123"/>
      <c r="E18" s="123"/>
      <c r="F18" s="123"/>
      <c r="G18" s="124"/>
      <c r="H18" s="91"/>
      <c r="I18" s="91"/>
    </row>
    <row r="19" spans="2:12" ht="12.75" customHeight="1" x14ac:dyDescent="0.2">
      <c r="B19" s="91"/>
      <c r="C19" s="91"/>
      <c r="D19" s="91"/>
      <c r="E19" s="91"/>
      <c r="F19" s="91"/>
      <c r="G19" s="91"/>
      <c r="H19" s="91"/>
      <c r="I19" s="91"/>
    </row>
    <row r="20" spans="2:12" ht="12.75" x14ac:dyDescent="0.2">
      <c r="C20" s="41"/>
      <c r="D20" s="41"/>
      <c r="F20"/>
      <c r="G20" s="40"/>
      <c r="H20" s="40"/>
      <c r="I20" s="40"/>
    </row>
    <row r="21" spans="2:12" ht="12.75" x14ac:dyDescent="0.2">
      <c r="B21" s="127" t="s">
        <v>13</v>
      </c>
      <c r="C21" s="128"/>
      <c r="D21" s="79">
        <v>19</v>
      </c>
      <c r="E21" s="72"/>
      <c r="F21" s="70"/>
      <c r="G21" s="61" t="s">
        <v>22</v>
      </c>
      <c r="H21" s="62"/>
      <c r="I21" s="42"/>
    </row>
    <row r="22" spans="2:12" ht="12.75" x14ac:dyDescent="0.2">
      <c r="B22" s="127" t="s">
        <v>14</v>
      </c>
      <c r="C22" s="128"/>
      <c r="D22" s="79">
        <v>3</v>
      </c>
      <c r="E22" s="72"/>
      <c r="F22" s="70"/>
      <c r="G22" s="46" t="s">
        <v>0</v>
      </c>
      <c r="H22" s="77">
        <v>2.3787250000000002</v>
      </c>
      <c r="I22" s="43"/>
    </row>
    <row r="23" spans="2:12" ht="12.75" x14ac:dyDescent="0.2">
      <c r="B23" s="129"/>
      <c r="C23" s="130"/>
      <c r="D23" s="87"/>
      <c r="E23" s="72"/>
      <c r="F23" s="70"/>
      <c r="G23" s="54" t="s">
        <v>5</v>
      </c>
      <c r="H23" s="77">
        <v>0.17746799999999999</v>
      </c>
      <c r="I23" s="44"/>
    </row>
    <row r="24" spans="2:12" ht="12.75" x14ac:dyDescent="0.2">
      <c r="B24" s="61" t="s">
        <v>12</v>
      </c>
      <c r="C24" s="62"/>
      <c r="D24" s="78"/>
      <c r="E24" s="74"/>
      <c r="F24" s="70"/>
      <c r="G24" s="55" t="s">
        <v>29</v>
      </c>
      <c r="H24" s="77">
        <v>0</v>
      </c>
      <c r="I24" s="44"/>
    </row>
    <row r="25" spans="2:12" ht="12.75" x14ac:dyDescent="0.2">
      <c r="B25" s="46" t="s">
        <v>15</v>
      </c>
      <c r="C25" s="47"/>
      <c r="D25" s="79">
        <v>189</v>
      </c>
      <c r="E25" s="72"/>
      <c r="F25" s="70"/>
      <c r="G25" s="46" t="s">
        <v>1</v>
      </c>
      <c r="H25" s="77">
        <v>7.6743000000000006E-2</v>
      </c>
      <c r="L25" s="44"/>
    </row>
    <row r="26" spans="2:12" ht="12.75" x14ac:dyDescent="0.2">
      <c r="B26" s="48" t="s">
        <v>16</v>
      </c>
      <c r="C26" s="49"/>
      <c r="D26" s="79">
        <v>3</v>
      </c>
      <c r="E26" s="72"/>
      <c r="F26" s="70"/>
      <c r="G26" s="46" t="s">
        <v>7</v>
      </c>
      <c r="H26" s="77">
        <v>3.8372000000000003E-2</v>
      </c>
      <c r="L26" s="44"/>
    </row>
    <row r="27" spans="2:12" ht="12.75" x14ac:dyDescent="0.2">
      <c r="B27" s="61" t="s">
        <v>11</v>
      </c>
      <c r="C27" s="62"/>
      <c r="D27" s="78"/>
      <c r="E27" s="74"/>
      <c r="F27" s="70"/>
      <c r="G27" s="46" t="s">
        <v>8</v>
      </c>
      <c r="H27" s="77">
        <v>3.8372000000000003E-2</v>
      </c>
      <c r="L27" s="44"/>
    </row>
    <row r="28" spans="2:12" ht="12.75" x14ac:dyDescent="0.2">
      <c r="B28" s="46" t="s">
        <v>15</v>
      </c>
      <c r="C28" s="47"/>
      <c r="D28" s="79">
        <v>96</v>
      </c>
      <c r="E28" s="72"/>
      <c r="F28" s="70"/>
      <c r="G28" s="46" t="s">
        <v>6</v>
      </c>
      <c r="H28" s="77">
        <v>9.6000000000000002E-5</v>
      </c>
    </row>
    <row r="29" spans="2:12" ht="12.75" x14ac:dyDescent="0.2">
      <c r="B29" s="48" t="s">
        <v>16</v>
      </c>
      <c r="C29" s="49"/>
      <c r="D29" s="79">
        <v>36</v>
      </c>
      <c r="E29" s="72"/>
      <c r="F29" s="70"/>
      <c r="G29" s="54" t="s">
        <v>9</v>
      </c>
      <c r="H29" s="77">
        <v>9.6000000000000002E-5</v>
      </c>
      <c r="J29" s="45"/>
      <c r="K29" s="50"/>
    </row>
    <row r="30" spans="2:12" ht="12.75" x14ac:dyDescent="0.2">
      <c r="B30" s="70"/>
      <c r="C30" s="70"/>
      <c r="D30" s="70"/>
      <c r="E30" s="70"/>
      <c r="F30" s="70"/>
      <c r="G30" s="55" t="s">
        <v>2</v>
      </c>
      <c r="H30" s="77">
        <v>9.6000000000000002E-5</v>
      </c>
      <c r="J30" s="51"/>
      <c r="K30" s="52"/>
    </row>
    <row r="31" spans="2:12" ht="12.75" x14ac:dyDescent="0.2">
      <c r="B31" s="70"/>
      <c r="C31" s="70"/>
      <c r="D31" s="70"/>
      <c r="E31" s="70"/>
      <c r="F31" s="70"/>
      <c r="G31" s="46" t="s">
        <v>28</v>
      </c>
      <c r="H31" s="77">
        <v>0</v>
      </c>
      <c r="I31" s="33"/>
      <c r="J31" s="53"/>
      <c r="K31" s="52"/>
    </row>
    <row r="32" spans="2:12" ht="12.75" x14ac:dyDescent="0.2">
      <c r="B32" s="70"/>
      <c r="C32" s="70"/>
      <c r="D32" s="70"/>
      <c r="E32" s="70"/>
      <c r="F32" s="70"/>
      <c r="G32" s="46" t="s">
        <v>10</v>
      </c>
      <c r="H32" s="77">
        <v>0.28778700000000002</v>
      </c>
      <c r="I32" s="33"/>
      <c r="K32" s="52"/>
    </row>
    <row r="33" spans="2:12" ht="12.75" x14ac:dyDescent="0.2">
      <c r="B33" s="70"/>
      <c r="C33" s="70"/>
      <c r="D33" s="70"/>
      <c r="E33" s="70"/>
      <c r="F33" s="70"/>
      <c r="G33" s="46" t="s">
        <v>3</v>
      </c>
      <c r="H33" s="77">
        <v>0</v>
      </c>
      <c r="K33" s="56"/>
    </row>
    <row r="34" spans="2:12" ht="12.75" x14ac:dyDescent="0.2">
      <c r="B34" s="70"/>
      <c r="C34" s="70"/>
      <c r="D34" s="70"/>
      <c r="E34" s="70"/>
      <c r="F34" s="70"/>
      <c r="G34" s="55" t="s">
        <v>4</v>
      </c>
      <c r="H34" s="77">
        <v>0</v>
      </c>
      <c r="I34" s="57"/>
      <c r="K34" s="58"/>
    </row>
    <row r="35" spans="2:12" ht="12.75" x14ac:dyDescent="0.2">
      <c r="B35" s="40"/>
      <c r="C35" s="70"/>
      <c r="D35" s="70"/>
      <c r="E35" s="70"/>
      <c r="F35" s="70"/>
      <c r="G35" s="46" t="s">
        <v>4</v>
      </c>
      <c r="H35" s="77">
        <v>0</v>
      </c>
      <c r="I35" s="33"/>
      <c r="K35" s="58"/>
    </row>
    <row r="36" spans="2:12" ht="12.75" x14ac:dyDescent="0.2">
      <c r="C36" s="70"/>
      <c r="D36" s="70"/>
      <c r="E36" s="70"/>
      <c r="F36" s="70"/>
      <c r="I36" s="33"/>
      <c r="K36" s="58"/>
    </row>
    <row r="37" spans="2:12" ht="12.75" x14ac:dyDescent="0.2">
      <c r="B37" s="70"/>
      <c r="C37" s="70"/>
      <c r="D37" s="70"/>
      <c r="E37" s="70"/>
      <c r="F37" s="70"/>
      <c r="G37" s="126" t="s">
        <v>71</v>
      </c>
      <c r="H37" s="126"/>
      <c r="I37" s="33"/>
    </row>
    <row r="38" spans="2:12" ht="12.75" customHeight="1" x14ac:dyDescent="0.2">
      <c r="B38" s="125" t="str">
        <f>"The ASA must be posted on the school district's website and published in a newspaper of general circulation no later than December 1, "&amp;F8&amp;".  Refer to Section 10-17 and Section 10-20.44 of the School Code."</f>
        <v>The ASA must be posted on the school district's website and published in a newspaper of general circulation no later than December 1, 2025.  Refer to Section 10-17 and Section 10-20.44 of the School Code.</v>
      </c>
      <c r="C38" s="125"/>
      <c r="D38" s="125"/>
      <c r="E38" s="73"/>
      <c r="G38" s="126"/>
      <c r="H38" s="126"/>
      <c r="L38" s="52"/>
    </row>
    <row r="39" spans="2:12" ht="12.75" x14ac:dyDescent="0.2">
      <c r="B39" s="125"/>
      <c r="C39" s="125"/>
      <c r="D39" s="125"/>
      <c r="E39" s="73"/>
      <c r="G39" s="84" t="s">
        <v>61</v>
      </c>
      <c r="H39" s="131" t="s">
        <v>69</v>
      </c>
      <c r="I39" s="131"/>
      <c r="J39" s="131"/>
    </row>
    <row r="40" spans="2:12" ht="12.75" x14ac:dyDescent="0.2">
      <c r="B40" s="125"/>
      <c r="C40" s="125"/>
      <c r="D40" s="125"/>
      <c r="E40" s="73"/>
      <c r="H40" s="32" t="s">
        <v>68</v>
      </c>
    </row>
    <row r="41" spans="2:12" ht="12.75" x14ac:dyDescent="0.2">
      <c r="B41" s="125"/>
      <c r="C41" s="125"/>
      <c r="D41" s="125"/>
      <c r="E41" s="73"/>
      <c r="G41" s="80"/>
    </row>
    <row r="42" spans="2:12" ht="12.75" x14ac:dyDescent="0.2">
      <c r="B42" s="125"/>
      <c r="C42" s="125"/>
      <c r="D42" s="125"/>
      <c r="E42" s="73"/>
      <c r="G42" s="84" t="s">
        <v>62</v>
      </c>
      <c r="H42" s="32" t="s">
        <v>65</v>
      </c>
    </row>
    <row r="43" spans="2:12" ht="12.75" x14ac:dyDescent="0.2">
      <c r="B43" s="85"/>
      <c r="C43" s="85"/>
      <c r="D43" s="85"/>
      <c r="E43" s="73"/>
      <c r="G43" s="84"/>
      <c r="H43" s="71" t="s">
        <v>64</v>
      </c>
    </row>
    <row r="44" spans="2:12" ht="12.75" customHeight="1" x14ac:dyDescent="0.2">
      <c r="B44" s="71" t="s">
        <v>38</v>
      </c>
      <c r="C44" s="85"/>
      <c r="D44" s="85"/>
      <c r="E44" s="73"/>
    </row>
    <row r="45" spans="2:12" ht="36" customHeight="1" x14ac:dyDescent="0.2">
      <c r="G45" s="84" t="s">
        <v>66</v>
      </c>
      <c r="H45" s="86" t="s">
        <v>72</v>
      </c>
      <c r="I45" s="82"/>
      <c r="J45" s="82"/>
    </row>
    <row r="46" spans="2:12" x14ac:dyDescent="0.2">
      <c r="G46" s="40"/>
      <c r="H46" s="71" t="s">
        <v>70</v>
      </c>
      <c r="I46" s="82"/>
      <c r="J46" s="82"/>
    </row>
    <row r="47" spans="2:12" x14ac:dyDescent="0.2">
      <c r="B47" s="59" t="s">
        <v>41</v>
      </c>
      <c r="C47" s="60" t="s">
        <v>67</v>
      </c>
      <c r="G47" s="40"/>
      <c r="H47" s="82"/>
      <c r="I47" s="82"/>
      <c r="J47" s="82"/>
    </row>
    <row r="48" spans="2:12" x14ac:dyDescent="0.2">
      <c r="G48" s="83"/>
      <c r="I48" s="83"/>
      <c r="J48" s="83"/>
    </row>
    <row r="50" spans="7:7" ht="12.75" x14ac:dyDescent="0.2">
      <c r="G50" s="81"/>
    </row>
    <row r="51" spans="7:7" x14ac:dyDescent="0.2">
      <c r="G51" s="40"/>
    </row>
    <row r="52" spans="7:7" x14ac:dyDescent="0.2">
      <c r="G52" s="40"/>
    </row>
    <row r="53" spans="7:7" x14ac:dyDescent="0.2">
      <c r="G53" s="40"/>
    </row>
    <row r="54" spans="7:7" x14ac:dyDescent="0.2">
      <c r="G54" s="40"/>
    </row>
  </sheetData>
  <mergeCells count="19">
    <mergeCell ref="D12:G12"/>
    <mergeCell ref="D11:G11"/>
    <mergeCell ref="D10:G10"/>
    <mergeCell ref="A6:J6"/>
    <mergeCell ref="D13:G13"/>
    <mergeCell ref="A7:J7"/>
    <mergeCell ref="A1:J1"/>
    <mergeCell ref="A2:J2"/>
    <mergeCell ref="A3:J3"/>
    <mergeCell ref="A4:J4"/>
    <mergeCell ref="A5:J5"/>
    <mergeCell ref="D14:G14"/>
    <mergeCell ref="B17:G18"/>
    <mergeCell ref="B38:D42"/>
    <mergeCell ref="G37:H38"/>
    <mergeCell ref="B22:C22"/>
    <mergeCell ref="B23:C23"/>
    <mergeCell ref="B21:C21"/>
    <mergeCell ref="H39:J39"/>
  </mergeCells>
  <phoneticPr fontId="3" type="noConversion"/>
  <hyperlinks>
    <hyperlink ref="B44" r:id="rId1" xr:uid="{00000000-0004-0000-0000-000000000000}"/>
    <hyperlink ref="H43" r:id="rId2" display="https://www.illinoisreportcard.com/" xr:uid="{E0BF8820-F362-49D5-A01D-1E7D86FFB28B}"/>
    <hyperlink ref="H46" r:id="rId3" display="https://www.isbe.net/Pages/School-Finance-Historical-Reports.aspx" xr:uid="{5C37B217-D90D-4909-B8CC-F3AFD06C6868}"/>
  </hyperlinks>
  <printOptions headings="1"/>
  <pageMargins left="0.35" right="0.25" top="0.43" bottom="0.21" header="0.22" footer="0.17"/>
  <pageSetup scale="91" orientation="landscape" r:id="rId4"/>
  <headerFooter scaleWithDoc="0">
    <oddHeader>&amp;L&amp;"-,Regular"&amp;8ASA 2023&amp;R&amp;"-,Regular"&amp;8Page &amp;P of &amp;N</oddHeader>
  </headerFooter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pageSetUpPr autoPageBreaks="0"/>
  </sheetPr>
  <dimension ref="A1:G145"/>
  <sheetViews>
    <sheetView showGridLines="0" zoomScaleNormal="100" workbookViewId="0">
      <pane ySplit="2" topLeftCell="A3" activePane="bottomLeft" state="frozen"/>
      <selection pane="bottomLeft" activeCell="E21" sqref="E21"/>
    </sheetView>
  </sheetViews>
  <sheetFormatPr defaultColWidth="8.85546875" defaultRowHeight="12.75" x14ac:dyDescent="0.2"/>
  <cols>
    <col min="1" max="1" width="3.140625" style="22" customWidth="1"/>
    <col min="2" max="2" width="36.5703125" style="22" customWidth="1"/>
    <col min="3" max="3" width="32.140625" style="22" customWidth="1"/>
    <col min="4" max="5" width="30.7109375" style="22" customWidth="1"/>
    <col min="6" max="6" width="3" style="22" customWidth="1"/>
    <col min="7" max="16384" width="8.85546875" style="22"/>
  </cols>
  <sheetData>
    <row r="1" spans="1:7" x14ac:dyDescent="0.2">
      <c r="A1" s="140" t="s">
        <v>59</v>
      </c>
      <c r="B1" s="140"/>
      <c r="C1" s="140"/>
      <c r="D1" s="140"/>
      <c r="E1" s="140"/>
      <c r="F1" s="140"/>
    </row>
    <row r="2" spans="1:7" x14ac:dyDescent="0.2">
      <c r="A2" s="141"/>
      <c r="B2" s="141"/>
      <c r="C2" s="141"/>
      <c r="D2" s="141"/>
      <c r="E2" s="141"/>
      <c r="F2" s="141"/>
      <c r="G2" s="141"/>
    </row>
    <row r="3" spans="1:7" ht="13.5" thickBot="1" x14ac:dyDescent="0.25">
      <c r="B3" s="25"/>
      <c r="C3" s="26"/>
      <c r="D3" s="26"/>
      <c r="E3" s="26"/>
      <c r="F3" s="26"/>
    </row>
    <row r="4" spans="1:7" x14ac:dyDescent="0.2">
      <c r="B4" s="6" t="s">
        <v>52</v>
      </c>
      <c r="C4" s="7" t="s">
        <v>53</v>
      </c>
      <c r="D4" s="7" t="s">
        <v>54</v>
      </c>
      <c r="E4" s="7" t="s">
        <v>55</v>
      </c>
      <c r="F4" s="27"/>
    </row>
    <row r="5" spans="1:7" x14ac:dyDescent="0.2">
      <c r="B5" s="101" t="s">
        <v>84</v>
      </c>
      <c r="C5" s="101" t="s">
        <v>224</v>
      </c>
      <c r="D5" s="95" t="s">
        <v>238</v>
      </c>
      <c r="E5" s="105" t="s">
        <v>251</v>
      </c>
      <c r="F5" s="27"/>
    </row>
    <row r="6" spans="1:7" x14ac:dyDescent="0.2">
      <c r="B6" s="102" t="s">
        <v>85</v>
      </c>
      <c r="C6" s="102" t="s">
        <v>225</v>
      </c>
      <c r="D6" s="96" t="s">
        <v>239</v>
      </c>
      <c r="E6" s="106" t="s">
        <v>252</v>
      </c>
      <c r="F6" s="27"/>
    </row>
    <row r="7" spans="1:7" x14ac:dyDescent="0.2">
      <c r="B7" s="102" t="s">
        <v>86</v>
      </c>
      <c r="C7" s="102" t="s">
        <v>226</v>
      </c>
      <c r="D7" s="96" t="s">
        <v>240</v>
      </c>
      <c r="E7" s="106" t="s">
        <v>253</v>
      </c>
      <c r="F7" s="27"/>
    </row>
    <row r="8" spans="1:7" x14ac:dyDescent="0.2">
      <c r="B8" s="102" t="s">
        <v>87</v>
      </c>
      <c r="C8" s="102" t="s">
        <v>227</v>
      </c>
      <c r="D8" s="96" t="s">
        <v>241</v>
      </c>
      <c r="E8" s="106" t="s">
        <v>254</v>
      </c>
      <c r="F8" s="27"/>
    </row>
    <row r="9" spans="1:7" x14ac:dyDescent="0.2">
      <c r="B9" s="102" t="s">
        <v>88</v>
      </c>
      <c r="C9" s="102" t="s">
        <v>228</v>
      </c>
      <c r="D9" s="96" t="s">
        <v>242</v>
      </c>
      <c r="E9" s="106" t="s">
        <v>255</v>
      </c>
      <c r="F9" s="27"/>
    </row>
    <row r="10" spans="1:7" x14ac:dyDescent="0.2">
      <c r="B10" s="102" t="s">
        <v>89</v>
      </c>
      <c r="C10" s="102" t="s">
        <v>229</v>
      </c>
      <c r="D10" s="96" t="s">
        <v>243</v>
      </c>
      <c r="E10" s="106" t="s">
        <v>256</v>
      </c>
      <c r="F10" s="27"/>
    </row>
    <row r="11" spans="1:7" x14ac:dyDescent="0.2">
      <c r="B11" s="102" t="s">
        <v>90</v>
      </c>
      <c r="C11" s="102" t="s">
        <v>230</v>
      </c>
      <c r="D11" s="96" t="s">
        <v>244</v>
      </c>
      <c r="E11" s="106" t="s">
        <v>257</v>
      </c>
      <c r="F11" s="27"/>
    </row>
    <row r="12" spans="1:7" x14ac:dyDescent="0.2">
      <c r="B12" s="102" t="s">
        <v>91</v>
      </c>
      <c r="C12" s="102" t="s">
        <v>231</v>
      </c>
      <c r="D12" s="96" t="s">
        <v>245</v>
      </c>
      <c r="E12" s="106" t="s">
        <v>258</v>
      </c>
      <c r="F12" s="27"/>
    </row>
    <row r="13" spans="1:7" x14ac:dyDescent="0.2">
      <c r="B13" s="102" t="s">
        <v>92</v>
      </c>
      <c r="C13" s="102" t="s">
        <v>232</v>
      </c>
      <c r="D13" s="96" t="s">
        <v>246</v>
      </c>
      <c r="E13" s="106" t="s">
        <v>259</v>
      </c>
      <c r="F13" s="27"/>
    </row>
    <row r="14" spans="1:7" x14ac:dyDescent="0.2">
      <c r="B14" s="102" t="s">
        <v>93</v>
      </c>
      <c r="C14" s="102" t="s">
        <v>233</v>
      </c>
      <c r="D14" s="96" t="s">
        <v>247</v>
      </c>
      <c r="E14" s="106" t="s">
        <v>260</v>
      </c>
      <c r="F14" s="27"/>
    </row>
    <row r="15" spans="1:7" x14ac:dyDescent="0.2">
      <c r="B15" s="102" t="s">
        <v>94</v>
      </c>
      <c r="C15" s="102" t="s">
        <v>234</v>
      </c>
      <c r="D15" s="96" t="s">
        <v>248</v>
      </c>
      <c r="E15" s="106" t="s">
        <v>570</v>
      </c>
      <c r="F15" s="27"/>
    </row>
    <row r="16" spans="1:7" x14ac:dyDescent="0.2">
      <c r="B16" s="102" t="s">
        <v>95</v>
      </c>
      <c r="C16" s="102" t="s">
        <v>235</v>
      </c>
      <c r="D16" s="96" t="s">
        <v>249</v>
      </c>
      <c r="E16" s="3"/>
      <c r="F16" s="27"/>
    </row>
    <row r="17" spans="2:6" x14ac:dyDescent="0.2">
      <c r="B17" s="102" t="s">
        <v>96</v>
      </c>
      <c r="C17" s="102" t="s">
        <v>236</v>
      </c>
      <c r="D17" s="96" t="s">
        <v>250</v>
      </c>
      <c r="E17" s="3"/>
      <c r="F17" s="27"/>
    </row>
    <row r="18" spans="2:6" x14ac:dyDescent="0.2">
      <c r="B18" s="102" t="s">
        <v>97</v>
      </c>
      <c r="C18" s="102" t="s">
        <v>237</v>
      </c>
      <c r="D18" s="116"/>
      <c r="E18" s="3"/>
      <c r="F18" s="27"/>
    </row>
    <row r="19" spans="2:6" x14ac:dyDescent="0.2">
      <c r="B19" s="102" t="s">
        <v>98</v>
      </c>
      <c r="C19" s="103"/>
      <c r="D19" s="99"/>
      <c r="E19" s="3"/>
      <c r="F19" s="27"/>
    </row>
    <row r="20" spans="2:6" x14ac:dyDescent="0.2">
      <c r="B20" s="102" t="s">
        <v>99</v>
      </c>
      <c r="C20" s="103"/>
      <c r="D20" s="99"/>
      <c r="E20" s="3"/>
      <c r="F20" s="27"/>
    </row>
    <row r="21" spans="2:6" x14ac:dyDescent="0.2">
      <c r="B21" s="102" t="s">
        <v>100</v>
      </c>
      <c r="C21" s="103"/>
      <c r="D21" s="99"/>
      <c r="E21" s="3"/>
      <c r="F21" s="27"/>
    </row>
    <row r="22" spans="2:6" x14ac:dyDescent="0.2">
      <c r="B22" s="102" t="s">
        <v>101</v>
      </c>
      <c r="C22" s="103"/>
      <c r="D22" s="99"/>
      <c r="E22" s="3"/>
      <c r="F22" s="27"/>
    </row>
    <row r="23" spans="2:6" x14ac:dyDescent="0.2">
      <c r="B23" s="102" t="s">
        <v>102</v>
      </c>
      <c r="C23" s="103"/>
      <c r="D23" s="99"/>
      <c r="E23" s="3"/>
      <c r="F23" s="27"/>
    </row>
    <row r="24" spans="2:6" x14ac:dyDescent="0.2">
      <c r="B24" s="102" t="s">
        <v>103</v>
      </c>
      <c r="C24" s="103"/>
      <c r="D24" s="99"/>
      <c r="E24" s="3"/>
      <c r="F24" s="27"/>
    </row>
    <row r="25" spans="2:6" x14ac:dyDescent="0.2">
      <c r="B25" s="102" t="s">
        <v>104</v>
      </c>
      <c r="C25" s="103"/>
      <c r="D25" s="99"/>
      <c r="E25" s="3"/>
      <c r="F25" s="27"/>
    </row>
    <row r="26" spans="2:6" x14ac:dyDescent="0.2">
      <c r="B26" s="102" t="s">
        <v>105</v>
      </c>
      <c r="C26" s="103"/>
      <c r="D26" s="99"/>
      <c r="E26" s="3"/>
      <c r="F26" s="27"/>
    </row>
    <row r="27" spans="2:6" x14ac:dyDescent="0.2">
      <c r="B27" s="102" t="s">
        <v>106</v>
      </c>
      <c r="C27" s="103"/>
      <c r="D27" s="99"/>
      <c r="E27" s="3"/>
      <c r="F27" s="27"/>
    </row>
    <row r="28" spans="2:6" x14ac:dyDescent="0.2">
      <c r="B28" s="102" t="s">
        <v>107</v>
      </c>
      <c r="C28" s="103"/>
      <c r="D28" s="99"/>
      <c r="E28" s="3"/>
      <c r="F28" s="27"/>
    </row>
    <row r="29" spans="2:6" x14ac:dyDescent="0.2">
      <c r="B29" s="102" t="s">
        <v>108</v>
      </c>
      <c r="C29" s="103"/>
      <c r="D29" s="99"/>
      <c r="E29" s="3"/>
      <c r="F29" s="27"/>
    </row>
    <row r="30" spans="2:6" x14ac:dyDescent="0.2">
      <c r="B30" s="102" t="s">
        <v>109</v>
      </c>
      <c r="C30" s="103"/>
      <c r="D30" s="99"/>
      <c r="E30" s="3"/>
      <c r="F30" s="27"/>
    </row>
    <row r="31" spans="2:6" x14ac:dyDescent="0.2">
      <c r="B31" s="102" t="s">
        <v>110</v>
      </c>
      <c r="C31" s="103"/>
      <c r="D31" s="99"/>
      <c r="E31" s="3"/>
      <c r="F31" s="27"/>
    </row>
    <row r="32" spans="2:6" x14ac:dyDescent="0.2">
      <c r="B32" s="102" t="s">
        <v>111</v>
      </c>
      <c r="C32" s="103"/>
      <c r="D32" s="99"/>
      <c r="E32" s="3"/>
      <c r="F32" s="27"/>
    </row>
    <row r="33" spans="2:6" x14ac:dyDescent="0.2">
      <c r="B33" s="102" t="s">
        <v>112</v>
      </c>
      <c r="C33" s="103"/>
      <c r="D33" s="99"/>
      <c r="E33" s="3"/>
      <c r="F33" s="27"/>
    </row>
    <row r="34" spans="2:6" x14ac:dyDescent="0.2">
      <c r="B34" s="102" t="s">
        <v>113</v>
      </c>
      <c r="C34" s="103"/>
      <c r="D34" s="99"/>
      <c r="E34" s="3"/>
      <c r="F34" s="27"/>
    </row>
    <row r="35" spans="2:6" x14ac:dyDescent="0.2">
      <c r="B35" s="102" t="s">
        <v>114</v>
      </c>
      <c r="C35" s="103"/>
      <c r="D35" s="99"/>
      <c r="E35" s="3"/>
      <c r="F35" s="27"/>
    </row>
    <row r="36" spans="2:6" x14ac:dyDescent="0.2">
      <c r="B36" s="102" t="s">
        <v>115</v>
      </c>
      <c r="C36" s="103"/>
      <c r="D36" s="99"/>
      <c r="E36" s="3"/>
      <c r="F36" s="27"/>
    </row>
    <row r="37" spans="2:6" x14ac:dyDescent="0.2">
      <c r="B37" s="102" t="s">
        <v>116</v>
      </c>
      <c r="C37" s="103"/>
      <c r="D37" s="99"/>
      <c r="E37" s="3"/>
      <c r="F37" s="27"/>
    </row>
    <row r="38" spans="2:6" x14ac:dyDescent="0.2">
      <c r="B38" s="102" t="s">
        <v>117</v>
      </c>
      <c r="C38" s="103"/>
      <c r="D38" s="99"/>
      <c r="E38" s="3"/>
      <c r="F38" s="27"/>
    </row>
    <row r="39" spans="2:6" x14ac:dyDescent="0.2">
      <c r="B39" s="102" t="s">
        <v>118</v>
      </c>
      <c r="C39" s="103"/>
      <c r="D39" s="99"/>
      <c r="E39" s="3"/>
      <c r="F39" s="27"/>
    </row>
    <row r="40" spans="2:6" x14ac:dyDescent="0.2">
      <c r="B40" s="102" t="s">
        <v>119</v>
      </c>
      <c r="C40" s="103"/>
      <c r="D40" s="99"/>
      <c r="E40" s="3"/>
      <c r="F40" s="27"/>
    </row>
    <row r="41" spans="2:6" x14ac:dyDescent="0.2">
      <c r="B41" s="102" t="s">
        <v>120</v>
      </c>
      <c r="C41" s="103"/>
      <c r="D41" s="99"/>
      <c r="E41" s="3"/>
      <c r="F41" s="27"/>
    </row>
    <row r="42" spans="2:6" x14ac:dyDescent="0.2">
      <c r="B42" s="102" t="s">
        <v>121</v>
      </c>
      <c r="C42" s="103"/>
      <c r="D42" s="99"/>
      <c r="E42" s="3"/>
      <c r="F42" s="27"/>
    </row>
    <row r="43" spans="2:6" ht="13.5" thickBot="1" x14ac:dyDescent="0.25">
      <c r="B43" s="102" t="s">
        <v>122</v>
      </c>
      <c r="C43" s="97"/>
      <c r="D43" s="100"/>
      <c r="E43" s="4"/>
      <c r="F43" s="27"/>
    </row>
    <row r="44" spans="2:6" ht="13.5" thickTop="1" x14ac:dyDescent="0.2">
      <c r="B44" s="102" t="s">
        <v>123</v>
      </c>
      <c r="C44" s="107"/>
      <c r="D44" s="28"/>
      <c r="E44" s="28"/>
      <c r="F44" s="24"/>
    </row>
    <row r="45" spans="2:6" x14ac:dyDescent="0.2">
      <c r="B45" s="102" t="s">
        <v>124</v>
      </c>
      <c r="C45" s="98"/>
    </row>
    <row r="46" spans="2:6" x14ac:dyDescent="0.2">
      <c r="B46" s="102" t="s">
        <v>125</v>
      </c>
      <c r="C46" s="98"/>
    </row>
    <row r="47" spans="2:6" x14ac:dyDescent="0.2">
      <c r="B47" s="102" t="s">
        <v>126</v>
      </c>
      <c r="C47" s="98"/>
    </row>
    <row r="48" spans="2:6" x14ac:dyDescent="0.2">
      <c r="B48" s="102" t="s">
        <v>127</v>
      </c>
      <c r="C48" s="98"/>
    </row>
    <row r="49" spans="2:3" x14ac:dyDescent="0.2">
      <c r="B49" s="102" t="s">
        <v>128</v>
      </c>
      <c r="C49" s="98"/>
    </row>
    <row r="50" spans="2:3" x14ac:dyDescent="0.2">
      <c r="B50" s="102" t="s">
        <v>129</v>
      </c>
      <c r="C50" s="98"/>
    </row>
    <row r="51" spans="2:3" x14ac:dyDescent="0.2">
      <c r="B51" s="102" t="s">
        <v>130</v>
      </c>
      <c r="C51" s="98"/>
    </row>
    <row r="52" spans="2:3" x14ac:dyDescent="0.2">
      <c r="B52" s="102" t="s">
        <v>131</v>
      </c>
      <c r="C52" s="98"/>
    </row>
    <row r="53" spans="2:3" x14ac:dyDescent="0.2">
      <c r="B53" s="102" t="s">
        <v>132</v>
      </c>
      <c r="C53" s="98"/>
    </row>
    <row r="54" spans="2:3" x14ac:dyDescent="0.2">
      <c r="B54" s="102" t="s">
        <v>133</v>
      </c>
      <c r="C54" s="98"/>
    </row>
    <row r="55" spans="2:3" x14ac:dyDescent="0.2">
      <c r="B55" s="102" t="s">
        <v>134</v>
      </c>
      <c r="C55" s="98"/>
    </row>
    <row r="56" spans="2:3" x14ac:dyDescent="0.2">
      <c r="B56" s="102" t="s">
        <v>135</v>
      </c>
      <c r="C56" s="98"/>
    </row>
    <row r="57" spans="2:3" x14ac:dyDescent="0.2">
      <c r="B57" s="102" t="s">
        <v>136</v>
      </c>
      <c r="C57" s="98"/>
    </row>
    <row r="58" spans="2:3" x14ac:dyDescent="0.2">
      <c r="B58" s="102" t="s">
        <v>137</v>
      </c>
      <c r="C58" s="98"/>
    </row>
    <row r="59" spans="2:3" x14ac:dyDescent="0.2">
      <c r="B59" s="102" t="s">
        <v>138</v>
      </c>
      <c r="C59" s="98"/>
    </row>
    <row r="60" spans="2:3" x14ac:dyDescent="0.2">
      <c r="B60" s="102" t="s">
        <v>139</v>
      </c>
      <c r="C60" s="98"/>
    </row>
    <row r="61" spans="2:3" x14ac:dyDescent="0.2">
      <c r="B61" s="102" t="s">
        <v>140</v>
      </c>
      <c r="C61" s="98"/>
    </row>
    <row r="62" spans="2:3" x14ac:dyDescent="0.2">
      <c r="B62" s="102" t="s">
        <v>141</v>
      </c>
      <c r="C62" s="98"/>
    </row>
    <row r="63" spans="2:3" x14ac:dyDescent="0.2">
      <c r="B63" s="102" t="s">
        <v>142</v>
      </c>
      <c r="C63" s="98"/>
    </row>
    <row r="64" spans="2:3" x14ac:dyDescent="0.2">
      <c r="B64" s="102" t="s">
        <v>143</v>
      </c>
      <c r="C64" s="98"/>
    </row>
    <row r="65" spans="2:3" x14ac:dyDescent="0.2">
      <c r="B65" s="102" t="s">
        <v>144</v>
      </c>
      <c r="C65" s="98"/>
    </row>
    <row r="66" spans="2:3" x14ac:dyDescent="0.2">
      <c r="B66" s="102" t="s">
        <v>145</v>
      </c>
      <c r="C66" s="98"/>
    </row>
    <row r="67" spans="2:3" x14ac:dyDescent="0.2">
      <c r="B67" s="102" t="s">
        <v>146</v>
      </c>
      <c r="C67" s="98"/>
    </row>
    <row r="68" spans="2:3" x14ac:dyDescent="0.2">
      <c r="B68" s="102" t="s">
        <v>147</v>
      </c>
      <c r="C68" s="98"/>
    </row>
    <row r="69" spans="2:3" x14ac:dyDescent="0.2">
      <c r="B69" s="102" t="s">
        <v>148</v>
      </c>
      <c r="C69" s="98"/>
    </row>
    <row r="70" spans="2:3" x14ac:dyDescent="0.2">
      <c r="B70" s="102" t="s">
        <v>149</v>
      </c>
      <c r="C70" s="98"/>
    </row>
    <row r="71" spans="2:3" x14ac:dyDescent="0.2">
      <c r="B71" s="102" t="s">
        <v>150</v>
      </c>
      <c r="C71" s="98"/>
    </row>
    <row r="72" spans="2:3" x14ac:dyDescent="0.2">
      <c r="B72" s="102" t="s">
        <v>151</v>
      </c>
      <c r="C72" s="98"/>
    </row>
    <row r="73" spans="2:3" x14ac:dyDescent="0.2">
      <c r="B73" s="102" t="s">
        <v>152</v>
      </c>
      <c r="C73" s="98"/>
    </row>
    <row r="74" spans="2:3" x14ac:dyDescent="0.2">
      <c r="B74" s="102" t="s">
        <v>153</v>
      </c>
      <c r="C74" s="98"/>
    </row>
    <row r="75" spans="2:3" x14ac:dyDescent="0.2">
      <c r="B75" s="102" t="s">
        <v>154</v>
      </c>
      <c r="C75" s="98"/>
    </row>
    <row r="76" spans="2:3" x14ac:dyDescent="0.2">
      <c r="B76" s="102" t="s">
        <v>155</v>
      </c>
      <c r="C76" s="98"/>
    </row>
    <row r="77" spans="2:3" x14ac:dyDescent="0.2">
      <c r="B77" s="102" t="s">
        <v>156</v>
      </c>
      <c r="C77" s="98"/>
    </row>
    <row r="78" spans="2:3" x14ac:dyDescent="0.2">
      <c r="B78" s="102" t="s">
        <v>157</v>
      </c>
      <c r="C78" s="98"/>
    </row>
    <row r="79" spans="2:3" x14ac:dyDescent="0.2">
      <c r="B79" s="102" t="s">
        <v>158</v>
      </c>
      <c r="C79" s="98"/>
    </row>
    <row r="80" spans="2:3" x14ac:dyDescent="0.2">
      <c r="B80" s="102" t="s">
        <v>159</v>
      </c>
      <c r="C80" s="98"/>
    </row>
    <row r="81" spans="2:3" x14ac:dyDescent="0.2">
      <c r="B81" s="102" t="s">
        <v>160</v>
      </c>
      <c r="C81" s="98"/>
    </row>
    <row r="82" spans="2:3" x14ac:dyDescent="0.2">
      <c r="B82" s="102" t="s">
        <v>161</v>
      </c>
      <c r="C82" s="98"/>
    </row>
    <row r="83" spans="2:3" x14ac:dyDescent="0.2">
      <c r="B83" s="102" t="s">
        <v>162</v>
      </c>
      <c r="C83" s="98"/>
    </row>
    <row r="84" spans="2:3" x14ac:dyDescent="0.2">
      <c r="B84" s="102" t="s">
        <v>163</v>
      </c>
      <c r="C84" s="98"/>
    </row>
    <row r="85" spans="2:3" x14ac:dyDescent="0.2">
      <c r="B85" s="102" t="s">
        <v>164</v>
      </c>
      <c r="C85" s="98"/>
    </row>
    <row r="86" spans="2:3" x14ac:dyDescent="0.2">
      <c r="B86" s="102" t="s">
        <v>165</v>
      </c>
      <c r="C86" s="98"/>
    </row>
    <row r="87" spans="2:3" x14ac:dyDescent="0.2">
      <c r="B87" s="102" t="s">
        <v>166</v>
      </c>
      <c r="C87" s="98"/>
    </row>
    <row r="88" spans="2:3" x14ac:dyDescent="0.2">
      <c r="B88" s="102" t="s">
        <v>167</v>
      </c>
      <c r="C88" s="98"/>
    </row>
    <row r="89" spans="2:3" x14ac:dyDescent="0.2">
      <c r="B89" s="102" t="s">
        <v>168</v>
      </c>
      <c r="C89" s="98"/>
    </row>
    <row r="90" spans="2:3" x14ac:dyDescent="0.2">
      <c r="B90" s="102" t="s">
        <v>169</v>
      </c>
      <c r="C90" s="98"/>
    </row>
    <row r="91" spans="2:3" x14ac:dyDescent="0.2">
      <c r="B91" s="102" t="s">
        <v>170</v>
      </c>
      <c r="C91" s="98"/>
    </row>
    <row r="92" spans="2:3" x14ac:dyDescent="0.2">
      <c r="B92" s="102" t="s">
        <v>171</v>
      </c>
      <c r="C92" s="98"/>
    </row>
    <row r="93" spans="2:3" x14ac:dyDescent="0.2">
      <c r="B93" s="102" t="s">
        <v>172</v>
      </c>
      <c r="C93" s="98"/>
    </row>
    <row r="94" spans="2:3" x14ac:dyDescent="0.2">
      <c r="B94" s="102" t="s">
        <v>173</v>
      </c>
      <c r="C94" s="98"/>
    </row>
    <row r="95" spans="2:3" x14ac:dyDescent="0.2">
      <c r="B95" s="102" t="s">
        <v>174</v>
      </c>
      <c r="C95" s="98"/>
    </row>
    <row r="96" spans="2:3" x14ac:dyDescent="0.2">
      <c r="B96" s="102" t="s">
        <v>175</v>
      </c>
      <c r="C96" s="98"/>
    </row>
    <row r="97" spans="2:3" x14ac:dyDescent="0.2">
      <c r="B97" s="102" t="s">
        <v>176</v>
      </c>
      <c r="C97" s="98"/>
    </row>
    <row r="98" spans="2:3" x14ac:dyDescent="0.2">
      <c r="B98" s="102" t="s">
        <v>177</v>
      </c>
      <c r="C98" s="98"/>
    </row>
    <row r="99" spans="2:3" x14ac:dyDescent="0.2">
      <c r="B99" s="102" t="s">
        <v>178</v>
      </c>
      <c r="C99" s="98"/>
    </row>
    <row r="100" spans="2:3" x14ac:dyDescent="0.2">
      <c r="B100" s="102" t="s">
        <v>179</v>
      </c>
      <c r="C100" s="98"/>
    </row>
    <row r="101" spans="2:3" x14ac:dyDescent="0.2">
      <c r="B101" s="102" t="s">
        <v>180</v>
      </c>
      <c r="C101" s="98"/>
    </row>
    <row r="102" spans="2:3" x14ac:dyDescent="0.2">
      <c r="B102" s="102" t="s">
        <v>181</v>
      </c>
      <c r="C102" s="98"/>
    </row>
    <row r="103" spans="2:3" x14ac:dyDescent="0.2">
      <c r="B103" s="102" t="s">
        <v>182</v>
      </c>
      <c r="C103" s="98"/>
    </row>
    <row r="104" spans="2:3" x14ac:dyDescent="0.2">
      <c r="B104" s="102" t="s">
        <v>183</v>
      </c>
      <c r="C104" s="98"/>
    </row>
    <row r="105" spans="2:3" x14ac:dyDescent="0.2">
      <c r="B105" s="102" t="s">
        <v>184</v>
      </c>
      <c r="C105" s="98"/>
    </row>
    <row r="106" spans="2:3" x14ac:dyDescent="0.2">
      <c r="B106" s="102" t="s">
        <v>185</v>
      </c>
      <c r="C106" s="98"/>
    </row>
    <row r="107" spans="2:3" x14ac:dyDescent="0.2">
      <c r="B107" s="102" t="s">
        <v>186</v>
      </c>
      <c r="C107" s="98"/>
    </row>
    <row r="108" spans="2:3" x14ac:dyDescent="0.2">
      <c r="B108" s="102" t="s">
        <v>187</v>
      </c>
      <c r="C108" s="98"/>
    </row>
    <row r="109" spans="2:3" x14ac:dyDescent="0.2">
      <c r="B109" s="102" t="s">
        <v>188</v>
      </c>
      <c r="C109" s="98"/>
    </row>
    <row r="110" spans="2:3" x14ac:dyDescent="0.2">
      <c r="B110" s="102" t="s">
        <v>189</v>
      </c>
      <c r="C110" s="98"/>
    </row>
    <row r="111" spans="2:3" x14ac:dyDescent="0.2">
      <c r="B111" s="102" t="s">
        <v>190</v>
      </c>
      <c r="C111" s="98"/>
    </row>
    <row r="112" spans="2:3" x14ac:dyDescent="0.2">
      <c r="B112" s="102" t="s">
        <v>191</v>
      </c>
      <c r="C112" s="98"/>
    </row>
    <row r="113" spans="2:3" x14ac:dyDescent="0.2">
      <c r="B113" s="102" t="s">
        <v>192</v>
      </c>
      <c r="C113" s="98"/>
    </row>
    <row r="114" spans="2:3" x14ac:dyDescent="0.2">
      <c r="B114" s="102" t="s">
        <v>193</v>
      </c>
      <c r="C114" s="98"/>
    </row>
    <row r="115" spans="2:3" x14ac:dyDescent="0.2">
      <c r="B115" s="102" t="s">
        <v>194</v>
      </c>
      <c r="C115" s="98"/>
    </row>
    <row r="116" spans="2:3" x14ac:dyDescent="0.2">
      <c r="B116" s="102" t="s">
        <v>195</v>
      </c>
      <c r="C116" s="98"/>
    </row>
    <row r="117" spans="2:3" x14ac:dyDescent="0.2">
      <c r="B117" s="102" t="s">
        <v>196</v>
      </c>
      <c r="C117" s="98"/>
    </row>
    <row r="118" spans="2:3" x14ac:dyDescent="0.2">
      <c r="B118" s="102" t="s">
        <v>197</v>
      </c>
      <c r="C118" s="98"/>
    </row>
    <row r="119" spans="2:3" x14ac:dyDescent="0.2">
      <c r="B119" s="102" t="s">
        <v>198</v>
      </c>
      <c r="C119" s="98"/>
    </row>
    <row r="120" spans="2:3" x14ac:dyDescent="0.2">
      <c r="B120" s="102" t="s">
        <v>199</v>
      </c>
      <c r="C120" s="98"/>
    </row>
    <row r="121" spans="2:3" x14ac:dyDescent="0.2">
      <c r="B121" s="102" t="s">
        <v>200</v>
      </c>
      <c r="C121" s="98"/>
    </row>
    <row r="122" spans="2:3" x14ac:dyDescent="0.2">
      <c r="B122" s="102" t="s">
        <v>201</v>
      </c>
      <c r="C122" s="98"/>
    </row>
    <row r="123" spans="2:3" x14ac:dyDescent="0.2">
      <c r="B123" s="102" t="s">
        <v>202</v>
      </c>
      <c r="C123" s="98"/>
    </row>
    <row r="124" spans="2:3" x14ac:dyDescent="0.2">
      <c r="B124" s="102" t="s">
        <v>203</v>
      </c>
      <c r="C124" s="98"/>
    </row>
    <row r="125" spans="2:3" x14ac:dyDescent="0.2">
      <c r="B125" s="102" t="s">
        <v>204</v>
      </c>
      <c r="C125" s="98"/>
    </row>
    <row r="126" spans="2:3" x14ac:dyDescent="0.2">
      <c r="B126" s="102" t="s">
        <v>205</v>
      </c>
      <c r="C126" s="98"/>
    </row>
    <row r="127" spans="2:3" x14ac:dyDescent="0.2">
      <c r="B127" s="102" t="s">
        <v>206</v>
      </c>
      <c r="C127" s="98"/>
    </row>
    <row r="128" spans="2:3" x14ac:dyDescent="0.2">
      <c r="B128" s="102" t="s">
        <v>207</v>
      </c>
      <c r="C128" s="98"/>
    </row>
    <row r="129" spans="2:3" x14ac:dyDescent="0.2">
      <c r="B129" s="102" t="s">
        <v>208</v>
      </c>
      <c r="C129" s="98"/>
    </row>
    <row r="130" spans="2:3" x14ac:dyDescent="0.2">
      <c r="B130" s="102" t="s">
        <v>209</v>
      </c>
      <c r="C130" s="98"/>
    </row>
    <row r="131" spans="2:3" x14ac:dyDescent="0.2">
      <c r="B131" s="102" t="s">
        <v>210</v>
      </c>
      <c r="C131" s="98"/>
    </row>
    <row r="132" spans="2:3" x14ac:dyDescent="0.2">
      <c r="B132" s="102" t="s">
        <v>211</v>
      </c>
      <c r="C132" s="98"/>
    </row>
    <row r="133" spans="2:3" x14ac:dyDescent="0.2">
      <c r="B133" s="102" t="s">
        <v>212</v>
      </c>
      <c r="C133" s="98"/>
    </row>
    <row r="134" spans="2:3" x14ac:dyDescent="0.2">
      <c r="B134" s="102" t="s">
        <v>213</v>
      </c>
      <c r="C134" s="98"/>
    </row>
    <row r="135" spans="2:3" x14ac:dyDescent="0.2">
      <c r="B135" s="102" t="s">
        <v>214</v>
      </c>
      <c r="C135" s="98"/>
    </row>
    <row r="136" spans="2:3" x14ac:dyDescent="0.2">
      <c r="B136" s="102" t="s">
        <v>215</v>
      </c>
      <c r="C136" s="98"/>
    </row>
    <row r="137" spans="2:3" x14ac:dyDescent="0.2">
      <c r="B137" s="102" t="s">
        <v>216</v>
      </c>
      <c r="C137" s="98"/>
    </row>
    <row r="138" spans="2:3" x14ac:dyDescent="0.2">
      <c r="B138" s="102" t="s">
        <v>217</v>
      </c>
      <c r="C138" s="98"/>
    </row>
    <row r="139" spans="2:3" x14ac:dyDescent="0.2">
      <c r="B139" s="102" t="s">
        <v>218</v>
      </c>
      <c r="C139" s="98"/>
    </row>
    <row r="140" spans="2:3" x14ac:dyDescent="0.2">
      <c r="B140" s="102" t="s">
        <v>219</v>
      </c>
      <c r="C140" s="98"/>
    </row>
    <row r="141" spans="2:3" x14ac:dyDescent="0.2">
      <c r="B141" s="102" t="s">
        <v>220</v>
      </c>
      <c r="C141" s="98"/>
    </row>
    <row r="142" spans="2:3" x14ac:dyDescent="0.2">
      <c r="B142" s="102" t="s">
        <v>221</v>
      </c>
      <c r="C142" s="98"/>
    </row>
    <row r="143" spans="2:3" x14ac:dyDescent="0.2">
      <c r="B143" s="102" t="s">
        <v>222</v>
      </c>
      <c r="C143" s="98"/>
    </row>
    <row r="144" spans="2:3" x14ac:dyDescent="0.2">
      <c r="B144" s="102" t="s">
        <v>223</v>
      </c>
      <c r="C144" s="98"/>
    </row>
    <row r="145" spans="2:3" x14ac:dyDescent="0.2">
      <c r="B145" s="104"/>
      <c r="C145" s="98"/>
    </row>
  </sheetData>
  <sheetProtection insertRows="0" selectLockedCells="1"/>
  <mergeCells count="2">
    <mergeCell ref="A1:F1"/>
    <mergeCell ref="A2:G2"/>
  </mergeCells>
  <phoneticPr fontId="3" type="noConversion"/>
  <printOptions headings="1" gridLinesSet="0"/>
  <pageMargins left="0.35" right="0.25" top="0.43" bottom="0.21" header="0.22" footer="0.17"/>
  <pageSetup scale="77" orientation="landscape" r:id="rId1"/>
  <headerFooter scaleWithDoc="0">
    <oddHeader>&amp;L&amp;"-,Regular"&amp;8ASA 2023&amp;R&amp;"-,Regular"&amp;8Page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autoPageBreaks="0"/>
  </sheetPr>
  <dimension ref="A1:G116"/>
  <sheetViews>
    <sheetView showGridLines="0" zoomScaleNormal="100" workbookViewId="0">
      <pane ySplit="2" topLeftCell="A3" activePane="bottomLeft" state="frozen"/>
      <selection pane="bottomLeft" activeCell="E100" sqref="E100"/>
    </sheetView>
  </sheetViews>
  <sheetFormatPr defaultColWidth="9.140625" defaultRowHeight="12.75" x14ac:dyDescent="0.2"/>
  <cols>
    <col min="1" max="1" width="3.140625" style="22" customWidth="1"/>
    <col min="2" max="2" width="44.28515625" style="22" customWidth="1"/>
    <col min="3" max="3" width="18.85546875" style="22" customWidth="1"/>
    <col min="4" max="4" width="2.5703125" style="22" customWidth="1"/>
    <col min="5" max="5" width="45.42578125" style="22" customWidth="1"/>
    <col min="6" max="6" width="18.85546875" style="22" customWidth="1"/>
    <col min="7" max="7" width="3" style="22" customWidth="1"/>
    <col min="8" max="15" width="8.85546875" style="22" customWidth="1"/>
    <col min="16" max="16384" width="9.140625" style="22"/>
  </cols>
  <sheetData>
    <row r="1" spans="1:7" x14ac:dyDescent="0.2">
      <c r="A1" s="142" t="s">
        <v>40</v>
      </c>
      <c r="B1" s="142"/>
      <c r="C1" s="142"/>
      <c r="D1" s="142"/>
      <c r="E1" s="142"/>
      <c r="F1" s="142"/>
    </row>
    <row r="2" spans="1:7" x14ac:dyDescent="0.2">
      <c r="A2" s="141" t="s">
        <v>60</v>
      </c>
      <c r="B2" s="141"/>
      <c r="C2" s="141"/>
      <c r="D2" s="141"/>
      <c r="E2" s="141"/>
      <c r="F2" s="141"/>
      <c r="G2" s="141"/>
    </row>
    <row r="3" spans="1:7" x14ac:dyDescent="0.2">
      <c r="B3" s="63"/>
      <c r="C3" s="23"/>
      <c r="D3" s="29"/>
      <c r="E3" s="23"/>
      <c r="F3" s="23"/>
      <c r="G3" s="30"/>
    </row>
    <row r="4" spans="1:7" x14ac:dyDescent="0.2">
      <c r="B4" s="8" t="s">
        <v>21</v>
      </c>
      <c r="C4" s="9" t="s">
        <v>20</v>
      </c>
      <c r="D4" s="31"/>
      <c r="E4" s="10" t="s">
        <v>21</v>
      </c>
      <c r="F4" s="11" t="s">
        <v>20</v>
      </c>
    </row>
    <row r="5" spans="1:7" x14ac:dyDescent="0.2">
      <c r="B5" s="109" t="s">
        <v>356</v>
      </c>
      <c r="C5" s="112">
        <v>2587.4899999999998</v>
      </c>
      <c r="D5" s="24"/>
      <c r="E5" s="109" t="s">
        <v>464</v>
      </c>
      <c r="F5" s="112">
        <v>10815.2</v>
      </c>
    </row>
    <row r="6" spans="1:7" x14ac:dyDescent="0.2">
      <c r="B6" s="110" t="s">
        <v>357</v>
      </c>
      <c r="C6" s="113">
        <v>2688.76</v>
      </c>
      <c r="D6" s="24"/>
      <c r="E6" s="110" t="s">
        <v>465</v>
      </c>
      <c r="F6" s="113">
        <v>10998.72</v>
      </c>
    </row>
    <row r="7" spans="1:7" x14ac:dyDescent="0.2">
      <c r="B7" s="110" t="s">
        <v>358</v>
      </c>
      <c r="C7" s="113">
        <v>2700</v>
      </c>
      <c r="D7" s="24"/>
      <c r="E7" s="110" t="s">
        <v>297</v>
      </c>
      <c r="F7" s="113">
        <v>11130.54</v>
      </c>
    </row>
    <row r="8" spans="1:7" x14ac:dyDescent="0.2">
      <c r="B8" s="110" t="s">
        <v>359</v>
      </c>
      <c r="C8" s="113">
        <v>2725</v>
      </c>
      <c r="D8" s="24"/>
      <c r="E8" s="110" t="s">
        <v>466</v>
      </c>
      <c r="F8" s="113">
        <v>11384.88</v>
      </c>
    </row>
    <row r="9" spans="1:7" ht="18" customHeight="1" x14ac:dyDescent="0.2">
      <c r="B9" s="111" t="s">
        <v>360</v>
      </c>
      <c r="C9" s="113">
        <v>2730</v>
      </c>
      <c r="D9" s="24"/>
      <c r="E9" s="110" t="s">
        <v>467</v>
      </c>
      <c r="F9" s="113">
        <v>11590</v>
      </c>
    </row>
    <row r="10" spans="1:7" x14ac:dyDescent="0.2">
      <c r="B10" s="110" t="s">
        <v>361</v>
      </c>
      <c r="C10" s="113">
        <v>2751.72</v>
      </c>
      <c r="D10" s="24"/>
      <c r="E10" s="110" t="s">
        <v>468</v>
      </c>
      <c r="F10" s="113">
        <v>11858.87</v>
      </c>
    </row>
    <row r="11" spans="1:7" x14ac:dyDescent="0.2">
      <c r="B11" s="110" t="s">
        <v>362</v>
      </c>
      <c r="C11" s="113">
        <v>2764.95</v>
      </c>
      <c r="D11" s="24"/>
      <c r="E11" s="110" t="s">
        <v>232</v>
      </c>
      <c r="F11" s="113">
        <v>11976.86</v>
      </c>
    </row>
    <row r="12" spans="1:7" ht="15.75" customHeight="1" x14ac:dyDescent="0.2">
      <c r="B12" s="110" t="s">
        <v>363</v>
      </c>
      <c r="C12" s="113">
        <v>2992.5</v>
      </c>
      <c r="D12" s="24"/>
      <c r="E12" s="110" t="s">
        <v>34</v>
      </c>
      <c r="F12" s="113">
        <v>12050</v>
      </c>
    </row>
    <row r="13" spans="1:7" ht="16.5" customHeight="1" x14ac:dyDescent="0.2">
      <c r="B13" s="110" t="s">
        <v>364</v>
      </c>
      <c r="C13" s="113">
        <v>2997</v>
      </c>
      <c r="D13" s="24"/>
      <c r="E13" s="111" t="s">
        <v>566</v>
      </c>
      <c r="F13" s="113">
        <v>12122</v>
      </c>
    </row>
    <row r="14" spans="1:7" x14ac:dyDescent="0.2">
      <c r="B14" s="110" t="s">
        <v>365</v>
      </c>
      <c r="C14" s="113">
        <v>3023.3</v>
      </c>
      <c r="D14" s="24"/>
      <c r="E14" s="110" t="s">
        <v>469</v>
      </c>
      <c r="F14" s="113">
        <v>12131.29</v>
      </c>
    </row>
    <row r="15" spans="1:7" x14ac:dyDescent="0.2">
      <c r="B15" s="110" t="s">
        <v>366</v>
      </c>
      <c r="C15" s="113">
        <v>3029</v>
      </c>
      <c r="D15" s="24"/>
      <c r="E15" s="110" t="s">
        <v>470</v>
      </c>
      <c r="F15" s="113">
        <v>12617</v>
      </c>
    </row>
    <row r="16" spans="1:7" x14ac:dyDescent="0.2">
      <c r="B16" s="110" t="s">
        <v>367</v>
      </c>
      <c r="C16" s="113">
        <v>3057.07</v>
      </c>
      <c r="D16" s="24"/>
      <c r="E16" s="110" t="s">
        <v>471</v>
      </c>
      <c r="F16" s="113">
        <v>12947.36</v>
      </c>
    </row>
    <row r="17" spans="2:6" x14ac:dyDescent="0.2">
      <c r="B17" s="110" t="s">
        <v>368</v>
      </c>
      <c r="C17" s="113">
        <v>3063.2</v>
      </c>
      <c r="D17" s="24"/>
      <c r="E17" s="110" t="s">
        <v>472</v>
      </c>
      <c r="F17" s="113">
        <v>13160</v>
      </c>
    </row>
    <row r="18" spans="2:6" x14ac:dyDescent="0.2">
      <c r="B18" s="110" t="s">
        <v>369</v>
      </c>
      <c r="C18" s="113">
        <v>3106.68</v>
      </c>
      <c r="D18" s="24"/>
      <c r="E18" s="110" t="s">
        <v>473</v>
      </c>
      <c r="F18" s="113">
        <v>13772.5</v>
      </c>
    </row>
    <row r="19" spans="2:6" ht="13.5" customHeight="1" x14ac:dyDescent="0.2">
      <c r="B19" s="110" t="s">
        <v>370</v>
      </c>
      <c r="C19" s="113">
        <v>3132.14</v>
      </c>
      <c r="D19" s="24"/>
      <c r="E19" s="110" t="s">
        <v>474</v>
      </c>
      <c r="F19" s="113">
        <v>13800</v>
      </c>
    </row>
    <row r="20" spans="2:6" x14ac:dyDescent="0.2">
      <c r="B20" s="110" t="s">
        <v>371</v>
      </c>
      <c r="C20" s="113">
        <v>3141</v>
      </c>
      <c r="D20" s="24"/>
      <c r="E20" s="110" t="s">
        <v>475</v>
      </c>
      <c r="F20" s="113">
        <v>13867.61</v>
      </c>
    </row>
    <row r="21" spans="2:6" x14ac:dyDescent="0.2">
      <c r="B21" s="110" t="s">
        <v>372</v>
      </c>
      <c r="C21" s="113">
        <v>3145</v>
      </c>
      <c r="D21" s="24"/>
      <c r="E21" s="110" t="s">
        <v>476</v>
      </c>
      <c r="F21" s="113">
        <v>13983.85</v>
      </c>
    </row>
    <row r="22" spans="2:6" x14ac:dyDescent="0.2">
      <c r="B22" s="110" t="s">
        <v>373</v>
      </c>
      <c r="C22" s="113">
        <v>3188.64</v>
      </c>
      <c r="D22" s="24"/>
      <c r="E22" s="110" t="s">
        <v>477</v>
      </c>
      <c r="F22" s="113">
        <v>14823.42</v>
      </c>
    </row>
    <row r="23" spans="2:6" x14ac:dyDescent="0.2">
      <c r="B23" s="110" t="s">
        <v>374</v>
      </c>
      <c r="C23" s="113">
        <v>3205.35</v>
      </c>
      <c r="D23" s="24"/>
      <c r="E23" s="110" t="s">
        <v>478</v>
      </c>
      <c r="F23" s="113">
        <v>15052.03</v>
      </c>
    </row>
    <row r="24" spans="2:6" x14ac:dyDescent="0.2">
      <c r="B24" s="110" t="s">
        <v>375</v>
      </c>
      <c r="C24" s="113">
        <v>3250</v>
      </c>
      <c r="D24" s="24"/>
      <c r="E24" s="110" t="s">
        <v>479</v>
      </c>
      <c r="F24" s="113">
        <v>15425</v>
      </c>
    </row>
    <row r="25" spans="2:6" x14ac:dyDescent="0.2">
      <c r="B25" s="110" t="s">
        <v>376</v>
      </c>
      <c r="C25" s="113">
        <v>3360</v>
      </c>
      <c r="D25" s="24"/>
      <c r="E25" s="110" t="s">
        <v>480</v>
      </c>
      <c r="F25" s="113">
        <v>15514.44</v>
      </c>
    </row>
    <row r="26" spans="2:6" x14ac:dyDescent="0.2">
      <c r="B26" s="110" t="s">
        <v>377</v>
      </c>
      <c r="C26" s="113">
        <v>3364</v>
      </c>
      <c r="D26" s="24"/>
      <c r="E26" s="110" t="s">
        <v>481</v>
      </c>
      <c r="F26" s="113">
        <v>15696.53</v>
      </c>
    </row>
    <row r="27" spans="2:6" x14ac:dyDescent="0.2">
      <c r="B27" s="110" t="s">
        <v>378</v>
      </c>
      <c r="C27" s="113">
        <v>3390</v>
      </c>
      <c r="D27" s="24"/>
      <c r="E27" s="110" t="s">
        <v>482</v>
      </c>
      <c r="F27" s="113">
        <v>15776.24</v>
      </c>
    </row>
    <row r="28" spans="2:6" x14ac:dyDescent="0.2">
      <c r="B28" s="110" t="s">
        <v>379</v>
      </c>
      <c r="C28" s="113">
        <v>3400</v>
      </c>
      <c r="D28" s="24"/>
      <c r="E28" s="110" t="s">
        <v>483</v>
      </c>
      <c r="F28" s="113">
        <v>16448.240000000002</v>
      </c>
    </row>
    <row r="29" spans="2:6" x14ac:dyDescent="0.2">
      <c r="B29" s="110" t="s">
        <v>380</v>
      </c>
      <c r="C29" s="113">
        <v>3488.52</v>
      </c>
      <c r="D29" s="24"/>
      <c r="E29" s="110" t="s">
        <v>470</v>
      </c>
      <c r="F29" s="113">
        <v>16632.400000000001</v>
      </c>
    </row>
    <row r="30" spans="2:6" x14ac:dyDescent="0.2">
      <c r="B30" s="110" t="s">
        <v>381</v>
      </c>
      <c r="C30" s="113">
        <v>3504.75</v>
      </c>
      <c r="D30" s="24"/>
      <c r="E30" s="110" t="s">
        <v>484</v>
      </c>
      <c r="F30" s="113">
        <v>17041.07</v>
      </c>
    </row>
    <row r="31" spans="2:6" x14ac:dyDescent="0.2">
      <c r="B31" s="110" t="s">
        <v>382</v>
      </c>
      <c r="C31" s="113">
        <v>3512</v>
      </c>
      <c r="D31" s="24"/>
      <c r="E31" s="110" t="s">
        <v>485</v>
      </c>
      <c r="F31" s="113">
        <v>17227.12</v>
      </c>
    </row>
    <row r="32" spans="2:6" x14ac:dyDescent="0.2">
      <c r="B32" s="110" t="s">
        <v>383</v>
      </c>
      <c r="C32" s="113">
        <v>3530.29</v>
      </c>
      <c r="D32" s="24"/>
      <c r="E32" s="110" t="s">
        <v>486</v>
      </c>
      <c r="F32" s="113">
        <v>17416.8</v>
      </c>
    </row>
    <row r="33" spans="2:6" x14ac:dyDescent="0.2">
      <c r="B33" s="110" t="s">
        <v>384</v>
      </c>
      <c r="C33" s="113">
        <v>3656.5</v>
      </c>
      <c r="D33" s="24"/>
      <c r="E33" s="110" t="s">
        <v>487</v>
      </c>
      <c r="F33" s="113">
        <v>19641</v>
      </c>
    </row>
    <row r="34" spans="2:6" x14ac:dyDescent="0.2">
      <c r="B34" s="110" t="s">
        <v>385</v>
      </c>
      <c r="C34" s="113">
        <v>3681.08</v>
      </c>
      <c r="D34" s="24"/>
      <c r="E34" s="110" t="s">
        <v>488</v>
      </c>
      <c r="F34" s="113">
        <v>19754.84</v>
      </c>
    </row>
    <row r="35" spans="2:6" x14ac:dyDescent="0.2">
      <c r="B35" s="110" t="s">
        <v>386</v>
      </c>
      <c r="C35" s="113">
        <v>3684.08</v>
      </c>
      <c r="D35" s="24"/>
      <c r="E35" s="110" t="s">
        <v>489</v>
      </c>
      <c r="F35" s="113">
        <v>20156.72</v>
      </c>
    </row>
    <row r="36" spans="2:6" x14ac:dyDescent="0.2">
      <c r="B36" s="110" t="s">
        <v>387</v>
      </c>
      <c r="C36" s="113">
        <v>3733.12</v>
      </c>
      <c r="D36" s="24"/>
      <c r="E36" s="110" t="s">
        <v>361</v>
      </c>
      <c r="F36" s="113">
        <v>20364.169999999998</v>
      </c>
    </row>
    <row r="37" spans="2:6" x14ac:dyDescent="0.2">
      <c r="B37" s="110" t="s">
        <v>388</v>
      </c>
      <c r="C37" s="113">
        <v>3746.44</v>
      </c>
      <c r="D37" s="24"/>
      <c r="E37" s="110" t="s">
        <v>490</v>
      </c>
      <c r="F37" s="113">
        <v>21201</v>
      </c>
    </row>
    <row r="38" spans="2:6" ht="12.75" customHeight="1" x14ac:dyDescent="0.2">
      <c r="B38" s="110" t="s">
        <v>389</v>
      </c>
      <c r="C38" s="113">
        <v>3833.39</v>
      </c>
      <c r="D38" s="24"/>
      <c r="E38" s="110" t="s">
        <v>491</v>
      </c>
      <c r="F38" s="113">
        <v>21821.24</v>
      </c>
    </row>
    <row r="39" spans="2:6" x14ac:dyDescent="0.2">
      <c r="B39" s="110" t="s">
        <v>390</v>
      </c>
      <c r="C39" s="113">
        <v>3836.88</v>
      </c>
      <c r="D39" s="24"/>
      <c r="E39" s="110" t="s">
        <v>492</v>
      </c>
      <c r="F39" s="113">
        <v>22445</v>
      </c>
    </row>
    <row r="40" spans="2:6" x14ac:dyDescent="0.2">
      <c r="B40" s="110" t="s">
        <v>391</v>
      </c>
      <c r="C40" s="113">
        <v>3880.06</v>
      </c>
      <c r="D40" s="24"/>
      <c r="E40" s="110" t="s">
        <v>493</v>
      </c>
      <c r="F40" s="113">
        <v>22490</v>
      </c>
    </row>
    <row r="41" spans="2:6" x14ac:dyDescent="0.2">
      <c r="B41" s="110" t="s">
        <v>392</v>
      </c>
      <c r="C41" s="113">
        <v>4000</v>
      </c>
      <c r="D41" s="24"/>
      <c r="E41" s="110" t="s">
        <v>494</v>
      </c>
      <c r="F41" s="113">
        <v>23080</v>
      </c>
    </row>
    <row r="42" spans="2:6" x14ac:dyDescent="0.2">
      <c r="B42" s="110" t="s">
        <v>393</v>
      </c>
      <c r="C42" s="113">
        <v>4000.03</v>
      </c>
      <c r="D42" s="24"/>
      <c r="E42" s="110" t="s">
        <v>495</v>
      </c>
      <c r="F42" s="113">
        <v>24554.799999999999</v>
      </c>
    </row>
    <row r="43" spans="2:6" x14ac:dyDescent="0.2">
      <c r="B43" s="110" t="s">
        <v>394</v>
      </c>
      <c r="C43" s="113">
        <v>4068</v>
      </c>
      <c r="E43" s="110" t="s">
        <v>496</v>
      </c>
      <c r="F43" s="113">
        <v>24750.54</v>
      </c>
    </row>
    <row r="44" spans="2:6" ht="16.5" customHeight="1" x14ac:dyDescent="0.2">
      <c r="B44" s="110" t="s">
        <v>395</v>
      </c>
      <c r="C44" s="113">
        <v>4080.2</v>
      </c>
      <c r="E44" s="110" t="s">
        <v>497</v>
      </c>
      <c r="F44" s="113">
        <v>28052.83</v>
      </c>
    </row>
    <row r="45" spans="2:6" ht="16.5" customHeight="1" x14ac:dyDescent="0.2">
      <c r="B45" s="110" t="s">
        <v>396</v>
      </c>
      <c r="C45" s="113">
        <v>4135.29</v>
      </c>
      <c r="E45" s="110" t="s">
        <v>498</v>
      </c>
      <c r="F45" s="113">
        <v>28158.01</v>
      </c>
    </row>
    <row r="46" spans="2:6" x14ac:dyDescent="0.2">
      <c r="B46" s="110" t="s">
        <v>397</v>
      </c>
      <c r="C46" s="113">
        <v>4175.24</v>
      </c>
      <c r="E46" s="110" t="s">
        <v>499</v>
      </c>
      <c r="F46" s="113">
        <v>28750</v>
      </c>
    </row>
    <row r="47" spans="2:6" x14ac:dyDescent="0.2">
      <c r="B47" s="110" t="s">
        <v>398</v>
      </c>
      <c r="C47" s="113">
        <v>4200</v>
      </c>
      <c r="E47" s="110" t="s">
        <v>500</v>
      </c>
      <c r="F47" s="113">
        <v>29475</v>
      </c>
    </row>
    <row r="48" spans="2:6" x14ac:dyDescent="0.2">
      <c r="B48" s="110" t="s">
        <v>399</v>
      </c>
      <c r="C48" s="113">
        <v>4225</v>
      </c>
      <c r="E48" s="110" t="s">
        <v>501</v>
      </c>
      <c r="F48" s="113">
        <v>31391.8</v>
      </c>
    </row>
    <row r="49" spans="2:6" x14ac:dyDescent="0.2">
      <c r="B49" s="110" t="s">
        <v>400</v>
      </c>
      <c r="C49" s="113">
        <v>4398</v>
      </c>
      <c r="E49" s="110" t="s">
        <v>502</v>
      </c>
      <c r="F49" s="113">
        <v>31489.03</v>
      </c>
    </row>
    <row r="50" spans="2:6" x14ac:dyDescent="0.2">
      <c r="B50" s="110" t="s">
        <v>401</v>
      </c>
      <c r="C50" s="113">
        <v>4420</v>
      </c>
      <c r="E50" s="110" t="s">
        <v>503</v>
      </c>
      <c r="F50" s="113">
        <v>32370.01</v>
      </c>
    </row>
    <row r="51" spans="2:6" ht="15" customHeight="1" x14ac:dyDescent="0.2">
      <c r="B51" s="110" t="s">
        <v>402</v>
      </c>
      <c r="C51" s="113">
        <v>4459.16</v>
      </c>
      <c r="E51" s="110" t="s">
        <v>504</v>
      </c>
      <c r="F51" s="113">
        <v>34844.019999999997</v>
      </c>
    </row>
    <row r="52" spans="2:6" x14ac:dyDescent="0.2">
      <c r="B52" s="110" t="s">
        <v>397</v>
      </c>
      <c r="C52" s="113">
        <v>4482.5</v>
      </c>
      <c r="E52" s="110" t="s">
        <v>505</v>
      </c>
      <c r="F52" s="113">
        <v>35352.15</v>
      </c>
    </row>
    <row r="53" spans="2:6" x14ac:dyDescent="0.2">
      <c r="B53" s="110" t="s">
        <v>403</v>
      </c>
      <c r="C53" s="113">
        <v>4500</v>
      </c>
      <c r="E53" s="110" t="s">
        <v>387</v>
      </c>
      <c r="F53" s="113">
        <v>35359.58</v>
      </c>
    </row>
    <row r="54" spans="2:6" x14ac:dyDescent="0.2">
      <c r="B54" s="110" t="s">
        <v>404</v>
      </c>
      <c r="C54" s="113">
        <v>4500</v>
      </c>
      <c r="E54" s="110" t="s">
        <v>506</v>
      </c>
      <c r="F54" s="113">
        <v>36679.08</v>
      </c>
    </row>
    <row r="55" spans="2:6" x14ac:dyDescent="0.2">
      <c r="B55" s="110" t="s">
        <v>405</v>
      </c>
      <c r="C55" s="113">
        <v>4700</v>
      </c>
      <c r="E55" s="110" t="s">
        <v>507</v>
      </c>
      <c r="F55" s="113">
        <v>36938.9</v>
      </c>
    </row>
    <row r="56" spans="2:6" x14ac:dyDescent="0.2">
      <c r="B56" s="110" t="s">
        <v>406</v>
      </c>
      <c r="C56" s="113">
        <v>4714.3900000000003</v>
      </c>
      <c r="E56" s="110" t="s">
        <v>508</v>
      </c>
      <c r="F56" s="113">
        <v>37180.959999999999</v>
      </c>
    </row>
    <row r="57" spans="2:6" x14ac:dyDescent="0.2">
      <c r="B57" s="110" t="s">
        <v>407</v>
      </c>
      <c r="C57" s="113">
        <v>4725</v>
      </c>
      <c r="E57" s="110" t="s">
        <v>509</v>
      </c>
      <c r="F57" s="113">
        <v>37188.5</v>
      </c>
    </row>
    <row r="58" spans="2:6" x14ac:dyDescent="0.2">
      <c r="B58" s="110" t="s">
        <v>408</v>
      </c>
      <c r="C58" s="113">
        <v>4739.55</v>
      </c>
      <c r="E58" s="110" t="s">
        <v>510</v>
      </c>
      <c r="F58" s="113">
        <v>38000</v>
      </c>
    </row>
    <row r="59" spans="2:6" x14ac:dyDescent="0.2">
      <c r="B59" s="110" t="s">
        <v>409</v>
      </c>
      <c r="C59" s="113">
        <v>4740.6099999999997</v>
      </c>
      <c r="E59" s="110" t="s">
        <v>511</v>
      </c>
      <c r="F59" s="113">
        <v>40776.11</v>
      </c>
    </row>
    <row r="60" spans="2:6" x14ac:dyDescent="0.2">
      <c r="B60" s="110" t="s">
        <v>410</v>
      </c>
      <c r="C60" s="113">
        <v>4805.0600000000004</v>
      </c>
      <c r="E60" s="110" t="s">
        <v>512</v>
      </c>
      <c r="F60" s="113">
        <v>42040</v>
      </c>
    </row>
    <row r="61" spans="2:6" ht="15.75" customHeight="1" x14ac:dyDescent="0.2">
      <c r="B61" s="110" t="s">
        <v>411</v>
      </c>
      <c r="C61" s="113">
        <v>4820</v>
      </c>
      <c r="E61" s="111" t="s">
        <v>567</v>
      </c>
      <c r="F61" s="113">
        <v>43038.12</v>
      </c>
    </row>
    <row r="62" spans="2:6" x14ac:dyDescent="0.2">
      <c r="B62" s="110" t="s">
        <v>412</v>
      </c>
      <c r="C62" s="113">
        <v>4826</v>
      </c>
      <c r="E62" s="110" t="s">
        <v>513</v>
      </c>
      <c r="F62" s="113">
        <v>44698.99</v>
      </c>
    </row>
    <row r="63" spans="2:6" x14ac:dyDescent="0.2">
      <c r="B63" s="110" t="s">
        <v>413</v>
      </c>
      <c r="C63" s="113">
        <v>4850</v>
      </c>
      <c r="E63" s="110" t="s">
        <v>514</v>
      </c>
      <c r="F63" s="113">
        <v>45302.400000000001</v>
      </c>
    </row>
    <row r="64" spans="2:6" x14ac:dyDescent="0.2">
      <c r="B64" s="110" t="s">
        <v>414</v>
      </c>
      <c r="C64" s="113">
        <v>4950</v>
      </c>
      <c r="E64" s="110" t="s">
        <v>515</v>
      </c>
      <c r="F64" s="113">
        <v>45516.34</v>
      </c>
    </row>
    <row r="65" spans="2:6" x14ac:dyDescent="0.2">
      <c r="B65" s="110" t="s">
        <v>415</v>
      </c>
      <c r="C65" s="113">
        <v>4960.37</v>
      </c>
      <c r="E65" s="110" t="s">
        <v>516</v>
      </c>
      <c r="F65" s="113">
        <v>47019.99</v>
      </c>
    </row>
    <row r="66" spans="2:6" x14ac:dyDescent="0.2">
      <c r="B66" s="110" t="s">
        <v>416</v>
      </c>
      <c r="C66" s="113">
        <v>5014.67</v>
      </c>
      <c r="E66" s="110" t="s">
        <v>517</v>
      </c>
      <c r="F66" s="113">
        <v>47103.27</v>
      </c>
    </row>
    <row r="67" spans="2:6" x14ac:dyDescent="0.2">
      <c r="B67" s="110" t="s">
        <v>417</v>
      </c>
      <c r="C67" s="113">
        <v>5035</v>
      </c>
      <c r="E67" s="110" t="s">
        <v>518</v>
      </c>
      <c r="F67" s="113">
        <v>48143.16</v>
      </c>
    </row>
    <row r="68" spans="2:6" x14ac:dyDescent="0.2">
      <c r="B68" s="110" t="s">
        <v>418</v>
      </c>
      <c r="C68" s="113">
        <v>5047.4799999999996</v>
      </c>
      <c r="E68" s="110" t="s">
        <v>519</v>
      </c>
      <c r="F68" s="113">
        <v>51206.87</v>
      </c>
    </row>
    <row r="69" spans="2:6" x14ac:dyDescent="0.2">
      <c r="B69" s="110" t="s">
        <v>419</v>
      </c>
      <c r="C69" s="113">
        <v>5105</v>
      </c>
      <c r="E69" s="110" t="s">
        <v>520</v>
      </c>
      <c r="F69" s="113">
        <v>51647.89</v>
      </c>
    </row>
    <row r="70" spans="2:6" x14ac:dyDescent="0.2">
      <c r="B70" s="110" t="s">
        <v>420</v>
      </c>
      <c r="C70" s="113">
        <v>5111</v>
      </c>
      <c r="E70" s="110" t="s">
        <v>521</v>
      </c>
      <c r="F70" s="113">
        <v>52160</v>
      </c>
    </row>
    <row r="71" spans="2:6" x14ac:dyDescent="0.2">
      <c r="B71" s="110" t="s">
        <v>421</v>
      </c>
      <c r="C71" s="113">
        <v>5115</v>
      </c>
      <c r="E71" s="110" t="s">
        <v>522</v>
      </c>
      <c r="F71" s="113">
        <v>53395.44</v>
      </c>
    </row>
    <row r="72" spans="2:6" x14ac:dyDescent="0.2">
      <c r="B72" s="110" t="s">
        <v>422</v>
      </c>
      <c r="C72" s="113">
        <v>5176.08</v>
      </c>
      <c r="E72" s="110" t="s">
        <v>523</v>
      </c>
      <c r="F72" s="113">
        <v>53564</v>
      </c>
    </row>
    <row r="73" spans="2:6" x14ac:dyDescent="0.2">
      <c r="B73" s="110" t="s">
        <v>423</v>
      </c>
      <c r="C73" s="113">
        <v>5429.73</v>
      </c>
      <c r="E73" s="110" t="s">
        <v>524</v>
      </c>
      <c r="F73" s="113">
        <v>53617.599999999999</v>
      </c>
    </row>
    <row r="74" spans="2:6" x14ac:dyDescent="0.2">
      <c r="B74" s="110" t="s">
        <v>424</v>
      </c>
      <c r="C74" s="113">
        <v>5438.46</v>
      </c>
      <c r="E74" s="110" t="s">
        <v>525</v>
      </c>
      <c r="F74" s="113">
        <v>53630.2</v>
      </c>
    </row>
    <row r="75" spans="2:6" x14ac:dyDescent="0.2">
      <c r="B75" s="110" t="s">
        <v>425</v>
      </c>
      <c r="C75" s="113">
        <v>5635.28</v>
      </c>
      <c r="E75" s="110" t="s">
        <v>526</v>
      </c>
      <c r="F75" s="113">
        <v>55453</v>
      </c>
    </row>
    <row r="76" spans="2:6" x14ac:dyDescent="0.2">
      <c r="B76" s="110" t="s">
        <v>426</v>
      </c>
      <c r="C76" s="113">
        <v>5646.26</v>
      </c>
      <c r="E76" s="110" t="s">
        <v>527</v>
      </c>
      <c r="F76" s="113">
        <v>55744.82</v>
      </c>
    </row>
    <row r="77" spans="2:6" x14ac:dyDescent="0.2">
      <c r="B77" s="110" t="s">
        <v>427</v>
      </c>
      <c r="C77" s="113">
        <v>5760</v>
      </c>
      <c r="E77" s="110" t="s">
        <v>528</v>
      </c>
      <c r="F77" s="113">
        <v>55907.11</v>
      </c>
    </row>
    <row r="78" spans="2:6" x14ac:dyDescent="0.2">
      <c r="B78" s="110" t="s">
        <v>428</v>
      </c>
      <c r="C78" s="113">
        <v>5831.04</v>
      </c>
      <c r="E78" s="110" t="s">
        <v>529</v>
      </c>
      <c r="F78" s="113">
        <v>57096.9</v>
      </c>
    </row>
    <row r="79" spans="2:6" x14ac:dyDescent="0.2">
      <c r="B79" s="110" t="s">
        <v>429</v>
      </c>
      <c r="C79" s="113">
        <v>5960</v>
      </c>
      <c r="E79" s="110" t="s">
        <v>530</v>
      </c>
      <c r="F79" s="113">
        <v>59691.55</v>
      </c>
    </row>
    <row r="80" spans="2:6" x14ac:dyDescent="0.2">
      <c r="B80" s="110" t="s">
        <v>430</v>
      </c>
      <c r="C80" s="113">
        <v>5994.3</v>
      </c>
      <c r="E80" s="110" t="s">
        <v>531</v>
      </c>
      <c r="F80" s="113">
        <v>60006</v>
      </c>
    </row>
    <row r="81" spans="2:6" x14ac:dyDescent="0.2">
      <c r="B81" s="110" t="s">
        <v>431</v>
      </c>
      <c r="C81" s="113">
        <v>6000</v>
      </c>
      <c r="E81" s="110" t="s">
        <v>532</v>
      </c>
      <c r="F81" s="113">
        <v>67820</v>
      </c>
    </row>
    <row r="82" spans="2:6" x14ac:dyDescent="0.2">
      <c r="B82" s="110" t="s">
        <v>432</v>
      </c>
      <c r="C82" s="113">
        <v>6150</v>
      </c>
      <c r="E82" s="110" t="s">
        <v>533</v>
      </c>
      <c r="F82" s="113">
        <v>68466.5</v>
      </c>
    </row>
    <row r="83" spans="2:6" ht="13.5" customHeight="1" x14ac:dyDescent="0.2">
      <c r="B83" s="110" t="s">
        <v>433</v>
      </c>
      <c r="C83" s="113">
        <v>6160</v>
      </c>
      <c r="E83" s="110" t="s">
        <v>534</v>
      </c>
      <c r="F83" s="113">
        <v>84552.04</v>
      </c>
    </row>
    <row r="84" spans="2:6" x14ac:dyDescent="0.2">
      <c r="B84" s="110" t="s">
        <v>434</v>
      </c>
      <c r="C84" s="113">
        <v>6242.64</v>
      </c>
      <c r="E84" s="110" t="s">
        <v>535</v>
      </c>
      <c r="F84" s="113">
        <v>88998.94</v>
      </c>
    </row>
    <row r="85" spans="2:6" ht="15.75" customHeight="1" x14ac:dyDescent="0.2">
      <c r="B85" s="111" t="s">
        <v>568</v>
      </c>
      <c r="C85" s="113">
        <v>6286.8</v>
      </c>
      <c r="E85" s="110" t="s">
        <v>536</v>
      </c>
      <c r="F85" s="113">
        <v>100626.3</v>
      </c>
    </row>
    <row r="86" spans="2:6" x14ac:dyDescent="0.2">
      <c r="B86" s="110" t="s">
        <v>435</v>
      </c>
      <c r="C86" s="113">
        <v>6333.62</v>
      </c>
      <c r="E86" s="110" t="s">
        <v>537</v>
      </c>
      <c r="F86" s="113">
        <v>127198.87</v>
      </c>
    </row>
    <row r="87" spans="2:6" x14ac:dyDescent="0.2">
      <c r="B87" s="110" t="s">
        <v>436</v>
      </c>
      <c r="C87" s="113">
        <v>6420</v>
      </c>
      <c r="E87" s="110" t="s">
        <v>538</v>
      </c>
      <c r="F87" s="113">
        <v>131250.91</v>
      </c>
    </row>
    <row r="88" spans="2:6" x14ac:dyDescent="0.2">
      <c r="B88" s="110" t="s">
        <v>437</v>
      </c>
      <c r="C88" s="113">
        <v>6458.95</v>
      </c>
      <c r="E88" s="110" t="s">
        <v>539</v>
      </c>
      <c r="F88" s="113">
        <v>133409.5</v>
      </c>
    </row>
    <row r="89" spans="2:6" x14ac:dyDescent="0.2">
      <c r="B89" s="110" t="s">
        <v>438</v>
      </c>
      <c r="C89" s="113">
        <v>6468.26</v>
      </c>
      <c r="E89" s="110" t="s">
        <v>537</v>
      </c>
      <c r="F89" s="113">
        <v>134352.1</v>
      </c>
    </row>
    <row r="90" spans="2:6" x14ac:dyDescent="0.2">
      <c r="B90" s="110" t="s">
        <v>439</v>
      </c>
      <c r="C90" s="113">
        <v>6472.31</v>
      </c>
      <c r="E90" s="110" t="s">
        <v>540</v>
      </c>
      <c r="F90" s="113">
        <v>138389.81</v>
      </c>
    </row>
    <row r="91" spans="2:6" x14ac:dyDescent="0.2">
      <c r="B91" s="110" t="s">
        <v>440</v>
      </c>
      <c r="C91" s="113">
        <v>6500</v>
      </c>
      <c r="E91" s="110" t="s">
        <v>541</v>
      </c>
      <c r="F91" s="113">
        <v>142715.72</v>
      </c>
    </row>
    <row r="92" spans="2:6" x14ac:dyDescent="0.2">
      <c r="B92" s="110" t="s">
        <v>441</v>
      </c>
      <c r="C92" s="113">
        <v>6500</v>
      </c>
      <c r="E92" s="110" t="s">
        <v>542</v>
      </c>
      <c r="F92" s="113">
        <v>142802.38</v>
      </c>
    </row>
    <row r="93" spans="2:6" x14ac:dyDescent="0.2">
      <c r="B93" s="110" t="s">
        <v>442</v>
      </c>
      <c r="C93" s="113">
        <v>7091</v>
      </c>
      <c r="E93" s="110" t="s">
        <v>543</v>
      </c>
      <c r="F93" s="113">
        <v>156648.48000000001</v>
      </c>
    </row>
    <row r="94" spans="2:6" x14ac:dyDescent="0.2">
      <c r="B94" s="110" t="s">
        <v>443</v>
      </c>
      <c r="C94" s="113">
        <v>7423.98</v>
      </c>
      <c r="E94" s="110" t="s">
        <v>544</v>
      </c>
      <c r="F94" s="113">
        <v>156997.68</v>
      </c>
    </row>
    <row r="95" spans="2:6" ht="16.5" customHeight="1" x14ac:dyDescent="0.2">
      <c r="B95" s="110" t="s">
        <v>444</v>
      </c>
      <c r="C95" s="113">
        <v>7476</v>
      </c>
      <c r="E95" s="110" t="s">
        <v>545</v>
      </c>
      <c r="F95" s="113">
        <v>161349</v>
      </c>
    </row>
    <row r="96" spans="2:6" x14ac:dyDescent="0.2">
      <c r="B96" s="110" t="s">
        <v>445</v>
      </c>
      <c r="C96" s="113">
        <v>7799.35</v>
      </c>
      <c r="E96" s="110" t="s">
        <v>546</v>
      </c>
      <c r="F96" s="113">
        <v>184613.42</v>
      </c>
    </row>
    <row r="97" spans="2:6" x14ac:dyDescent="0.2">
      <c r="B97" s="110" t="s">
        <v>446</v>
      </c>
      <c r="C97" s="113">
        <v>7901.99</v>
      </c>
      <c r="E97" s="110" t="s">
        <v>547</v>
      </c>
      <c r="F97" s="113">
        <v>188538</v>
      </c>
    </row>
    <row r="98" spans="2:6" x14ac:dyDescent="0.2">
      <c r="B98" s="110" t="s">
        <v>447</v>
      </c>
      <c r="C98" s="113">
        <v>7941.25</v>
      </c>
      <c r="E98" s="110" t="s">
        <v>548</v>
      </c>
      <c r="F98" s="113">
        <v>191359.79</v>
      </c>
    </row>
    <row r="99" spans="2:6" x14ac:dyDescent="0.2">
      <c r="B99" s="110" t="s">
        <v>448</v>
      </c>
      <c r="C99" s="113">
        <v>8132.28</v>
      </c>
      <c r="E99" s="110" t="s">
        <v>549</v>
      </c>
      <c r="F99" s="113">
        <v>194508.3</v>
      </c>
    </row>
    <row r="100" spans="2:6" x14ac:dyDescent="0.2">
      <c r="B100" s="111" t="s">
        <v>569</v>
      </c>
      <c r="C100" s="113">
        <v>8200</v>
      </c>
      <c r="E100" s="110" t="s">
        <v>550</v>
      </c>
      <c r="F100" s="113">
        <v>207476.93</v>
      </c>
    </row>
    <row r="101" spans="2:6" x14ac:dyDescent="0.2">
      <c r="B101" s="110" t="s">
        <v>449</v>
      </c>
      <c r="C101" s="113">
        <v>8700</v>
      </c>
      <c r="E101" s="110" t="s">
        <v>551</v>
      </c>
      <c r="F101" s="113">
        <v>208560.59</v>
      </c>
    </row>
    <row r="102" spans="2:6" x14ac:dyDescent="0.2">
      <c r="B102" s="110" t="s">
        <v>450</v>
      </c>
      <c r="C102" s="113">
        <v>8872</v>
      </c>
      <c r="E102" s="110" t="s">
        <v>552</v>
      </c>
      <c r="F102" s="113">
        <v>214656</v>
      </c>
    </row>
    <row r="103" spans="2:6" x14ac:dyDescent="0.2">
      <c r="B103" s="110" t="s">
        <v>451</v>
      </c>
      <c r="C103" s="113">
        <v>9174.23</v>
      </c>
      <c r="E103" s="110" t="s">
        <v>553</v>
      </c>
      <c r="F103" s="113">
        <v>247583</v>
      </c>
    </row>
    <row r="104" spans="2:6" ht="13.5" customHeight="1" x14ac:dyDescent="0.2">
      <c r="B104" s="110" t="s">
        <v>452</v>
      </c>
      <c r="C104" s="113">
        <v>9303.33</v>
      </c>
      <c r="E104" s="110" t="s">
        <v>384</v>
      </c>
      <c r="F104" s="113">
        <v>257064.23</v>
      </c>
    </row>
    <row r="105" spans="2:6" ht="11.25" customHeight="1" x14ac:dyDescent="0.2">
      <c r="B105" s="110" t="s">
        <v>453</v>
      </c>
      <c r="C105" s="113">
        <v>9305.7000000000007</v>
      </c>
      <c r="E105" s="110" t="s">
        <v>554</v>
      </c>
      <c r="F105" s="113">
        <v>303936.77</v>
      </c>
    </row>
    <row r="106" spans="2:6" x14ac:dyDescent="0.2">
      <c r="B106" s="110" t="s">
        <v>454</v>
      </c>
      <c r="C106" s="113">
        <v>9500</v>
      </c>
      <c r="E106" s="110" t="s">
        <v>555</v>
      </c>
      <c r="F106" s="113">
        <v>323820.52</v>
      </c>
    </row>
    <row r="107" spans="2:6" x14ac:dyDescent="0.2">
      <c r="B107" s="110" t="s">
        <v>455</v>
      </c>
      <c r="C107" s="113">
        <v>9579.15</v>
      </c>
      <c r="E107" s="110" t="s">
        <v>556</v>
      </c>
      <c r="F107" s="113">
        <v>404195.48</v>
      </c>
    </row>
    <row r="108" spans="2:6" x14ac:dyDescent="0.2">
      <c r="B108" s="110" t="s">
        <v>456</v>
      </c>
      <c r="C108" s="113">
        <v>9966</v>
      </c>
      <c r="E108" s="110" t="s">
        <v>557</v>
      </c>
      <c r="F108" s="113">
        <v>453587.25</v>
      </c>
    </row>
    <row r="109" spans="2:6" x14ac:dyDescent="0.2">
      <c r="B109" s="110" t="s">
        <v>457</v>
      </c>
      <c r="C109" s="113">
        <v>10050.18</v>
      </c>
      <c r="E109" s="110" t="s">
        <v>558</v>
      </c>
      <c r="F109" s="113">
        <v>667282.93000000005</v>
      </c>
    </row>
    <row r="110" spans="2:6" x14ac:dyDescent="0.2">
      <c r="B110" s="110" t="s">
        <v>458</v>
      </c>
      <c r="C110" s="113">
        <v>10067.200000000001</v>
      </c>
      <c r="E110" s="110" t="s">
        <v>559</v>
      </c>
      <c r="F110" s="113">
        <v>694060.62</v>
      </c>
    </row>
    <row r="111" spans="2:6" x14ac:dyDescent="0.2">
      <c r="B111" s="110" t="s">
        <v>459</v>
      </c>
      <c r="C111" s="113">
        <v>10120.75</v>
      </c>
      <c r="E111" s="110" t="s">
        <v>560</v>
      </c>
      <c r="F111" s="113">
        <v>900362.18</v>
      </c>
    </row>
    <row r="112" spans="2:6" x14ac:dyDescent="0.2">
      <c r="B112" s="110" t="s">
        <v>460</v>
      </c>
      <c r="C112" s="113">
        <v>10221.25</v>
      </c>
      <c r="E112" s="110" t="s">
        <v>561</v>
      </c>
      <c r="F112" s="113">
        <v>1129033.51</v>
      </c>
    </row>
    <row r="113" spans="2:6" x14ac:dyDescent="0.2">
      <c r="B113" s="110" t="s">
        <v>461</v>
      </c>
      <c r="C113" s="113">
        <v>10357.32</v>
      </c>
      <c r="E113" s="110" t="s">
        <v>562</v>
      </c>
      <c r="F113" s="113">
        <v>1671720.39</v>
      </c>
    </row>
    <row r="114" spans="2:6" x14ac:dyDescent="0.2">
      <c r="B114" s="110" t="s">
        <v>462</v>
      </c>
      <c r="C114" s="113">
        <v>10489</v>
      </c>
      <c r="E114" s="110" t="s">
        <v>563</v>
      </c>
      <c r="F114" s="113">
        <v>2320564</v>
      </c>
    </row>
    <row r="115" spans="2:6" x14ac:dyDescent="0.2">
      <c r="B115" s="114" t="s">
        <v>463</v>
      </c>
      <c r="C115" s="115">
        <v>10796</v>
      </c>
      <c r="E115" s="110" t="s">
        <v>564</v>
      </c>
      <c r="F115" s="113">
        <v>2944115.13</v>
      </c>
    </row>
    <row r="116" spans="2:6" x14ac:dyDescent="0.2">
      <c r="E116" s="114" t="s">
        <v>565</v>
      </c>
      <c r="F116" s="115">
        <v>5881492.6699999999</v>
      </c>
    </row>
  </sheetData>
  <sheetProtection insertRows="0"/>
  <mergeCells count="2">
    <mergeCell ref="A1:F1"/>
    <mergeCell ref="A2:G2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autoPageBreaks="0"/>
  </sheetPr>
  <dimension ref="A1:G97"/>
  <sheetViews>
    <sheetView showGridLines="0" zoomScaleNormal="100" workbookViewId="0">
      <pane ySplit="2" topLeftCell="A3" activePane="bottomLeft" state="frozen"/>
      <selection activeCell="A5" sqref="A5:K5"/>
      <selection pane="bottomLeft" activeCell="B30" sqref="B30"/>
    </sheetView>
  </sheetViews>
  <sheetFormatPr defaultColWidth="9.140625" defaultRowHeight="12.75" x14ac:dyDescent="0.2"/>
  <cols>
    <col min="1" max="1" width="3.140625" style="22" customWidth="1"/>
    <col min="2" max="2" width="49.140625" style="22" customWidth="1"/>
    <col min="3" max="3" width="18.85546875" style="22" customWidth="1"/>
    <col min="4" max="4" width="2.5703125" style="22" customWidth="1"/>
    <col min="5" max="5" width="46.85546875" style="22" customWidth="1"/>
    <col min="6" max="6" width="18.85546875" style="22" customWidth="1"/>
    <col min="7" max="7" width="3.5703125" style="22" customWidth="1"/>
    <col min="8" max="16384" width="9.140625" style="22"/>
  </cols>
  <sheetData>
    <row r="1" spans="1:7" x14ac:dyDescent="0.2">
      <c r="B1" s="142" t="s">
        <v>77</v>
      </c>
      <c r="C1" s="142"/>
      <c r="D1" s="142"/>
      <c r="E1" s="142"/>
      <c r="F1" s="142"/>
      <c r="G1" s="142"/>
    </row>
    <row r="2" spans="1:7" x14ac:dyDescent="0.2">
      <c r="A2" s="141" t="s">
        <v>60</v>
      </c>
      <c r="B2" s="141"/>
      <c r="C2" s="141"/>
      <c r="D2" s="141"/>
      <c r="E2" s="141"/>
      <c r="F2" s="141"/>
      <c r="G2" s="141"/>
    </row>
    <row r="3" spans="1:7" x14ac:dyDescent="0.2">
      <c r="B3" s="63"/>
      <c r="C3" s="23"/>
      <c r="D3" s="29"/>
      <c r="E3" s="23"/>
      <c r="F3" s="23"/>
      <c r="G3" s="30"/>
    </row>
    <row r="4" spans="1:7" x14ac:dyDescent="0.2">
      <c r="B4" s="8" t="s">
        <v>21</v>
      </c>
      <c r="C4" s="9" t="s">
        <v>20</v>
      </c>
      <c r="D4" s="31"/>
      <c r="E4" s="10" t="s">
        <v>21</v>
      </c>
      <c r="F4" s="11" t="s">
        <v>20</v>
      </c>
    </row>
    <row r="5" spans="1:7" x14ac:dyDescent="0.2">
      <c r="B5" s="109" t="s">
        <v>261</v>
      </c>
      <c r="C5" s="112">
        <v>1521</v>
      </c>
      <c r="D5" s="24"/>
      <c r="E5" s="109" t="s">
        <v>308</v>
      </c>
      <c r="F5" s="112">
        <v>1689</v>
      </c>
    </row>
    <row r="6" spans="1:7" x14ac:dyDescent="0.2">
      <c r="B6" s="110" t="s">
        <v>262</v>
      </c>
      <c r="C6" s="113">
        <v>1990</v>
      </c>
      <c r="D6" s="24"/>
      <c r="E6" s="110" t="s">
        <v>309</v>
      </c>
      <c r="F6" s="113">
        <v>2311.6999999999998</v>
      </c>
    </row>
    <row r="7" spans="1:7" x14ac:dyDescent="0.2">
      <c r="B7" s="110" t="s">
        <v>263</v>
      </c>
      <c r="C7" s="113">
        <v>1189</v>
      </c>
      <c r="D7" s="24"/>
      <c r="E7" s="110" t="s">
        <v>310</v>
      </c>
      <c r="F7" s="113">
        <v>1360</v>
      </c>
    </row>
    <row r="8" spans="1:7" ht="15.75" customHeight="1" x14ac:dyDescent="0.2">
      <c r="B8" s="110" t="s">
        <v>264</v>
      </c>
      <c r="C8" s="113">
        <v>1601</v>
      </c>
      <c r="D8" s="24"/>
      <c r="E8" s="110" t="s">
        <v>311</v>
      </c>
      <c r="F8" s="113">
        <v>1791</v>
      </c>
    </row>
    <row r="9" spans="1:7" ht="15.75" customHeight="1" x14ac:dyDescent="0.2">
      <c r="B9" s="110" t="s">
        <v>265</v>
      </c>
      <c r="C9" s="113">
        <v>1560</v>
      </c>
      <c r="D9" s="24"/>
      <c r="E9" s="110" t="s">
        <v>312</v>
      </c>
      <c r="F9" s="113">
        <v>1129.7</v>
      </c>
    </row>
    <row r="10" spans="1:7" x14ac:dyDescent="0.2">
      <c r="B10" s="110" t="s">
        <v>266</v>
      </c>
      <c r="C10" s="113">
        <v>2044.32</v>
      </c>
      <c r="D10" s="24"/>
      <c r="E10" s="110" t="s">
        <v>313</v>
      </c>
      <c r="F10" s="113">
        <v>1860</v>
      </c>
    </row>
    <row r="11" spans="1:7" x14ac:dyDescent="0.2">
      <c r="B11" s="110" t="s">
        <v>267</v>
      </c>
      <c r="C11" s="113">
        <v>1089</v>
      </c>
      <c r="D11" s="24"/>
      <c r="E11" s="110" t="s">
        <v>314</v>
      </c>
      <c r="F11" s="113">
        <v>1928.64</v>
      </c>
    </row>
    <row r="12" spans="1:7" x14ac:dyDescent="0.2">
      <c r="B12" s="110" t="s">
        <v>268</v>
      </c>
      <c r="C12" s="113">
        <v>1300</v>
      </c>
      <c r="D12" s="24"/>
      <c r="E12" s="110" t="s">
        <v>315</v>
      </c>
      <c r="F12" s="113">
        <v>1260</v>
      </c>
    </row>
    <row r="13" spans="1:7" x14ac:dyDescent="0.2">
      <c r="B13" s="110" t="s">
        <v>269</v>
      </c>
      <c r="C13" s="113">
        <v>1008.24</v>
      </c>
      <c r="D13" s="24"/>
      <c r="E13" s="110" t="s">
        <v>316</v>
      </c>
      <c r="F13" s="113">
        <v>1996.8</v>
      </c>
    </row>
    <row r="14" spans="1:7" x14ac:dyDescent="0.2">
      <c r="B14" s="110" t="s">
        <v>270</v>
      </c>
      <c r="C14" s="113">
        <v>1100</v>
      </c>
      <c r="D14" s="24"/>
      <c r="E14" s="110" t="s">
        <v>317</v>
      </c>
      <c r="F14" s="113">
        <v>1788.21</v>
      </c>
    </row>
    <row r="15" spans="1:7" x14ac:dyDescent="0.2">
      <c r="B15" s="110" t="s">
        <v>271</v>
      </c>
      <c r="C15" s="113">
        <v>1125.02</v>
      </c>
      <c r="D15" s="24"/>
      <c r="E15" s="110" t="s">
        <v>318</v>
      </c>
      <c r="F15" s="113">
        <v>1070</v>
      </c>
    </row>
    <row r="16" spans="1:7" x14ac:dyDescent="0.2">
      <c r="B16" s="110" t="s">
        <v>272</v>
      </c>
      <c r="C16" s="113">
        <v>1155</v>
      </c>
      <c r="D16" s="24"/>
      <c r="E16" s="110" t="s">
        <v>319</v>
      </c>
      <c r="F16" s="113">
        <v>1457</v>
      </c>
    </row>
    <row r="17" spans="2:6" x14ac:dyDescent="0.2">
      <c r="B17" s="110" t="s">
        <v>273</v>
      </c>
      <c r="C17" s="113">
        <v>1160</v>
      </c>
      <c r="D17" s="24"/>
      <c r="E17" s="110" t="s">
        <v>320</v>
      </c>
      <c r="F17" s="113">
        <v>1400</v>
      </c>
    </row>
    <row r="18" spans="2:6" x14ac:dyDescent="0.2">
      <c r="B18" s="110" t="s">
        <v>274</v>
      </c>
      <c r="C18" s="113">
        <v>2129.25</v>
      </c>
      <c r="D18" s="24"/>
      <c r="E18" s="110" t="s">
        <v>321</v>
      </c>
      <c r="F18" s="113">
        <v>1712</v>
      </c>
    </row>
    <row r="19" spans="2:6" x14ac:dyDescent="0.2">
      <c r="B19" s="110" t="s">
        <v>275</v>
      </c>
      <c r="C19" s="113">
        <v>1420</v>
      </c>
      <c r="D19" s="24"/>
      <c r="E19" s="110" t="s">
        <v>322</v>
      </c>
      <c r="F19" s="113">
        <v>1728.95</v>
      </c>
    </row>
    <row r="20" spans="2:6" x14ac:dyDescent="0.2">
      <c r="B20" s="110" t="s">
        <v>276</v>
      </c>
      <c r="C20" s="113">
        <v>1865</v>
      </c>
      <c r="D20" s="24"/>
      <c r="E20" s="110" t="s">
        <v>323</v>
      </c>
      <c r="F20" s="113">
        <v>1271.7</v>
      </c>
    </row>
    <row r="21" spans="2:6" x14ac:dyDescent="0.2">
      <c r="B21" s="110" t="s">
        <v>277</v>
      </c>
      <c r="C21" s="113">
        <v>1492.25</v>
      </c>
      <c r="D21" s="24"/>
      <c r="E21" s="110" t="s">
        <v>324</v>
      </c>
      <c r="F21" s="113">
        <v>1540</v>
      </c>
    </row>
    <row r="22" spans="2:6" x14ac:dyDescent="0.2">
      <c r="B22" s="110" t="s">
        <v>278</v>
      </c>
      <c r="C22" s="113">
        <v>2028.48</v>
      </c>
      <c r="D22" s="24"/>
      <c r="E22" s="110" t="s">
        <v>325</v>
      </c>
      <c r="F22" s="113">
        <v>1045</v>
      </c>
    </row>
    <row r="23" spans="2:6" x14ac:dyDescent="0.2">
      <c r="B23" s="110" t="s">
        <v>279</v>
      </c>
      <c r="C23" s="113">
        <v>1682.69</v>
      </c>
      <c r="D23" s="24"/>
      <c r="E23" s="110" t="s">
        <v>326</v>
      </c>
      <c r="F23" s="113">
        <v>1603</v>
      </c>
    </row>
    <row r="24" spans="2:6" x14ac:dyDescent="0.2">
      <c r="B24" s="110" t="s">
        <v>280</v>
      </c>
      <c r="C24" s="113">
        <v>1881</v>
      </c>
      <c r="D24" s="24"/>
      <c r="E24" s="110" t="s">
        <v>327</v>
      </c>
      <c r="F24" s="113">
        <v>1183.3499999999999</v>
      </c>
    </row>
    <row r="25" spans="2:6" x14ac:dyDescent="0.2">
      <c r="B25" s="110" t="s">
        <v>281</v>
      </c>
      <c r="C25" s="113">
        <v>2169.62</v>
      </c>
      <c r="D25" s="24"/>
      <c r="E25" s="110" t="s">
        <v>328</v>
      </c>
      <c r="F25" s="113">
        <v>2424</v>
      </c>
    </row>
    <row r="26" spans="2:6" x14ac:dyDescent="0.2">
      <c r="B26" s="110" t="s">
        <v>282</v>
      </c>
      <c r="C26" s="113">
        <v>1265</v>
      </c>
      <c r="D26" s="24"/>
      <c r="E26" s="110" t="s">
        <v>329</v>
      </c>
      <c r="F26" s="113">
        <v>1962.7</v>
      </c>
    </row>
    <row r="27" spans="2:6" x14ac:dyDescent="0.2">
      <c r="B27" s="110" t="s">
        <v>283</v>
      </c>
      <c r="C27" s="113">
        <v>2000</v>
      </c>
      <c r="D27" s="24"/>
      <c r="E27" s="110" t="s">
        <v>330</v>
      </c>
      <c r="F27" s="113">
        <v>1304</v>
      </c>
    </row>
    <row r="28" spans="2:6" x14ac:dyDescent="0.2">
      <c r="B28" s="110" t="s">
        <v>284</v>
      </c>
      <c r="C28" s="113">
        <v>1600</v>
      </c>
      <c r="D28" s="24"/>
      <c r="E28" s="110" t="s">
        <v>331</v>
      </c>
      <c r="F28" s="113">
        <v>1080</v>
      </c>
    </row>
    <row r="29" spans="2:6" x14ac:dyDescent="0.2">
      <c r="B29" s="110" t="s">
        <v>285</v>
      </c>
      <c r="C29" s="113">
        <v>2500</v>
      </c>
      <c r="D29" s="24"/>
      <c r="E29" s="111" t="s">
        <v>355</v>
      </c>
      <c r="F29" s="113">
        <v>2265.5100000000002</v>
      </c>
    </row>
    <row r="30" spans="2:6" x14ac:dyDescent="0.2">
      <c r="B30" s="110" t="s">
        <v>286</v>
      </c>
      <c r="C30" s="113">
        <v>1231.5</v>
      </c>
      <c r="D30" s="24"/>
      <c r="E30" s="110" t="s">
        <v>332</v>
      </c>
      <c r="F30" s="113">
        <v>1040</v>
      </c>
    </row>
    <row r="31" spans="2:6" ht="16.5" customHeight="1" x14ac:dyDescent="0.2">
      <c r="B31" s="110" t="s">
        <v>287</v>
      </c>
      <c r="C31" s="113">
        <v>2036.11</v>
      </c>
      <c r="D31" s="24"/>
      <c r="E31" s="110" t="s">
        <v>333</v>
      </c>
      <c r="F31" s="113">
        <v>1914.04</v>
      </c>
    </row>
    <row r="32" spans="2:6" x14ac:dyDescent="0.2">
      <c r="B32" s="110" t="s">
        <v>288</v>
      </c>
      <c r="C32" s="113">
        <v>2418.98</v>
      </c>
      <c r="D32" s="24"/>
      <c r="E32" s="110" t="s">
        <v>334</v>
      </c>
      <c r="F32" s="113">
        <v>1241.77</v>
      </c>
    </row>
    <row r="33" spans="2:6" ht="12" customHeight="1" x14ac:dyDescent="0.2">
      <c r="B33" s="110" t="s">
        <v>289</v>
      </c>
      <c r="C33" s="113">
        <v>1420</v>
      </c>
      <c r="D33" s="24"/>
      <c r="E33" s="110" t="s">
        <v>335</v>
      </c>
      <c r="F33" s="113">
        <v>1552.83</v>
      </c>
    </row>
    <row r="34" spans="2:6" x14ac:dyDescent="0.2">
      <c r="B34" s="110" t="s">
        <v>290</v>
      </c>
      <c r="C34" s="113">
        <v>1662.5</v>
      </c>
      <c r="D34" s="24"/>
      <c r="E34" s="110" t="s">
        <v>336</v>
      </c>
      <c r="F34" s="113">
        <v>1200</v>
      </c>
    </row>
    <row r="35" spans="2:6" ht="16.5" customHeight="1" x14ac:dyDescent="0.2">
      <c r="B35" s="110" t="s">
        <v>291</v>
      </c>
      <c r="C35" s="113">
        <v>1040</v>
      </c>
      <c r="D35" s="24"/>
      <c r="E35" s="110" t="s">
        <v>337</v>
      </c>
      <c r="F35" s="113">
        <v>1800</v>
      </c>
    </row>
    <row r="36" spans="2:6" x14ac:dyDescent="0.2">
      <c r="B36" s="110" t="s">
        <v>292</v>
      </c>
      <c r="C36" s="113">
        <v>1235</v>
      </c>
      <c r="D36" s="24"/>
      <c r="E36" s="110" t="s">
        <v>338</v>
      </c>
      <c r="F36" s="113">
        <v>2500</v>
      </c>
    </row>
    <row r="37" spans="2:6" x14ac:dyDescent="0.2">
      <c r="B37" s="110" t="s">
        <v>293</v>
      </c>
      <c r="C37" s="113">
        <v>1269</v>
      </c>
      <c r="D37" s="24"/>
      <c r="E37" s="110" t="s">
        <v>339</v>
      </c>
      <c r="F37" s="113">
        <v>1365.63</v>
      </c>
    </row>
    <row r="38" spans="2:6" x14ac:dyDescent="0.2">
      <c r="B38" s="110" t="s">
        <v>294</v>
      </c>
      <c r="C38" s="113">
        <v>2227.5</v>
      </c>
      <c r="D38" s="24"/>
      <c r="E38" s="110" t="s">
        <v>340</v>
      </c>
      <c r="F38" s="113">
        <v>2332</v>
      </c>
    </row>
    <row r="39" spans="2:6" x14ac:dyDescent="0.2">
      <c r="B39" s="110" t="s">
        <v>295</v>
      </c>
      <c r="C39" s="113">
        <v>1850</v>
      </c>
      <c r="D39" s="24"/>
      <c r="E39" s="110" t="s">
        <v>341</v>
      </c>
      <c r="F39" s="113">
        <v>1135.06</v>
      </c>
    </row>
    <row r="40" spans="2:6" x14ac:dyDescent="0.2">
      <c r="B40" s="110" t="s">
        <v>296</v>
      </c>
      <c r="C40" s="113">
        <v>1251.06</v>
      </c>
      <c r="D40" s="24"/>
      <c r="E40" s="110" t="s">
        <v>342</v>
      </c>
      <c r="F40" s="113">
        <v>1125</v>
      </c>
    </row>
    <row r="41" spans="2:6" x14ac:dyDescent="0.2">
      <c r="B41" s="110" t="s">
        <v>297</v>
      </c>
      <c r="C41" s="113">
        <v>2101.33</v>
      </c>
      <c r="D41" s="24"/>
      <c r="E41" s="110" t="s">
        <v>343</v>
      </c>
      <c r="F41" s="113">
        <v>2468.9</v>
      </c>
    </row>
    <row r="42" spans="2:6" x14ac:dyDescent="0.2">
      <c r="B42" s="110" t="s">
        <v>298</v>
      </c>
      <c r="C42" s="113">
        <v>1903.15</v>
      </c>
      <c r="D42" s="24"/>
      <c r="E42" s="110" t="s">
        <v>344</v>
      </c>
      <c r="F42" s="113">
        <v>2110.5500000000002</v>
      </c>
    </row>
    <row r="43" spans="2:6" ht="16.5" customHeight="1" x14ac:dyDescent="0.2">
      <c r="B43" s="110" t="s">
        <v>299</v>
      </c>
      <c r="C43" s="113">
        <v>1589.41</v>
      </c>
      <c r="D43" s="24"/>
      <c r="E43" s="110" t="s">
        <v>345</v>
      </c>
      <c r="F43" s="113">
        <v>1050</v>
      </c>
    </row>
    <row r="44" spans="2:6" x14ac:dyDescent="0.2">
      <c r="B44" s="110" t="s">
        <v>300</v>
      </c>
      <c r="C44" s="113">
        <v>1249</v>
      </c>
      <c r="E44" s="110" t="s">
        <v>346</v>
      </c>
      <c r="F44" s="113">
        <v>2102</v>
      </c>
    </row>
    <row r="45" spans="2:6" x14ac:dyDescent="0.2">
      <c r="B45" s="110" t="s">
        <v>301</v>
      </c>
      <c r="C45" s="113">
        <v>2000</v>
      </c>
      <c r="E45" s="110" t="s">
        <v>347</v>
      </c>
      <c r="F45" s="113">
        <v>1386.93</v>
      </c>
    </row>
    <row r="46" spans="2:6" x14ac:dyDescent="0.2">
      <c r="B46" s="110" t="s">
        <v>302</v>
      </c>
      <c r="C46" s="113">
        <v>1000</v>
      </c>
      <c r="E46" s="110" t="s">
        <v>348</v>
      </c>
      <c r="F46" s="113">
        <v>1329</v>
      </c>
    </row>
    <row r="47" spans="2:6" x14ac:dyDescent="0.2">
      <c r="B47" s="110" t="s">
        <v>303</v>
      </c>
      <c r="C47" s="113">
        <v>2160</v>
      </c>
      <c r="E47" s="110" t="s">
        <v>349</v>
      </c>
      <c r="F47" s="113">
        <v>1200</v>
      </c>
    </row>
    <row r="48" spans="2:6" x14ac:dyDescent="0.2">
      <c r="B48" s="110" t="s">
        <v>304</v>
      </c>
      <c r="C48" s="113">
        <v>2067.44</v>
      </c>
      <c r="E48" s="110" t="s">
        <v>350</v>
      </c>
      <c r="F48" s="113">
        <v>1972.71</v>
      </c>
    </row>
    <row r="49" spans="2:6" x14ac:dyDescent="0.2">
      <c r="B49" s="110" t="s">
        <v>305</v>
      </c>
      <c r="C49" s="113">
        <v>1282</v>
      </c>
      <c r="E49" s="110" t="s">
        <v>351</v>
      </c>
      <c r="F49" s="113">
        <v>1061.07</v>
      </c>
    </row>
    <row r="50" spans="2:6" ht="12.75" customHeight="1" x14ac:dyDescent="0.2">
      <c r="B50" s="110" t="s">
        <v>305</v>
      </c>
      <c r="C50" s="113">
        <v>1766.4</v>
      </c>
      <c r="E50" s="110" t="s">
        <v>352</v>
      </c>
      <c r="F50" s="113">
        <v>1820</v>
      </c>
    </row>
    <row r="51" spans="2:6" x14ac:dyDescent="0.2">
      <c r="B51" s="110" t="s">
        <v>306</v>
      </c>
      <c r="C51" s="113">
        <v>2188.7199999999998</v>
      </c>
      <c r="E51" s="110" t="s">
        <v>353</v>
      </c>
      <c r="F51" s="113">
        <v>2174.0100000000002</v>
      </c>
    </row>
    <row r="52" spans="2:6" x14ac:dyDescent="0.2">
      <c r="B52" s="114" t="s">
        <v>307</v>
      </c>
      <c r="C52" s="115">
        <v>2176.86</v>
      </c>
      <c r="E52" s="114" t="s">
        <v>354</v>
      </c>
      <c r="F52" s="115">
        <v>1200</v>
      </c>
    </row>
    <row r="55" spans="2:6" x14ac:dyDescent="0.2">
      <c r="E55" s="108"/>
    </row>
    <row r="56" spans="2:6" x14ac:dyDescent="0.2">
      <c r="E56" s="108"/>
    </row>
    <row r="57" spans="2:6" x14ac:dyDescent="0.2">
      <c r="E57" s="108"/>
    </row>
    <row r="58" spans="2:6" x14ac:dyDescent="0.2">
      <c r="E58" s="108"/>
    </row>
    <row r="59" spans="2:6" ht="14.25" customHeight="1" x14ac:dyDescent="0.2"/>
    <row r="83" ht="11.25" customHeight="1" x14ac:dyDescent="0.2"/>
    <row r="87" ht="14.25" customHeight="1" x14ac:dyDescent="0.2"/>
    <row r="97" ht="15.75" customHeight="1" x14ac:dyDescent="0.2"/>
  </sheetData>
  <sheetProtection formatCells="0" insertRows="0"/>
  <mergeCells count="2">
    <mergeCell ref="A2:G2"/>
    <mergeCell ref="B1:G1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autoPageBreaks="0"/>
  </sheetPr>
  <dimension ref="A1:F30"/>
  <sheetViews>
    <sheetView showGridLines="0" topLeftCell="A4" zoomScaleNormal="100" workbookViewId="0">
      <selection activeCell="D7" sqref="D7"/>
    </sheetView>
  </sheetViews>
  <sheetFormatPr defaultColWidth="9.140625" defaultRowHeight="12.75" x14ac:dyDescent="0.2"/>
  <cols>
    <col min="1" max="1" width="31.7109375" style="13" customWidth="1"/>
    <col min="2" max="2" width="44.7109375" style="13" customWidth="1"/>
    <col min="3" max="3" width="22.7109375" style="13" customWidth="1"/>
    <col min="4" max="4" width="22" style="1" customWidth="1"/>
    <col min="5" max="5" width="4.140625" style="1" customWidth="1"/>
    <col min="6" max="6" width="7.7109375" style="1" customWidth="1"/>
    <col min="7" max="16384" width="9.140625" style="1"/>
  </cols>
  <sheetData>
    <row r="1" spans="1:6" ht="15.75" x14ac:dyDescent="0.2">
      <c r="A1" s="157" t="str">
        <f>"REPORT ON CONTRACTS EXCEEDING $25,000 AWARDED DURING FY"&amp;'Cover Page'!F8</f>
        <v>REPORT ON CONTRACTS EXCEEDING $25,000 AWARDED DURING FY2025</v>
      </c>
      <c r="B1" s="157"/>
      <c r="C1" s="157"/>
      <c r="D1" s="158"/>
      <c r="E1" s="12"/>
      <c r="F1" s="12"/>
    </row>
    <row r="2" spans="1:6" ht="4.5" customHeight="1" x14ac:dyDescent="0.2"/>
    <row r="3" spans="1:6" ht="7.5" customHeight="1" x14ac:dyDescent="0.2"/>
    <row r="4" spans="1:6" ht="39" customHeight="1" x14ac:dyDescent="0.2">
      <c r="A4" s="159" t="s">
        <v>63</v>
      </c>
      <c r="B4" s="159"/>
      <c r="C4" s="159"/>
      <c r="D4" s="161"/>
      <c r="E4" s="13"/>
      <c r="F4" s="13"/>
    </row>
    <row r="5" spans="1:6" ht="9.75" customHeight="1" x14ac:dyDescent="0.2">
      <c r="A5" s="164"/>
      <c r="B5" s="164"/>
      <c r="C5" s="164"/>
      <c r="D5" s="165"/>
    </row>
    <row r="6" spans="1:6" ht="25.5" customHeight="1" x14ac:dyDescent="0.2">
      <c r="A6" s="168" t="s">
        <v>36</v>
      </c>
      <c r="B6" s="168"/>
      <c r="C6" s="168"/>
      <c r="D6" s="168"/>
    </row>
    <row r="7" spans="1:6" ht="87" customHeight="1" x14ac:dyDescent="0.2">
      <c r="A7" s="14"/>
      <c r="B7" s="14"/>
      <c r="C7" s="14"/>
      <c r="D7" s="15"/>
    </row>
    <row r="8" spans="1:6" ht="17.25" x14ac:dyDescent="0.2">
      <c r="A8" s="166" t="s">
        <v>39</v>
      </c>
      <c r="B8" s="166"/>
      <c r="C8" s="166"/>
      <c r="D8" s="166"/>
    </row>
    <row r="9" spans="1:6" ht="14.25" x14ac:dyDescent="0.2">
      <c r="A9" s="167" t="s">
        <v>50</v>
      </c>
      <c r="B9" s="167"/>
      <c r="C9" s="167"/>
      <c r="D9" s="167"/>
      <c r="E9"/>
    </row>
    <row r="10" spans="1:6" ht="17.25" x14ac:dyDescent="0.2">
      <c r="A10" s="16"/>
      <c r="B10" s="16"/>
      <c r="C10" s="16"/>
      <c r="D10" s="16"/>
      <c r="E10"/>
    </row>
    <row r="11" spans="1:6" ht="18.75" customHeight="1" x14ac:dyDescent="0.2">
      <c r="A11" s="162" t="str">
        <f>"ITEM 1. – Count only contracts where the consideration exceeds $25,000 over the life of the contract and that were awarded during FY"&amp;'Cover Page'!F8</f>
        <v>ITEM 1. – Count only contracts where the consideration exceeds $25,000 over the life of the contract and that were awarded during FY2025</v>
      </c>
      <c r="B11" s="162"/>
      <c r="C11" s="162"/>
      <c r="D11" s="163"/>
      <c r="E11" s="13"/>
      <c r="F11" s="13"/>
    </row>
    <row r="12" spans="1:6" x14ac:dyDescent="0.2">
      <c r="A12" s="169" t="str">
        <f>"and record the number below in the space provided. Do not include: (1) multi-year contracts awarded prior to FY"&amp;'Cover Page'!F8</f>
        <v>and record the number below in the space provided. Do not include: (1) multi-year contracts awarded prior to FY2025</v>
      </c>
      <c r="B12" s="169"/>
      <c r="C12" s="169"/>
      <c r="D12" s="17" t="s">
        <v>43</v>
      </c>
      <c r="E12" s="13"/>
      <c r="F12" s="13"/>
    </row>
    <row r="13" spans="1:6" x14ac:dyDescent="0.2">
      <c r="A13" s="18" t="s">
        <v>44</v>
      </c>
      <c r="B13" s="14"/>
      <c r="C13" s="14"/>
      <c r="D13" s="15"/>
    </row>
    <row r="14" spans="1:6" ht="6" customHeight="1" x14ac:dyDescent="0.2">
      <c r="A14" s="14"/>
      <c r="B14" s="14"/>
      <c r="C14" s="14"/>
      <c r="D14" s="15"/>
    </row>
    <row r="15" spans="1:6" ht="30.75" customHeight="1" x14ac:dyDescent="0.2">
      <c r="A15" s="159" t="s">
        <v>45</v>
      </c>
      <c r="B15" s="160"/>
      <c r="C15" s="160"/>
      <c r="D15" s="161"/>
    </row>
    <row r="16" spans="1:6" ht="4.5" customHeight="1" x14ac:dyDescent="0.2">
      <c r="A16" s="14"/>
      <c r="B16" s="14"/>
      <c r="C16" s="14"/>
      <c r="D16" s="15"/>
    </row>
    <row r="17" spans="1:4" x14ac:dyDescent="0.2">
      <c r="A17" s="159" t="str">
        <f>"ITEM 3. – Count only contracts where the consideration exceeds $25,000 over the life of the contract that were awarded during FY"&amp;'Cover Page'!F8</f>
        <v>ITEM 3. – Count only contracts where the consideration exceeds $25,000 over the life of the contract that were awarded during FY2025</v>
      </c>
      <c r="B17" s="160"/>
      <c r="C17" s="160"/>
      <c r="D17" s="161"/>
    </row>
    <row r="18" spans="1:4" x14ac:dyDescent="0.2">
      <c r="A18" s="159" t="s">
        <v>46</v>
      </c>
      <c r="B18" s="159"/>
      <c r="C18" s="159"/>
      <c r="D18" s="159"/>
    </row>
    <row r="19" spans="1:4" ht="12.75" customHeight="1" x14ac:dyDescent="0.2">
      <c r="A19" s="19" t="str">
        <f>"contracts awarded prior to FY"&amp;'Cover Page'!F8</f>
        <v>contracts awarded prior to FY2025</v>
      </c>
      <c r="B19" s="20" t="s">
        <v>48</v>
      </c>
      <c r="C19" s="20"/>
      <c r="D19" s="20"/>
    </row>
    <row r="20" spans="1:4" ht="12.75" customHeight="1" x14ac:dyDescent="0.2">
      <c r="A20" s="149" t="s">
        <v>49</v>
      </c>
      <c r="B20" s="149"/>
      <c r="C20" s="149"/>
      <c r="D20" s="149"/>
    </row>
    <row r="21" spans="1:4" ht="3" customHeight="1" x14ac:dyDescent="0.2">
      <c r="A21" s="14"/>
      <c r="B21" s="14"/>
      <c r="C21" s="14"/>
      <c r="D21" s="15"/>
    </row>
    <row r="22" spans="1:4" ht="29.25" customHeight="1" x14ac:dyDescent="0.2">
      <c r="A22" s="159" t="s">
        <v>42</v>
      </c>
      <c r="B22" s="160"/>
      <c r="C22" s="160"/>
      <c r="D22" s="161"/>
    </row>
    <row r="23" spans="1:4" ht="6.75" customHeight="1" x14ac:dyDescent="0.2"/>
    <row r="24" spans="1:4" ht="13.5" customHeight="1" x14ac:dyDescent="0.2">
      <c r="A24" s="150" t="s">
        <v>23</v>
      </c>
      <c r="B24" s="151"/>
      <c r="C24" s="152"/>
      <c r="D24" s="2">
        <v>17</v>
      </c>
    </row>
    <row r="25" spans="1:4" ht="13.5" customHeight="1" x14ac:dyDescent="0.2">
      <c r="A25" s="150" t="s">
        <v>24</v>
      </c>
      <c r="B25" s="151"/>
      <c r="C25" s="152"/>
      <c r="D25" s="5">
        <v>7871172.3300000001</v>
      </c>
    </row>
    <row r="26" spans="1:4" ht="31.5" customHeight="1" x14ac:dyDescent="0.2">
      <c r="A26" s="143" t="s">
        <v>26</v>
      </c>
      <c r="B26" s="144"/>
      <c r="C26" s="145"/>
      <c r="D26" s="153">
        <v>0</v>
      </c>
    </row>
    <row r="27" spans="1:4" ht="17.25" customHeight="1" x14ac:dyDescent="0.2">
      <c r="A27" s="146" t="s">
        <v>47</v>
      </c>
      <c r="B27" s="147"/>
      <c r="C27" s="148"/>
      <c r="D27" s="154"/>
    </row>
    <row r="28" spans="1:4" ht="31.5" customHeight="1" x14ac:dyDescent="0.2">
      <c r="A28" s="143" t="s">
        <v>25</v>
      </c>
      <c r="B28" s="144"/>
      <c r="C28" s="145"/>
      <c r="D28" s="155">
        <v>0</v>
      </c>
    </row>
    <row r="29" spans="1:4" ht="17.25" customHeight="1" x14ac:dyDescent="0.2">
      <c r="A29" s="146" t="s">
        <v>47</v>
      </c>
      <c r="B29" s="147"/>
      <c r="C29" s="148"/>
      <c r="D29" s="156"/>
    </row>
    <row r="30" spans="1:4" x14ac:dyDescent="0.2">
      <c r="D30" s="21"/>
    </row>
  </sheetData>
  <mergeCells count="21"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  <mergeCell ref="A28:C28"/>
    <mergeCell ref="A29:C29"/>
    <mergeCell ref="A20:D20"/>
    <mergeCell ref="A24:C24"/>
    <mergeCell ref="A25:C25"/>
    <mergeCell ref="A26:C26"/>
    <mergeCell ref="A27:C27"/>
    <mergeCell ref="D26:D27"/>
    <mergeCell ref="D28:D29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drawing r:id="rId2"/>
  <legacyDrawing r:id="rId3"/>
  <oleObjects>
    <mc:AlternateContent xmlns:mc="http://schemas.openxmlformats.org/markup-compatibility/2006">
      <mc:Choice Requires="x14">
        <oleObject progId="Acrobat.Document.DC" dvAspect="DVASPECT_ICON" shapeId="16395" r:id="rId4">
          <objectPr defaultSize="0" r:id="rId5">
            <anchor moveWithCells="1">
              <from>
                <xdr:col>1</xdr:col>
                <xdr:colOff>2562225</xdr:colOff>
                <xdr:row>5</xdr:row>
                <xdr:rowOff>304800</xdr:rowOff>
              </from>
              <to>
                <xdr:col>2</xdr:col>
                <xdr:colOff>495300</xdr:colOff>
                <xdr:row>6</xdr:row>
                <xdr:rowOff>666750</xdr:rowOff>
              </to>
            </anchor>
          </objectPr>
        </oleObject>
      </mc:Choice>
      <mc:Fallback>
        <oleObject progId="Acrobat.Document.DC" dvAspect="DVASPECT_ICON" shapeId="1639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510b8621ca45b380240d45fcf3ee2da5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f5b7d2c1aa74e6ba3f7180c2fcc7e0c0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rchive xmlns="6ce3111e-7420-4802-b50a-75d4e9a0b980">false</Archive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Props1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B84D6D-6A1B-4FB1-90DE-ACBF3900F0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6B1D56-EA82-469A-9BB2-87F49CC1999A}">
  <ds:schemaRefs>
    <ds:schemaRef ds:uri="http://schemas.openxmlformats.org/package/2006/metadata/core-properties"/>
    <ds:schemaRef ds:uri="http://schemas.microsoft.com/office/2006/documentManagement/types"/>
    <ds:schemaRef ds:uri="32161f05-83f6-4fea-b805-ba1f5854d304"/>
    <ds:schemaRef ds:uri="http://purl.org/dc/dcmitype/"/>
    <ds:schemaRef ds:uri="bea92097-1ed7-4821-b721-f1cc4a6e9d01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  <ds:schemaRef ds:uri="d21dc803-237d-4c68-8692-8d731fd29118"/>
    <ds:schemaRef ds:uri="6ce3111e-7420-4802-b50a-75d4e9a0b980"/>
    <ds:schemaRef ds:uri="http://schemas.microsoft.com/sharepoint/v3"/>
    <ds:schemaRef ds:uri="4d435f69-8686-490b-bd6d-b153bf22ab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Cover Page</vt:lpstr>
      <vt:lpstr>Salary Schedule</vt:lpstr>
      <vt:lpstr>Paym Over $2,500</vt:lpstr>
      <vt:lpstr>Paym $1,000 to $2,500</vt:lpstr>
      <vt:lpstr>Contracts Exceeding $25,000</vt:lpstr>
      <vt:lpstr>ADDRESS</vt:lpstr>
      <vt:lpstr>COUNTY</vt:lpstr>
      <vt:lpstr>NAME_OF_NEWSPAPER__WHERE_PUBLISHED</vt:lpstr>
      <vt:lpstr>'Cover Page'!Print_Area</vt:lpstr>
      <vt:lpstr>'Salary Schedule'!Print_Area</vt:lpstr>
      <vt:lpstr>RCDT_NUMBER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FY25 ASA Form - final.xlsx</dc:title>
  <dc:creator>KOLAZ CHRISTINE</dc:creator>
  <cp:keywords/>
  <cp:lastModifiedBy>Joseph Kehoe</cp:lastModifiedBy>
  <cp:lastPrinted>2023-06-08T15:56:29Z</cp:lastPrinted>
  <dcterms:created xsi:type="dcterms:W3CDTF">2001-07-03T18:32:58Z</dcterms:created>
  <dcterms:modified xsi:type="dcterms:W3CDTF">2025-11-14T15:08:37Z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NewReviewCycle">
    <vt:lpwstr/>
  </property>
  <property fmtid="{D5CDD505-2E9C-101B-9397-08002B2CF9AE}" pid="5" name="_ReviewingToolsShownOnce">
    <vt:lpwstr/>
  </property>
  <property fmtid="{D5CDD505-2E9C-101B-9397-08002B2CF9AE}" pid="6" name="_AuthorEmailDisplayName">
    <vt:lpwstr>BONNER JORRELL</vt:lpwstr>
  </property>
  <property fmtid="{D5CDD505-2E9C-101B-9397-08002B2CF9AE}" pid="7" name="_AdHocReviewCycleID">
    <vt:i4>1865976785</vt:i4>
  </property>
  <property fmtid="{D5CDD505-2E9C-101B-9397-08002B2CF9AE}" pid="8" name="_EmailSubject">
    <vt:lpwstr>Unlocked ASA</vt:lpwstr>
  </property>
  <property fmtid="{D5CDD505-2E9C-101B-9397-08002B2CF9AE}" pid="9" name="_AuthorEmail">
    <vt:lpwstr>JBONNER@isbe.net</vt:lpwstr>
  </property>
</Properties>
</file>