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lapage.EDBQ\Downloads\"/>
    </mc:Choice>
  </mc:AlternateContent>
  <xr:revisionPtr revIDLastSave="0" documentId="8_{7F65146A-8458-4161-AF1E-0CEE6F4629A3}" xr6:coauthVersionLast="36" xr6:coauthVersionMax="36" xr10:uidLastSave="{00000000-0000-0000-0000-000000000000}"/>
  <bookViews>
    <workbookView xWindow="0" yWindow="0" windowWidth="19200" windowHeight="6930" tabRatio="904" activeTab="2" xr2:uid="{00000000-000D-0000-FFFF-FFFF00000000}"/>
  </bookViews>
  <sheets>
    <sheet name="Cover Page" sheetId="11" r:id="rId1"/>
    <sheet name="Salary Schedule" sheetId="13" r:id="rId2"/>
    <sheet name="Paym Over $2,500" sheetId="18" r:id="rId3"/>
    <sheet name="Paym $1,000 to $2,500" sheetId="19" r:id="rId4"/>
    <sheet name="Contracts Exceeding $25,000" sheetId="20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AMO_SingleObject_151849305_ROM_F0.SEC2.Print_1.SEC1.BDY.Data_Set_WORK_COLE" hidden="1">#REF!</definedName>
    <definedName name="_AMO_SingleObject_151849305_ROM_F0.SEC2.Print_1.SEC1.HDR.TXT1" hidden="1">#REF!</definedName>
    <definedName name="_AMO_SingleObject_151849305_ROM_F0.SEC2.Print_2.SEC1.BDY.Data_Set_WORK_SIMTWOA" hidden="1">#REF!</definedName>
    <definedName name="_AMO_SingleObject_151849305_ROM_F0.SEC2.Print_2.SEC1.HDR.TXT1" hidden="1">#REF!</definedName>
    <definedName name="_AMO_SingleObject_151849305_ROM_F0.SEC2.Print_2.SEC1.HDR.TXT2" hidden="1">#REF!</definedName>
    <definedName name="_AMO_SingleObject_151849305_ROM_F0.SEC2.Print_2.SEC1.HDR.TXT3" hidden="1">#REF!</definedName>
    <definedName name="_AMO_SingleObject_151849305_ROM_F0.SEC2.Print_2.SEC1.HDR.TXT4" hidden="1">#REF!</definedName>
    <definedName name="_AMO_SingleObject_151849305_ROM_F0.SEC2.Print_2.SEC1.HDR.TXT5" hidden="1">#REF!</definedName>
    <definedName name="_AMO_SingleObject_20457410_ROM_F0.SEC2.Print_1.SEC1.BDY.Data_Set_WORK_FINAL" hidden="1">#REF!</definedName>
    <definedName name="_AMO_SingleObject_20457410_ROM_F0.SEC2.Print_1.SEC1.HDR.TXT1" hidden="1">#REF!</definedName>
    <definedName name="_AMO_SingleObject_20457410_ROM_F0.SEC2.Print_1.SEC1.HDR.TXT2" hidden="1">#REF!</definedName>
    <definedName name="_AMO_SingleObject_20457410_ROM_F0.SEC2.Print_1.SEC1.HDR.TXT3" hidden="1">#REF!</definedName>
    <definedName name="_AMO_SingleObject_20457410_ROM_F0.SEC2.Print_1.SEC1.HDR.TXT4" hidden="1">#REF!</definedName>
    <definedName name="_AMO_SingleObject_20457410_ROM_F0.SEC2.Print_1.SEC1.HDR.TXT5" hidden="1">#REF!</definedName>
    <definedName name="_AMO_SingleObject_261073214_ROM_F0.SEC2.Print_1.SEC1.HDR.TXT1" hidden="1">'[1]$85M Loss Limit Calc 9-4'!#REF!</definedName>
    <definedName name="_AMO_SingleObject_261073214_ROM_F0.SEC2.Print_2.SEC1.BDY.Data_Set_WORK_SIMTWOA" hidden="1">'[1]$85M Loss Limit Calc 9-4'!#REF!</definedName>
    <definedName name="_AMO_SingleObject_261073214_ROM_F0.SEC2.Print_2.SEC1.HDR.TXT1" hidden="1">'[1]$85M Loss Limit Calc 9-4'!#REF!</definedName>
    <definedName name="_AMO_SingleObject_261073214_ROM_F0.SEC2.Print_2.SEC1.HDR.TXT2" hidden="1">'[1]$85M Loss Limit Calc 9-4'!#REF!</definedName>
    <definedName name="_AMO_SingleObject_261073214_ROM_F0.SEC2.Print_2.SEC1.HDR.TXT3" hidden="1">'[1]$85M Loss Limit Calc 9-4'!#REF!</definedName>
    <definedName name="_AMO_SingleObject_261073214_ROM_F0.SEC2.Print_2.SEC1.HDR.TXT4" hidden="1">'[1]$85M Loss Limit Calc 9-4'!#REF!</definedName>
    <definedName name="_AMO_SingleObject_261073214_ROM_F0.SEC2.Print_2.SEC1.HDR.TXT5" hidden="1">'[1]$85M Loss Limit Calc 9-4'!#REF!</definedName>
    <definedName name="_AMO_SingleObject_297297864_ROM_F0.SEC2.Print_1.SEC1.HDR.TXT1" hidden="1">'[2]FORMULA &amp; DIST TYPE'!#REF!</definedName>
    <definedName name="_AMO_SingleObject_297297864_ROM_F0.SEC2.Print_2.SEC1.BDY.Data_Set_WORK_SIMTWOA" hidden="1">'[2]FORMULA &amp; DIST TYPE'!#REF!</definedName>
    <definedName name="_AMO_SingleObject_297297864_ROM_F0.SEC2.Print_2.SEC1.HDR.TXT1" hidden="1">'[2]FORMULA &amp; DIST TYPE'!#REF!</definedName>
    <definedName name="_AMO_SingleObject_297297864_ROM_F0.SEC2.Print_2.SEC1.HDR.TXT2" hidden="1">'[2]FORMULA &amp; DIST TYPE'!#REF!</definedName>
    <definedName name="_AMO_SingleObject_297297864_ROM_F0.SEC2.Print_2.SEC1.HDR.TXT3" hidden="1">'[2]FORMULA &amp; DIST TYPE'!#REF!</definedName>
    <definedName name="_AMO_SingleObject_297297864_ROM_F0.SEC2.Print_2.SEC1.HDR.TXT4" hidden="1">'[2]FORMULA &amp; DIST TYPE'!#REF!</definedName>
    <definedName name="_AMO_SingleObject_297297864_ROM_F0.SEC2.Print_2.SEC1.HDR.TXT5" hidden="1">'[2]FORMULA &amp; DIST TYPE'!#REF!</definedName>
    <definedName name="_AMO_SingleObject_450755104_ROM_F0.SEC2.Print_2.SEC1.BDY.Data_Set_WORK_SIMTWOA" hidden="1">[3]data!#REF!</definedName>
    <definedName name="_AMO_SingleObject_450755104_ROM_F0.SEC2.Print_2.SEC1.HDR.TXT1" hidden="1">[3]data!#REF!</definedName>
    <definedName name="_AMO_SingleObject_450755104_ROM_F0.SEC2.Print_2.SEC1.HDR.TXT2" hidden="1">[3]data!#REF!</definedName>
    <definedName name="_AMO_SingleObject_450755104_ROM_F0.SEC2.Print_2.SEC1.HDR.TXT3" hidden="1">[3]data!#REF!</definedName>
    <definedName name="_AMO_SingleObject_450755104_ROM_F0.SEC2.Print_2.SEC1.HDR.TXT4" hidden="1">[3]data!#REF!</definedName>
    <definedName name="_AMO_SingleObject_450755104_ROM_F0.SEC2.Print_2.SEC1.HDR.TXT5" hidden="1">[3]data!#REF!</definedName>
    <definedName name="_AMO_SingleObject_45729353_ROM_F0.SEC2.Print_1.SEC1.BDY.Data_Set_WORK_COLE" hidden="1">#REF!</definedName>
    <definedName name="_AMO_SingleObject_45729353_ROM_F0.SEC2.Print_1.SEC1.HDR.TXT1" hidden="1">#REF!</definedName>
    <definedName name="_AMO_SingleObject_45729353_ROM_F0.SEC2.Print_2.SEC1.BDY.Data_Set_WORK_SIMTWOA" hidden="1">#REF!</definedName>
    <definedName name="_AMO_SingleObject_45729353_ROM_F0.SEC2.Print_2.SEC1.HDR.TXT1" hidden="1">#REF!</definedName>
    <definedName name="_AMO_SingleObject_45729353_ROM_F0.SEC2.Print_2.SEC1.HDR.TXT2" hidden="1">#REF!</definedName>
    <definedName name="_AMO_SingleObject_45729353_ROM_F0.SEC2.Print_2.SEC1.HDR.TXT3" hidden="1">#REF!</definedName>
    <definedName name="_AMO_SingleObject_45729353_ROM_F0.SEC2.Print_2.SEC1.HDR.TXT4" hidden="1">#REF!</definedName>
    <definedName name="_AMO_SingleObject_45729353_ROM_F0.SEC2.Print_2.SEC1.HDR.TXT5" hidden="1">#REF!</definedName>
    <definedName name="_AMO_SingleObject_480642679_ROM_F0.SEC2.Print_1.SEC1.HDR.TXT1" hidden="1">'[4]2015'!#REF!</definedName>
    <definedName name="_AMO_SingleObject_480642679_ROM_F0.SEC2.Print_2.SEC1.BDY.Data_Set_WORK_SIMTWOA" hidden="1">'[4]2015'!#REF!</definedName>
    <definedName name="_AMO_SingleObject_480642679_ROM_F0.SEC2.Print_2.SEC1.HDR.TXT1" hidden="1">'[4]2015'!#REF!</definedName>
    <definedName name="_AMO_SingleObject_480642679_ROM_F0.SEC2.Print_2.SEC1.HDR.TXT2" hidden="1">'[4]2015'!#REF!</definedName>
    <definedName name="_AMO_SingleObject_480642679_ROM_F0.SEC2.Print_2.SEC1.HDR.TXT3" hidden="1">'[4]2015'!#REF!</definedName>
    <definedName name="_AMO_SingleObject_480642679_ROM_F0.SEC2.Print_2.SEC1.HDR.TXT4" hidden="1">'[4]2015'!#REF!</definedName>
    <definedName name="_AMO_SingleObject_480642679_ROM_F0.SEC2.Print_2.SEC1.HDR.TXT5" hidden="1">'[4]2015'!#REF!</definedName>
    <definedName name="_AMO_SingleObject_492809584_ROM_F0.SEC2.Print_1.SEC1.HDR.TXT1" hidden="1">'[4]2014'!#REF!</definedName>
    <definedName name="_AMO_SingleObject_492809584_ROM_F0.SEC2.Print_2.SEC1.BDY.Data_Set_WORK_SIMTWOA" hidden="1">'[4]2014'!#REF!</definedName>
    <definedName name="_AMO_SingleObject_492809584_ROM_F0.SEC2.Print_2.SEC1.HDR.TXT1" hidden="1">'[4]2014'!#REF!</definedName>
    <definedName name="_AMO_SingleObject_492809584_ROM_F0.SEC2.Print_2.SEC1.HDR.TXT2" hidden="1">'[4]2014'!#REF!</definedName>
    <definedName name="_AMO_SingleObject_492809584_ROM_F0.SEC2.Print_2.SEC1.HDR.TXT3" hidden="1">'[4]2014'!#REF!</definedName>
    <definedName name="_AMO_SingleObject_492809584_ROM_F0.SEC2.Print_2.SEC1.HDR.TXT4" hidden="1">'[4]2014'!#REF!</definedName>
    <definedName name="_AMO_SingleObject_492809584_ROM_F0.SEC2.Print_2.SEC1.HDR.TXT5" hidden="1">'[4]2014'!#REF!</definedName>
    <definedName name="_AMO_SingleObject_569590114_ROM_F0.SEC2.Print_1.SEC1.BDY.Data_Set_WORK_COLE" hidden="1">#REF!</definedName>
    <definedName name="_AMO_SingleObject_569590114_ROM_F0.SEC2.Print_1.SEC1.HDR.TXT1" hidden="1">#REF!</definedName>
    <definedName name="_AMO_SingleObject_569590114_ROM_F0.SEC2.Print_2.SEC1.BDY.Data_Set_WORK_SIMTWOA" hidden="1">#REF!</definedName>
    <definedName name="_AMO_SingleObject_569590114_ROM_F0.SEC2.Print_2.SEC1.HDR.TXT1" hidden="1">#REF!</definedName>
    <definedName name="_AMO_SingleObject_569590114_ROM_F0.SEC2.Print_2.SEC1.HDR.TXT2" hidden="1">#REF!</definedName>
    <definedName name="_AMO_SingleObject_569590114_ROM_F0.SEC2.Print_2.SEC1.HDR.TXT3" hidden="1">#REF!</definedName>
    <definedName name="_AMO_SingleObject_569590114_ROM_F0.SEC2.Print_2.SEC1.HDR.TXT4" hidden="1">#REF!</definedName>
    <definedName name="_AMO_SingleObject_569590114_ROM_F0.SEC2.Print_2.SEC1.HDR.TXT5" hidden="1">#REF!</definedName>
    <definedName name="_AMO_SingleObject_601675587_ROM_F0.SEC2.Print_1.SEC1.HDR.TXT1" hidden="1">'[5]2015 Taxes CY 16 CPPRT'!#REF!</definedName>
    <definedName name="_AMO_SingleObject_669565704_ROM_F0.SEC2.Print_1.SEC1.HDR.TXT1" hidden="1">'[4]Real for Checking'!#REF!</definedName>
    <definedName name="_AMO_SingleObject_669565704_ROM_F0.SEC2.Print_2.SEC1.BDY.Data_Set_WORK_SIMTWOA" hidden="1">'[4]Real for Checking'!#REF!</definedName>
    <definedName name="_AMO_SingleObject_669565704_ROM_F0.SEC2.Print_2.SEC1.HDR.TXT1" hidden="1">'[4]Real for Checking'!#REF!</definedName>
    <definedName name="_AMO_SingleObject_669565704_ROM_F0.SEC2.Print_2.SEC1.HDR.TXT2" hidden="1">'[4]Real for Checking'!#REF!</definedName>
    <definedName name="_AMO_SingleObject_669565704_ROM_F0.SEC2.Print_2.SEC1.HDR.TXT3" hidden="1">'[4]Real for Checking'!#REF!</definedName>
    <definedName name="_AMO_SingleObject_669565704_ROM_F0.SEC2.Print_2.SEC1.HDR.TXT4" hidden="1">'[4]Real for Checking'!#REF!</definedName>
    <definedName name="_AMO_SingleObject_669565704_ROM_F0.SEC2.Print_2.SEC1.HDR.TXT5" hidden="1">'[4]Real for Checking'!#REF!</definedName>
    <definedName name="_AMO_SingleObject_739077726_ROM_F0.SEC2.Print_1.SEC1.HDR.TXT1" hidden="1">'[6]WO PTELL'!#REF!</definedName>
    <definedName name="_AMO_SingleObject_739077726_ROM_F0.SEC2.Print_2.SEC1.BDY.Data_Set_WORK_SIMTWOA" hidden="1">'[6]WO PTELL'!#REF!</definedName>
    <definedName name="_AMO_SingleObject_739077726_ROM_F0.SEC2.Print_2.SEC1.HDR.TXT1" hidden="1">'[6]WO PTELL'!#REF!</definedName>
    <definedName name="_AMO_SingleObject_739077726_ROM_F0.SEC2.Print_2.SEC1.HDR.TXT2" hidden="1">'[6]WO PTELL'!#REF!</definedName>
    <definedName name="_AMO_SingleObject_739077726_ROM_F0.SEC2.Print_2.SEC1.HDR.TXT3" hidden="1">'[6]WO PTELL'!#REF!</definedName>
    <definedName name="_AMO_SingleObject_739077726_ROM_F0.SEC2.Print_2.SEC1.HDR.TXT4" hidden="1">'[6]WO PTELL'!#REF!</definedName>
    <definedName name="_AMO_SingleObject_739077726_ROM_F0.SEC2.Print_2.SEC1.HDR.TXT5" hidden="1">'[6]WO PTELL'!#REF!</definedName>
    <definedName name="_AMO_SingleObject_768399527_ROM_F0.SEC2.Print_1.SEC1.BDY.Data_Set_WORK_COLE" hidden="1">#REF!</definedName>
    <definedName name="_AMO_SingleObject_768399527_ROM_F0.SEC2.Print_1.SEC1.HDR.TXT1" hidden="1">#REF!</definedName>
    <definedName name="_AMO_SingleObject_768399527_ROM_F0.SEC2.Print_2.SEC1.BDY.Data_Set_WORK_SIMTWOA" hidden="1">#REF!</definedName>
    <definedName name="_AMO_SingleObject_768399527_ROM_F0.SEC2.Print_2.SEC1.HDR.TXT1" hidden="1">#REF!</definedName>
    <definedName name="_AMO_SingleObject_768399527_ROM_F0.SEC2.Print_2.SEC1.HDR.TXT2" hidden="1">#REF!</definedName>
    <definedName name="_AMO_SingleObject_768399527_ROM_F0.SEC2.Print_2.SEC1.HDR.TXT3" hidden="1">#REF!</definedName>
    <definedName name="_AMO_SingleObject_768399527_ROM_F0.SEC2.Print_2.SEC1.HDR.TXT4" hidden="1">#REF!</definedName>
    <definedName name="_AMO_SingleObject_768399527_ROM_F0.SEC2.Print_2.SEC1.HDR.TXT5" hidden="1">#REF!</definedName>
    <definedName name="_AMO_SingleObject_790798588_ROM_F0.SEC2.Print_1.SEC1.HDR.TXT1" hidden="1">'[4]2013'!#REF!</definedName>
    <definedName name="_AMO_SingleObject_790798588_ROM_F0.SEC2.Print_1.SEC1.HDR.TXT2" hidden="1">'[4]2013'!#REF!</definedName>
    <definedName name="_AMO_SingleObject_790798588_ROM_F0.SEC2.Print_1.SEC1.HDR.TXT3" hidden="1">'[4]2013'!#REF!</definedName>
    <definedName name="_AMO_SingleObject_790798588_ROM_F0.SEC2.Print_1.SEC1.HDR.TXT4" hidden="1">'[4]2013'!#REF!</definedName>
    <definedName name="_AMO_SingleObject_790798588_ROM_F0.SEC2.Print_1.SEC1.HDR.TXT5" hidden="1">'[4]2013'!#REF!</definedName>
    <definedName name="_AMO_SingleObject_790798588_ROM_F0.SEC2.Print_2.SEC1.BDY.Data_Set_WORK_SIMTWOA" hidden="1">'[4]2013'!#REF!</definedName>
    <definedName name="_AMO_SingleObject_790798588_ROM_F0.SEC2.Print_2.SEC1.HDR.TXT1" hidden="1">'[4]2013'!#REF!</definedName>
    <definedName name="_AMO_SingleObject_790798588_ROM_F0.SEC2.Print_2.SEC1.HDR.TXT2" hidden="1">'[4]2013'!#REF!</definedName>
    <definedName name="_AMO_SingleObject_790798588_ROM_F0.SEC2.Print_2.SEC1.HDR.TXT3" hidden="1">'[4]2013'!#REF!</definedName>
    <definedName name="_AMO_SingleObject_790798588_ROM_F0.SEC2.Print_2.SEC1.HDR.TXT4" hidden="1">'[4]2013'!#REF!</definedName>
    <definedName name="_AMO_SingleObject_790798588_ROM_F0.SEC2.Print_2.SEC1.HDR.TXT5" hidden="1">'[4]2013'!#REF!</definedName>
    <definedName name="_AMO_SingleObject_84217206_ROM_F0.SEC2.Print_1.SEC1.HDR.TXT1" hidden="1">'[6]W PTELL'!#REF!</definedName>
    <definedName name="_AMO_SingleObject_84217206_ROM_F0.SEC2.Print_2.SEC1.BDY.Data_Set_WORK_SIMTWOA" hidden="1">'[6]W PTELL'!#REF!</definedName>
    <definedName name="_AMO_SingleObject_84217206_ROM_F0.SEC2.Print_2.SEC1.HDR.TXT1" hidden="1">'[6]W PTELL'!#REF!</definedName>
    <definedName name="_AMO_SingleObject_84217206_ROM_F0.SEC2.Print_2.SEC1.HDR.TXT2" hidden="1">'[6]W PTELL'!#REF!</definedName>
    <definedName name="_AMO_SingleObject_84217206_ROM_F0.SEC2.Print_2.SEC1.HDR.TXT3" hidden="1">'[6]W PTELL'!#REF!</definedName>
    <definedName name="_AMO_SingleObject_84217206_ROM_F0.SEC2.Print_2.SEC1.HDR.TXT4" hidden="1">'[6]W PTELL'!#REF!</definedName>
    <definedName name="_AMO_SingleObject_84217206_ROM_F0.SEC2.Print_2.SEC1.HDR.TXT5" hidden="1">'[6]W PTELL'!#REF!</definedName>
    <definedName name="_AMO_SingleObject_847633867_ROM_F0.SEC2.Print_1.SEC1.BDY.Data_Set_WORK_COLE" hidden="1">#REF!</definedName>
    <definedName name="_AMO_SingleObject_847633867_ROM_F0.SEC2.Print_1.SEC1.HDR.TXT1" hidden="1">'[7]GSAVAR 17'!#REF!</definedName>
    <definedName name="_AMO_SingleObject_847633867_ROM_F0.SEC2.Print_2.SEC1.BDY.Data_Set_WORK_SIMTWOA" hidden="1">'[7]GSAVAR 17'!#REF!</definedName>
    <definedName name="_AMO_SingleObject_847633867_ROM_F0.SEC2.Print_2.SEC1.HDR.TXT1" hidden="1">'[7]GSAVAR 17'!#REF!</definedName>
    <definedName name="_AMO_SingleObject_847633867_ROM_F0.SEC2.Print_2.SEC1.HDR.TXT2" hidden="1">'[7]GSAVAR 17'!#REF!</definedName>
    <definedName name="_AMO_SingleObject_847633867_ROM_F0.SEC2.Print_2.SEC1.HDR.TXT3" hidden="1">'[7]GSAVAR 17'!#REF!</definedName>
    <definedName name="_AMO_SingleObject_847633867_ROM_F0.SEC2.Print_2.SEC1.HDR.TXT4" hidden="1">'[7]GSAVAR 17'!#REF!</definedName>
    <definedName name="_AMO_SingleObject_847633867_ROM_F0.SEC2.Print_2.SEC1.HDR.TXT5" hidden="1">'[7]GSAVAR 17'!#REF!</definedName>
    <definedName name="_AMO_SingleObject_875771459_ROM_F0.SEC2.Print_1.SEC1.BDY.Data_Set_WORK_COLE" hidden="1">#REF!</definedName>
    <definedName name="_AMO_SingleObject_875771459_ROM_F0.SEC2.Print_1.SEC1.HDR.TXT1" hidden="1">[7]GSAVAR16!#REF!</definedName>
    <definedName name="_AMO_SingleObject_875771459_ROM_F0.SEC2.Print_2.SEC1.BDY.Data_Set_WORK_SIMTWOA" hidden="1">[7]GSAVAR16!#REF!</definedName>
    <definedName name="_AMO_SingleObject_875771459_ROM_F0.SEC2.Print_2.SEC1.HDR.TXT1" hidden="1">[7]GSAVAR16!#REF!</definedName>
    <definedName name="_AMO_SingleObject_875771459_ROM_F0.SEC2.Print_2.SEC1.HDR.TXT2" hidden="1">[7]GSAVAR16!#REF!</definedName>
    <definedName name="_AMO_SingleObject_875771459_ROM_F0.SEC2.Print_2.SEC1.HDR.TXT3" hidden="1">[7]GSAVAR16!#REF!</definedName>
    <definedName name="_AMO_SingleObject_875771459_ROM_F0.SEC2.Print_2.SEC1.HDR.TXT4" hidden="1">[7]GSAVAR16!#REF!</definedName>
    <definedName name="_AMO_SingleObject_875771459_ROM_F0.SEC2.Print_2.SEC1.HDR.TXT5" hidden="1">[7]GSAVAR16!#REF!</definedName>
    <definedName name="_AMO_SingleObject_978866249_ROM_F0.SEC2.Print_2.SEC1.BDY.Data_Set_WORK_SIMTWOA" hidden="1">'[2]Limiting Rate'!#REF!</definedName>
    <definedName name="_AMO_SingleObject_978866249_ROM_F0.SEC2.Print_2.SEC1.HDR.TXT1" hidden="1">'[2]Limiting Rate'!#REF!</definedName>
    <definedName name="_AMO_SingleObject_978866249_ROM_F0.SEC2.Print_2.SEC1.HDR.TXT2" hidden="1">'[2]Limiting Rate'!#REF!</definedName>
    <definedName name="_AMO_SingleObject_978866249_ROM_F0.SEC2.Print_2.SEC1.HDR.TXT3" hidden="1">'[2]Limiting Rate'!#REF!</definedName>
    <definedName name="_AMO_SingleObject_978866249_ROM_F0.SEC2.Print_2.SEC1.HDR.TXT4" hidden="1">'[2]Limiting Rate'!#REF!</definedName>
    <definedName name="_AMO_SingleObject_978866249_ROM_F0.SEC2.Print_2.SEC1.HDR.TXT5" hidden="1">'[2]Limiting Rate'!#REF!</definedName>
    <definedName name="_AMO_SingleObject_984896348_ROM_F0.SEC2.Print_1.SEC1.BDY.Data_Set_WORK_COLE" hidden="1">#REF!</definedName>
    <definedName name="_AMO_SingleObject_984896348_ROM_F0.SEC2.Print_1.SEC1.HDR.TXT1" hidden="1">#REF!</definedName>
    <definedName name="_AMO_SingleObject_984896348_ROM_F0.SEC2.Print_2.SEC1.BDY.Data_Set_WORK_JIM" hidden="1">#REF!</definedName>
    <definedName name="_AMO_SingleObject_984896348_ROM_F0.SEC2.Print_2.SEC1.HDR.TXT1" hidden="1">#REF!</definedName>
    <definedName name="_AMO_SingleObject_984896348_ROM_F0.SEC2.Print_3.SEC1.BDY.Data_Set_WORK_SIMTWOA" hidden="1">#REF!</definedName>
    <definedName name="_AMO_SingleObject_984896348_ROM_F0.SEC2.Print_3.SEC1.HDR.TXT1" hidden="1">#REF!</definedName>
    <definedName name="_AMO_SingleObject_984896348_ROM_F0.SEC2.Print_3.SEC1.HDR.TXT2" hidden="1">#REF!</definedName>
    <definedName name="_AMO_SingleObject_984896348_ROM_F0.SEC2.Print_3.SEC1.HDR.TXT3" hidden="1">#REF!</definedName>
    <definedName name="_AMO_SingleObject_984896348_ROM_F0.SEC2.Print_3.SEC1.HDR.TXT4" hidden="1">#REF!</definedName>
    <definedName name="_AMO_SingleObject_984896348_ROM_F0.SEC2.Print_3.SEC1.HDR.TXT5" hidden="1">#REF!</definedName>
    <definedName name="_Order1" hidden="1">255</definedName>
    <definedName name="_Order2" hidden="1">255</definedName>
    <definedName name="ADDRESS">'Cover Page'!$D$12:$G$12</definedName>
    <definedName name="COUNTY">'Cover Page'!$D$13:$G$13</definedName>
    <definedName name="ddTopChoice">#REF!</definedName>
    <definedName name="NAME_OF_NEWSPAPER__WHERE_PUBLISHED">'Cover Page'!$D$14:$G$14</definedName>
    <definedName name="_xlnm.Print_Area" localSheetId="0">'Cover Page'!$A$1:$J$47</definedName>
    <definedName name="_xlnm.Print_Area" localSheetId="1">'Salary Schedule'!$A$3:$F$43</definedName>
    <definedName name="RCDT_NUMBER">'Cover Page'!$D$11:$G$11</definedName>
    <definedName name="SCHADDRS">#REF!</definedName>
    <definedName name="SCHCTY">#REF!</definedName>
    <definedName name="SCHNMBR">#REF!</definedName>
    <definedName name="SCHNME">#REF!</definedName>
    <definedName name="School_District">#REF!</definedName>
    <definedName name="SCHOOL_DISTRICT_JOINT_AGREEMENT_NAME">'Cover Page'!$D$10:$G$10</definedName>
    <definedName name="SUPT">#REF!</definedName>
    <definedName name="validation_list" comment="For Dist Name autocomplete dropdown on Cover tab (cell G13)">OFFSET(#REF!,,,COUNTIF(#REF!,"?*"))</definedName>
  </definedNames>
  <calcPr calcId="191029"/>
</workbook>
</file>

<file path=xl/calcChain.xml><?xml version="1.0" encoding="utf-8"?>
<calcChain xmlns="http://schemas.openxmlformats.org/spreadsheetml/2006/main">
  <c r="B38" i="11" l="1"/>
  <c r="A1" i="20"/>
  <c r="A11" i="20"/>
  <c r="A12" i="20"/>
  <c r="A19" i="20"/>
  <c r="A17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  <author>HEMBERGER MICHELLE</author>
  </authors>
  <commentList>
    <comment ref="H2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  Example:  If the tax rate for educational purposes is $1.84 per $100 of EAV, it is shown as 1.8400 not as a percentage of the total tax rate.</t>
        </r>
      </text>
    </comment>
    <comment ref="C24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>A substitute teacher does not qualify as a certificated employee unless they hold a certificate/license to teach.  A substitute teacher license does not qualify as certificate/license to teach.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Gum</author>
  </authors>
  <commentList>
    <comment ref="A2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Including student activity funds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Gum</author>
  </authors>
  <commentList>
    <comment ref="A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Including student activity funds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<sst xmlns="http://schemas.openxmlformats.org/spreadsheetml/2006/main" count="409" uniqueCount="392">
  <si>
    <t>EDUCATIONAL</t>
  </si>
  <si>
    <t>TRANSPORTATION</t>
  </si>
  <si>
    <t>TORT IMMUNITY</t>
  </si>
  <si>
    <t>LEASING</t>
  </si>
  <si>
    <t>OTHER</t>
  </si>
  <si>
    <t>OPERATIONS &amp; MAINTENANCE</t>
  </si>
  <si>
    <t>WORKING CASH</t>
  </si>
  <si>
    <t>MUNICIPAL RETIREMENT</t>
  </si>
  <si>
    <t>SOCIAL SECURITY</t>
  </si>
  <si>
    <t>FIRE PREVENTION &amp; SAFETY</t>
  </si>
  <si>
    <t>SPECIAL EDUCATION</t>
  </si>
  <si>
    <t>NUMBER OF NON-CERTIFICATED EMPLOYEES</t>
  </si>
  <si>
    <t>NUMBER OF CERTIFICATED EMPLOYEES</t>
  </si>
  <si>
    <t>SIZE OF DISTRICT IN SQUARE MILES</t>
  </si>
  <si>
    <t>NUMBER OF ATTENDANCE CENTERS</t>
  </si>
  <si>
    <t>FULL-TIME</t>
  </si>
  <si>
    <t>PART-TIME</t>
  </si>
  <si>
    <t xml:space="preserve">RCDT NUMBER:  </t>
  </si>
  <si>
    <t xml:space="preserve">    ADDRESS:  </t>
  </si>
  <si>
    <t xml:space="preserve">COUNTY:  </t>
  </si>
  <si>
    <t>Aggregate Amount</t>
  </si>
  <si>
    <t>Person, Firm, or Corporation</t>
  </si>
  <si>
    <t>TAX RATE BY FUND (IN %)</t>
  </si>
  <si>
    <t>1.  Total number of all contracts awarded by the school district:</t>
  </si>
  <si>
    <t>2.  Total value of all contracts awarded:</t>
  </si>
  <si>
    <t>4.  Total value of contracts awarded to minority owned businesses, female owned businesses, businesses owned by person with disabilities, and locally owned businesses:</t>
  </si>
  <si>
    <t>3.  Total number of contracts awarded to minority owned businesses, female owned businesses, businesses owned by persons with disabilities, and locally owned businesses:</t>
  </si>
  <si>
    <t xml:space="preserve">SCHOOL DISTRICT/JOINT AGREEMENT NAME:  </t>
  </si>
  <si>
    <t>CAPITAL PROJECTS</t>
  </si>
  <si>
    <t xml:space="preserve">BOND &amp; INTEREST </t>
  </si>
  <si>
    <t>Elementary</t>
  </si>
  <si>
    <t>High School</t>
  </si>
  <si>
    <t>Unit</t>
  </si>
  <si>
    <t>DISTRICT TYPE</t>
  </si>
  <si>
    <t>ILLINOIS STATE BOARD OF EDUCATION</t>
  </si>
  <si>
    <t>School Business Services</t>
  </si>
  <si>
    <t>INSTRUCTIONS:  Double click attached document "Contracts Exceeding $25,000 Guidance" (pdf) below for additional guidance and definitions.</t>
  </si>
  <si>
    <t>Joint Agreement</t>
  </si>
  <si>
    <t xml:space="preserve">Annual Statement of Affairs Instructions </t>
  </si>
  <si>
    <t>The schedule below (Items 1-4) must be completed for contracts exceeding $25,000.</t>
  </si>
  <si>
    <t>PAYMENTS TO PERSON, FIRM, OR CORPORATION OVER $2,500 EXCLUDING WAGES AND SALARIES</t>
  </si>
  <si>
    <t>Form 50-37</t>
  </si>
  <si>
    <r>
      <rPr>
        <sz val="10"/>
        <color rgb="FF000000"/>
        <rFont val="Arial"/>
        <family val="2"/>
      </rPr>
      <t>ITEM 4.</t>
    </r>
    <r>
      <rPr>
        <sz val="10"/>
        <color indexed="8"/>
        <rFont val="Arial"/>
        <family val="2"/>
      </rPr>
      <t xml:space="preserve"> – Aggregate the value of consideration of all contracts included in item 3 and record the dollar amount below in the space provided.</t>
    </r>
  </si>
  <si>
    <t>; (2) collective</t>
  </si>
  <si>
    <t>bargaining agreements with district employee groups; and (3) personal services contracts with individual district employees.</t>
  </si>
  <si>
    <r>
      <rPr>
        <sz val="10"/>
        <color rgb="FF000000"/>
        <rFont val="Arial"/>
        <family val="2"/>
      </rPr>
      <t xml:space="preserve">ITEM 2. </t>
    </r>
    <r>
      <rPr>
        <sz val="10"/>
        <color indexed="8"/>
        <rFont val="Arial"/>
        <family val="2"/>
      </rPr>
      <t>– Aggregate the value of consideration of all contracts included in Item 1 and record the dollar amount below in the space provided.</t>
    </r>
  </si>
  <si>
    <t>to minority, female, disabled or local contractors and record the number below in the space provided. Do not include: (1) multi-year</t>
  </si>
  <si>
    <t xml:space="preserve">   *If there are no contracts of this nature, please enter "0" in box to the right.</t>
  </si>
  <si>
    <t>; (2) collective bargaining agreements with district employee groups; and (3) personal services contracts</t>
  </si>
  <si>
    <t>with individual district employees.</t>
  </si>
  <si>
    <t>If school district/joint agreement does not have any contracts exceeding $25,000, please add zeros (0) to cells "D24"-"D29".</t>
  </si>
  <si>
    <t>217-785-8779</t>
  </si>
  <si>
    <t>Salary Range:  Less Than $39.999</t>
  </si>
  <si>
    <t>Salary Range:  $40,000 - $54,999</t>
  </si>
  <si>
    <t>Salary Range:  $55,000 - $74,999</t>
  </si>
  <si>
    <t>Salary Range:  $75,000 and Over</t>
  </si>
  <si>
    <t>ANNUAL STATEMENT OF AFFAIRS</t>
  </si>
  <si>
    <t>FISCAL YEAR ENDING</t>
  </si>
  <si>
    <t xml:space="preserve">June 30, </t>
  </si>
  <si>
    <t xml:space="preserve">SALARY SCHEDULE OF GROSS PAYMENTS FOR NON-CERTIFICATED PERSONNEL </t>
  </si>
  <si>
    <t>This listing must include expenditures from any revolving fund maintained by the school district.</t>
  </si>
  <si>
    <t>Payments to certified personnel</t>
  </si>
  <si>
    <t>Student Counts</t>
  </si>
  <si>
    <t>In conformity with sub-section (c) of Section 10-20.44 of the School Code [105 ILCS 5/10-20.44], the following information is required to be submitted in conjunction with publication of the Annual Statement of Affairs [105 ILCS 5/10-17].</t>
  </si>
  <si>
    <t>Illinois Report Card</t>
  </si>
  <si>
    <t>Included in district's report card</t>
  </si>
  <si>
    <t>Financial Data</t>
  </si>
  <si>
    <t>08/25</t>
  </si>
  <si>
    <t xml:space="preserve"> per 105 ILCS 5/10-20.47</t>
  </si>
  <si>
    <t>Posted on district website</t>
  </si>
  <si>
    <t>How to access Cerberus Server</t>
  </si>
  <si>
    <t>Data previously included in the Annual Statement of Affairs can be found at:</t>
  </si>
  <si>
    <t>Included in district's Annual Financial Report posted on ISBE's Cerberus Server</t>
  </si>
  <si>
    <t xml:space="preserve">NAME OF NEWSPAPER  WHERE PUBLISHED:  </t>
  </si>
  <si>
    <t>ASSURANCE</t>
  </si>
  <si>
    <t>Yes</t>
  </si>
  <si>
    <t>The Annual Statement of Affairs has been posted on the district's website and published in accordance with Section 10-17 of the School Code no later than December 1. (Put "X" in blue box if yes.)</t>
  </si>
  <si>
    <t>PAYMENTS TO PERSON, FIRM, OR CORPORATION OF $1,000 TO $2,500 EXCLUDING WAGES AND SALARIES</t>
  </si>
  <si>
    <t>x</t>
  </si>
  <si>
    <t>East Dubuque School District #119</t>
  </si>
  <si>
    <t>08-043-1190-22</t>
  </si>
  <si>
    <t>Jo Daviess</t>
  </si>
  <si>
    <t>Galena Gazette</t>
  </si>
  <si>
    <t>Beckman, Kristine</t>
  </si>
  <si>
    <t>Berryman, Abigiail Elizabeth</t>
  </si>
  <si>
    <t>Bingham, John</t>
  </si>
  <si>
    <t>Borgstahl, Gary J</t>
  </si>
  <si>
    <t>Borley, Deborah Lynn</t>
  </si>
  <si>
    <t>Budde, Collin P</t>
  </si>
  <si>
    <t>Clarke, Zachary L.</t>
  </si>
  <si>
    <t>Cooksley, Stephanie</t>
  </si>
  <si>
    <t>Cooley, Cheryle</t>
  </si>
  <si>
    <t>Coram, Savanna</t>
  </si>
  <si>
    <t>DEGENHARDT, SEAN</t>
  </si>
  <si>
    <t>DELANEY, ANTHONY RICHARD</t>
  </si>
  <si>
    <t>DIEM, JEREMY T</t>
  </si>
  <si>
    <t>Dietzel, Timothy J</t>
  </si>
  <si>
    <t>DREIBELBIS, LYNDA</t>
  </si>
  <si>
    <t>Dzaboff, Chelsey</t>
  </si>
  <si>
    <t>Edge, Abby J</t>
  </si>
  <si>
    <t>Ellis, Karen E</t>
  </si>
  <si>
    <t>ENGLE, JEREMY P</t>
  </si>
  <si>
    <t>ENGLE, SARAH A</t>
  </si>
  <si>
    <t>Fleckenstein, Joyce</t>
  </si>
  <si>
    <t>Freiburger, Madison May</t>
  </si>
  <si>
    <t>GLASGOW, MADISEN</t>
  </si>
  <si>
    <t>Grohman, Connor</t>
  </si>
  <si>
    <t>Haas, Courtney</t>
  </si>
  <si>
    <t>Hakanson, Alfred J</t>
  </si>
  <si>
    <t>Heiar, Benjamin</t>
  </si>
  <si>
    <t>Heim, Madaline</t>
  </si>
  <si>
    <t>Heinricy, Julie A</t>
  </si>
  <si>
    <t>Herbst, Jewls</t>
  </si>
  <si>
    <t>Hermann, Sheila V</t>
  </si>
  <si>
    <t>Hilby, Andrew D</t>
  </si>
  <si>
    <t>Hilby, Brianna</t>
  </si>
  <si>
    <t>Hilby, Geraldine M</t>
  </si>
  <si>
    <t>Hyde, Mikayla N</t>
  </si>
  <si>
    <t>Jackson, Debbie A</t>
  </si>
  <si>
    <t>Jochum, Rhonda</t>
  </si>
  <si>
    <t>Johnston, Gail E.</t>
  </si>
  <si>
    <t>JOHNSTON, PAIGE</t>
  </si>
  <si>
    <t>KARTMAN, LORI L</t>
  </si>
  <si>
    <t>Kearney, Jody L</t>
  </si>
  <si>
    <t>Kieffer, Joshua</t>
  </si>
  <si>
    <t>Koehn, Kaitlan</t>
  </si>
  <si>
    <t>Krieg, Jacob</t>
  </si>
  <si>
    <t>Marty, Michelle A</t>
  </si>
  <si>
    <t>MUELLER, MICHELE</t>
  </si>
  <si>
    <t>OBERMAN, JAMES</t>
  </si>
  <si>
    <t>Oslac, Michael J</t>
  </si>
  <si>
    <t>OSTER, CHANCE J</t>
  </si>
  <si>
    <t>PETITGOUT, DEANN MARIE</t>
  </si>
  <si>
    <t>POLLOCK, DAWN MICHELLE</t>
  </si>
  <si>
    <t>Potts, Benjamin</t>
  </si>
  <si>
    <t>Potts, Brody</t>
  </si>
  <si>
    <t>Puls, Jared</t>
  </si>
  <si>
    <t>Puls, Jonah</t>
  </si>
  <si>
    <t>Reisen, Lisa</t>
  </si>
  <si>
    <t>Reynolds, Elizabeth M.</t>
  </si>
  <si>
    <t>ROLFE, ERIC</t>
  </si>
  <si>
    <t>Rust, Gerald J</t>
  </si>
  <si>
    <t>SCHABER, SCOTT R</t>
  </si>
  <si>
    <t>Schonhoff, Jessica J</t>
  </si>
  <si>
    <t>Schueller, Melissa</t>
  </si>
  <si>
    <t>Schultz, Curtis E</t>
  </si>
  <si>
    <t>SHEPHERD, CHARLIE E</t>
  </si>
  <si>
    <t>SHIMAK, WHITNEY</t>
  </si>
  <si>
    <t>SITES, ASHLEY R</t>
  </si>
  <si>
    <t>SMALL, DAVID E</t>
  </si>
  <si>
    <t>Smith, Stephanie A</t>
  </si>
  <si>
    <t>Staggs, Emily</t>
  </si>
  <si>
    <t>STOCHL, JAYDEN</t>
  </si>
  <si>
    <t>STRAUSER, CAMRYN</t>
  </si>
  <si>
    <t>Strauser, Chad William</t>
  </si>
  <si>
    <t>Strauser, Rebecca D</t>
  </si>
  <si>
    <t>Sullivan, Abigail</t>
  </si>
  <si>
    <t>Sweeney, Jonathan D</t>
  </si>
  <si>
    <t>Tashner, Brandon M</t>
  </si>
  <si>
    <t>Temperley, Richard</t>
  </si>
  <si>
    <t>Thiltgen, Mary M</t>
  </si>
  <si>
    <t>Thompson-Mootz, Junanne</t>
  </si>
  <si>
    <t>Trowbridge, Shawna</t>
  </si>
  <si>
    <t>Tyler, Nathan L</t>
  </si>
  <si>
    <t>Wallace, Elizabeth A</t>
  </si>
  <si>
    <t>Wandsnider, Staci A</t>
  </si>
  <si>
    <t>Ward, Suzanne M.</t>
  </si>
  <si>
    <t>WEINSCHENK, MOLLY</t>
  </si>
  <si>
    <t>WEMETT, DENNIS M</t>
  </si>
  <si>
    <t>WILLIAMS, EMILY ERIN</t>
  </si>
  <si>
    <t>Zuber, Vickie Ann</t>
  </si>
  <si>
    <t>Cliff, Geoffrey W</t>
  </si>
  <si>
    <t>Heim, Jennifer Denise</t>
  </si>
  <si>
    <t>KENNICKER, BARBARA L</t>
  </si>
  <si>
    <t>Kessler, Susan K</t>
  </si>
  <si>
    <t>MEYER, WILLIAM C</t>
  </si>
  <si>
    <t>Priebe, Tracy J.</t>
  </si>
  <si>
    <t>Shireman, Michael J</t>
  </si>
  <si>
    <t>Barklow, Lisa Marie</t>
  </si>
  <si>
    <t>Duster, Stacey A</t>
  </si>
  <si>
    <t>Weydert, Jeffrey J</t>
  </si>
  <si>
    <t>Miller, Laura A</t>
  </si>
  <si>
    <t>PRIEBE, GROVER L</t>
  </si>
  <si>
    <t>CARLISLE-RYAN</t>
  </si>
  <si>
    <t>CULLIGAN</t>
  </si>
  <si>
    <t>FRONTIER</t>
  </si>
  <si>
    <t>N2Y</t>
  </si>
  <si>
    <r>
      <t>Bel-Aire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Rental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Inc</t>
    </r>
  </si>
  <si>
    <r>
      <t>TEE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JAY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CENTRAL,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INC.</t>
    </r>
  </si>
  <si>
    <r>
      <t>Benepower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Inc</t>
    </r>
  </si>
  <si>
    <r>
      <t>Timmerman,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Michael</t>
    </r>
  </si>
  <si>
    <r>
      <t>Bonnet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Property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Manager</t>
    </r>
  </si>
  <si>
    <r>
      <t>TREVOR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LAPAGE</t>
    </r>
  </si>
  <si>
    <r>
      <t>Two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Two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Character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Dev</t>
    </r>
  </si>
  <si>
    <r>
      <t>Coel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Hofland</t>
    </r>
  </si>
  <si>
    <r>
      <t>Vista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Learning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NFP</t>
    </r>
  </si>
  <si>
    <r>
      <t>COMELEC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SERVICES,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INC.</t>
    </r>
  </si>
  <si>
    <r>
      <t>WALMART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COMMUNITY</t>
    </r>
  </si>
  <si>
    <r>
      <t>WILLIAMS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EXCAVATING</t>
    </r>
  </si>
  <si>
    <r>
      <t>Dubuque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Fire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Equipment</t>
    </r>
  </si>
  <si>
    <r>
      <t>ZIER`S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TEST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LANE</t>
    </r>
  </si>
  <si>
    <r>
      <t>Dubuque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Mulch</t>
    </r>
  </si>
  <si>
    <r>
      <t>Follett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School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Solutions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LLC.</t>
    </r>
  </si>
  <si>
    <r>
      <t>Hovden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Oil</t>
    </r>
  </si>
  <si>
    <r>
      <t>Illinois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Conservation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Foundation</t>
    </r>
  </si>
  <si>
    <r>
      <t>J&amp;R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RENTAL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LLC</t>
    </r>
  </si>
  <si>
    <r>
      <t>Jeff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Weydert</t>
    </r>
  </si>
  <si>
    <r>
      <t>JOHN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DEERE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FINANCIAL</t>
    </r>
  </si>
  <si>
    <r>
      <t>KRUSER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SEPTIC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SERVICE</t>
    </r>
  </si>
  <si>
    <r>
      <t>Learn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Doing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Inc</t>
    </r>
  </si>
  <si>
    <r>
      <t>LOWES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COMMERICAL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CREDIT</t>
    </r>
  </si>
  <si>
    <r>
      <t>Matt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Weimerskirch</t>
    </r>
  </si>
  <si>
    <r>
      <t>MEDICAL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ASSOC.CLINIC</t>
    </r>
  </si>
  <si>
    <r>
      <t>MID-WEST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TRUCKERS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ASSOC</t>
    </r>
  </si>
  <si>
    <r>
      <t>Mystery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Science</t>
    </r>
  </si>
  <si>
    <r>
      <t>NCS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Pearson,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Inc</t>
    </r>
  </si>
  <si>
    <r>
      <t>NIELAND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REFRIGERATION</t>
    </r>
  </si>
  <si>
    <r>
      <t>NoRedInc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Corp.</t>
    </r>
  </si>
  <si>
    <r>
      <t>Oney,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Pamela</t>
    </r>
  </si>
  <si>
    <r>
      <t>PROQUEST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LLC</t>
    </r>
  </si>
  <si>
    <r>
      <t>Raptor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Technologies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LLC</t>
    </r>
  </si>
  <si>
    <r>
      <t>ROCHELLE,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DONNA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ROCHELLE</t>
    </r>
  </si>
  <si>
    <r>
      <t>SCHOLASTIC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MAGAZINES</t>
    </r>
  </si>
  <si>
    <t>Securly</t>
  </si>
  <si>
    <r>
      <t>SPEC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SEATS</t>
    </r>
  </si>
  <si>
    <r>
      <t>STEVE`S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ACE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HARDWARE</t>
    </r>
  </si>
  <si>
    <r>
      <t>Stoltz,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Al</t>
    </r>
  </si>
  <si>
    <r>
      <t>Success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Design</t>
    </r>
  </si>
  <si>
    <r>
      <t>TASC-Client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Invoices</t>
    </r>
  </si>
  <si>
    <t>Teambuildr</t>
  </si>
  <si>
    <r>
      <rPr>
        <sz val="9"/>
        <rFont val="Arial"/>
        <family val="2"/>
      </rPr>
      <t>CDW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GOVERNMENT,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INC.</t>
    </r>
  </si>
  <si>
    <r>
      <rPr>
        <sz val="9"/>
        <rFont val="Arial"/>
        <family val="2"/>
      </rPr>
      <t>Capital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Sanitary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Supply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Inc.</t>
    </r>
  </si>
  <si>
    <r>
      <rPr>
        <sz val="9"/>
        <rFont val="Arial"/>
        <family val="2"/>
      </rPr>
      <t>CALO</t>
    </r>
  </si>
  <si>
    <r>
      <rPr>
        <sz val="9"/>
        <rFont val="Arial"/>
        <family val="2"/>
      </rPr>
      <t>BOKF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</t>
    </r>
  </si>
  <si>
    <r>
      <rPr>
        <sz val="9"/>
        <rFont val="Arial"/>
        <family val="2"/>
      </rPr>
      <t>BluePath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Finance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IV</t>
    </r>
  </si>
  <si>
    <r>
      <rPr>
        <sz val="9"/>
        <rFont val="Arial"/>
        <family val="2"/>
      </rPr>
      <t>Bimbo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Bakeries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USA</t>
    </r>
  </si>
  <si>
    <r>
      <rPr>
        <sz val="9"/>
        <rFont val="Arial"/>
        <family val="2"/>
      </rPr>
      <t>BENNING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GROUP</t>
    </r>
  </si>
  <si>
    <r>
      <rPr>
        <sz val="9"/>
        <rFont val="Arial"/>
        <family val="2"/>
      </rPr>
      <t>BADGER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SPORTING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GOODS</t>
    </r>
  </si>
  <si>
    <r>
      <rPr>
        <sz val="9"/>
        <rFont val="Arial"/>
        <family val="2"/>
      </rPr>
      <t>B.L.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Murray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Inc.</t>
    </r>
  </si>
  <si>
    <r>
      <rPr>
        <sz val="9"/>
        <rFont val="Arial"/>
        <family val="2"/>
      </rPr>
      <t>ARTHUR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GALLAGHER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RMS</t>
    </r>
  </si>
  <si>
    <r>
      <rPr>
        <sz val="9"/>
        <rFont val="Arial"/>
        <family val="2"/>
      </rPr>
      <t>AMAZON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CAPITAL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SERVICES</t>
    </r>
  </si>
  <si>
    <r>
      <rPr>
        <sz val="9"/>
        <rFont val="Arial"/>
        <family val="2"/>
      </rPr>
      <t>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SPORTS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CORP</t>
    </r>
  </si>
  <si>
    <r>
      <rPr>
        <sz val="9"/>
        <rFont val="Arial"/>
        <family val="2"/>
      </rPr>
      <t>Airgas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LLC</t>
    </r>
  </si>
  <si>
    <r>
      <rPr>
        <sz val="9"/>
        <rFont val="Arial"/>
        <family val="2"/>
      </rPr>
      <t>Access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Systems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Leasing</t>
    </r>
  </si>
  <si>
    <r>
      <rPr>
        <sz val="9"/>
        <rFont val="Arial"/>
        <family val="2"/>
      </rPr>
      <t>Absolute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Protection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Inc.</t>
    </r>
  </si>
  <si>
    <r>
      <rPr>
        <sz val="9"/>
        <rFont val="Arial"/>
        <family val="2"/>
      </rPr>
      <t>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Electric</t>
    </r>
  </si>
  <si>
    <r>
      <rPr>
        <sz val="9"/>
        <rFont val="Arial"/>
        <family val="2"/>
      </rPr>
      <t>Ascendance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Trucks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Eastern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IA</t>
    </r>
  </si>
  <si>
    <r>
      <rPr>
        <sz val="9"/>
        <rFont val="Arial"/>
        <family val="2"/>
      </rPr>
      <t>Imagine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Learning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LLC</t>
    </r>
  </si>
  <si>
    <r>
      <rPr>
        <sz val="9"/>
        <rFont val="Arial"/>
        <family val="2"/>
      </rPr>
      <t>IMRF</t>
    </r>
  </si>
  <si>
    <r>
      <rPr>
        <sz val="9"/>
        <rFont val="Arial"/>
        <family val="2"/>
      </rPr>
      <t>ISCorp</t>
    </r>
  </si>
  <si>
    <r>
      <rPr>
        <sz val="9"/>
        <rFont val="Arial"/>
        <family val="2"/>
      </rPr>
      <t>IWI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MOTOR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Authority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LLC</t>
    </r>
  </si>
  <si>
    <r>
      <rPr>
        <sz val="9"/>
        <rFont val="Arial"/>
        <family val="2"/>
      </rPr>
      <t>IXL</t>
    </r>
  </si>
  <si>
    <r>
      <rPr>
        <sz val="9"/>
        <rFont val="Arial"/>
        <family val="2"/>
      </rPr>
      <t>JBAD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SOLUTIONS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LLC</t>
    </r>
  </si>
  <si>
    <r>
      <rPr>
        <sz val="9"/>
        <rFont val="Arial"/>
        <family val="2"/>
      </rPr>
      <t>JCE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CO-OP</t>
    </r>
  </si>
  <si>
    <r>
      <rPr>
        <sz val="9"/>
        <rFont val="Arial"/>
        <family val="2"/>
      </rPr>
      <t>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DAVIESS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COUNTY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TRANSIT</t>
    </r>
  </si>
  <si>
    <r>
      <rPr>
        <sz val="9"/>
        <rFont val="Arial"/>
        <family val="2"/>
      </rPr>
      <t>JOSTENS</t>
    </r>
  </si>
  <si>
    <r>
      <rPr>
        <sz val="9"/>
        <rFont val="Arial"/>
        <family val="2"/>
      </rPr>
      <t>Kim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Miller</t>
    </r>
  </si>
  <si>
    <r>
      <rPr>
        <sz val="9"/>
        <rFont val="Arial"/>
        <family val="2"/>
      </rPr>
      <t>LANGE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SIGN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GROUP,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INC.</t>
    </r>
  </si>
  <si>
    <r>
      <rPr>
        <sz val="9"/>
        <rFont val="Arial"/>
        <family val="2"/>
      </rPr>
      <t>Loescher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Heating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Conditioning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FBE</t>
    </r>
  </si>
  <si>
    <r>
      <rPr>
        <sz val="9"/>
        <rFont val="Arial"/>
        <family val="2"/>
      </rPr>
      <t>MCGRAW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EDUCATION</t>
    </r>
  </si>
  <si>
    <r>
      <rPr>
        <sz val="9"/>
        <rFont val="Arial"/>
        <family val="2"/>
      </rPr>
      <t>MEDIACOM</t>
    </r>
  </si>
  <si>
    <r>
      <rPr>
        <sz val="9"/>
        <rFont val="Arial"/>
        <family val="2"/>
      </rPr>
      <t>Medical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Associates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Health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Inc.</t>
    </r>
  </si>
  <si>
    <r>
      <rPr>
        <sz val="9"/>
        <rFont val="Arial"/>
        <family val="2"/>
      </rPr>
      <t>MENARDS</t>
    </r>
  </si>
  <si>
    <r>
      <rPr>
        <sz val="9"/>
        <rFont val="Arial"/>
        <family val="2"/>
      </rPr>
      <t>Midwest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Inc.</t>
    </r>
  </si>
  <si>
    <r>
      <rPr>
        <sz val="9"/>
        <rFont val="Arial"/>
        <family val="2"/>
      </rPr>
      <t>MIDWEST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MEDICAL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CENTER</t>
    </r>
  </si>
  <si>
    <r>
      <rPr>
        <sz val="9"/>
        <rFont val="Arial"/>
        <family val="2"/>
      </rPr>
      <t>Mastercard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BMO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Financial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Group</t>
    </r>
  </si>
  <si>
    <r>
      <rPr>
        <sz val="9"/>
        <rFont val="Arial"/>
        <family val="2"/>
      </rPr>
      <t>SECURITY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BENEFITS</t>
    </r>
  </si>
  <si>
    <r>
      <rPr>
        <sz val="9"/>
        <rFont val="Arial"/>
        <family val="2"/>
      </rPr>
      <t>SHERWIN-WILLIAMS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</si>
  <si>
    <r>
      <rPr>
        <sz val="9"/>
        <rFont val="Arial"/>
        <family val="2"/>
      </rPr>
      <t>Sigma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Athletics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LLC</t>
    </r>
  </si>
  <si>
    <r>
      <rPr>
        <sz val="9"/>
        <rFont val="Arial"/>
        <family val="2"/>
      </rPr>
      <t>Sjostrom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Inc</t>
    </r>
  </si>
  <si>
    <r>
      <rPr>
        <sz val="9"/>
        <rFont val="Arial"/>
        <family val="2"/>
      </rPr>
      <t>SKYWARD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ACCTG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DEPT</t>
    </r>
  </si>
  <si>
    <r>
      <rPr>
        <sz val="9"/>
        <rFont val="Arial"/>
        <family val="2"/>
      </rPr>
      <t>Specialty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Closures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Inc.</t>
    </r>
  </si>
  <si>
    <r>
      <rPr>
        <sz val="9"/>
        <rFont val="Arial"/>
        <family val="2"/>
      </rPr>
      <t>Stalker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Sports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Floors</t>
    </r>
  </si>
  <si>
    <r>
      <rPr>
        <sz val="9"/>
        <rFont val="Arial"/>
        <family val="2"/>
      </rPr>
      <t>SUN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LIFE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FINANCIAL</t>
    </r>
  </si>
  <si>
    <r>
      <rPr>
        <sz val="9"/>
        <rFont val="Arial"/>
        <family val="2"/>
      </rPr>
      <t>Sunbelt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Staffing</t>
    </r>
  </si>
  <si>
    <r>
      <rPr>
        <sz val="9"/>
        <rFont val="Arial"/>
        <family val="2"/>
      </rPr>
      <t>SYSCO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BARABOO</t>
    </r>
  </si>
  <si>
    <r>
      <rPr>
        <sz val="9"/>
        <rFont val="Arial"/>
        <family val="2"/>
      </rPr>
      <t>TC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Networks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Inc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</si>
  <si>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Learning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Center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</si>
  <si>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Woodsmen</t>
    </r>
  </si>
  <si>
    <r>
      <rPr>
        <sz val="9"/>
        <rFont val="Arial"/>
        <family val="2"/>
      </rPr>
      <t>TOTAL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ADMINISTRATION</t>
    </r>
  </si>
  <si>
    <r>
      <rPr>
        <sz val="9"/>
        <rFont val="Arial"/>
        <family val="2"/>
      </rPr>
      <t>STAPLES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BUSINESS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ADV</t>
    </r>
  </si>
  <si>
    <r>
      <rPr>
        <sz val="9"/>
        <rFont val="Arial"/>
        <family val="2"/>
      </rPr>
      <t>Sloan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Implement</t>
    </r>
    <r>
      <rPr>
        <sz val="9"/>
        <rFont val="Times New Roman"/>
        <family val="1"/>
      </rPr>
      <t xml:space="preserve"> </t>
    </r>
  </si>
  <si>
    <r>
      <rPr>
        <sz val="9"/>
        <rFont val="Arial"/>
        <family val="2"/>
      </rPr>
      <t>J&amp;D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Enterprises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/</t>
    </r>
    <r>
      <rPr>
        <sz val="9"/>
        <rFont val="Arial"/>
        <family val="2"/>
      </rPr>
      <t>Seating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Safety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Solutions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LLC</t>
    </r>
  </si>
  <si>
    <t>200 Parklane Drive, East Dubuque IL 61025</t>
  </si>
  <si>
    <t>1-800 T Shirts</t>
  </si>
  <si>
    <t>Ashley Abing</t>
  </si>
  <si>
    <t>Bill Meyer</t>
  </si>
  <si>
    <t>Blondin`s Bouncin Inflatables</t>
  </si>
  <si>
    <t>BSN Sports LLC</t>
  </si>
  <si>
    <t>Coe College Football</t>
  </si>
  <si>
    <t>College Board</t>
  </si>
  <si>
    <t>Gary Borgstahl</t>
  </si>
  <si>
    <t>GoRout</t>
  </si>
  <si>
    <t>GQ Entertainment LLC</t>
  </si>
  <si>
    <t>hudl</t>
  </si>
  <si>
    <t>Hy-Vee Accounts Receivable</t>
  </si>
  <si>
    <t>Hy-Vee</t>
  </si>
  <si>
    <t>Imbus Entertainment</t>
  </si>
  <si>
    <t>Isabel Stewart</t>
  </si>
  <si>
    <t>Jody Meyer</t>
  </si>
  <si>
    <t>Kara Reisen</t>
  </si>
  <si>
    <t>Laurie Miller</t>
  </si>
  <si>
    <t>Lydia Kruser</t>
  </si>
  <si>
    <t>Marriott Theater</t>
  </si>
  <si>
    <t>Melissa Gilbert</t>
  </si>
  <si>
    <t>Myers-Cox Co</t>
  </si>
  <si>
    <t>NWILDD</t>
  </si>
  <si>
    <t>Sadie Riniker</t>
  </si>
  <si>
    <t>Scholast Book Fairs - 04</t>
  </si>
  <si>
    <t>Studio 6C Design</t>
  </si>
  <si>
    <t>Tierney Miller</t>
  </si>
  <si>
    <t>Top-Notch Productions, Inc</t>
  </si>
  <si>
    <t>3 Mile House Supper Club</t>
  </si>
  <si>
    <t>4 Seasons Fund Raising</t>
  </si>
  <si>
    <t>Amazon Capital Services Inc</t>
  </si>
  <si>
    <t>Apple Inc</t>
  </si>
  <si>
    <t>BMO - Mastercard</t>
  </si>
  <si>
    <t>Century Resources Inc</t>
  </si>
  <si>
    <t>Chestnut Mountain</t>
  </si>
  <si>
    <t>Chicago Bulls</t>
  </si>
  <si>
    <t>Circa `21</t>
  </si>
  <si>
    <t>District 20 Supply Co</t>
  </si>
  <si>
    <t>EDSB Mastercard</t>
  </si>
  <si>
    <t>Fidelity Bank</t>
  </si>
  <si>
    <t>Guardian Sports</t>
  </si>
  <si>
    <t>Jostens</t>
  </si>
  <si>
    <t>Lange Sign Group</t>
  </si>
  <si>
    <t>Modular Organics LLC</t>
  </si>
  <si>
    <t>NASP</t>
  </si>
  <si>
    <t>Riddell/All American Sports</t>
  </si>
  <si>
    <t>Roeder Brothers</t>
  </si>
  <si>
    <t>Rogers Athletic Company, Inc</t>
  </si>
  <si>
    <t>Schroeder Baseball</t>
  </si>
  <si>
    <t>Scott Schaber</t>
  </si>
  <si>
    <t>The Otherside</t>
  </si>
  <si>
    <t>Tri-State Travel</t>
  </si>
  <si>
    <t>Windstar Lines, Inc</t>
  </si>
  <si>
    <t>TSR</t>
  </si>
  <si>
    <t>PSIC</t>
  </si>
  <si>
    <t>EDEA</t>
  </si>
  <si>
    <t>IASB</t>
  </si>
  <si>
    <t>IHSA</t>
  </si>
  <si>
    <r>
      <t>Midwest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One</t>
    </r>
  </si>
  <si>
    <r>
      <t>CertaSite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LLC</t>
    </r>
  </si>
  <si>
    <r>
      <t>MIDWEST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TRANSIT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EQUIPMENT</t>
    </r>
  </si>
  <si>
    <r>
      <t>TRS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HEALTH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FUND</t>
    </r>
  </si>
  <si>
    <r>
      <t>Mulgrew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Asphalt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Maintenance</t>
    </r>
  </si>
  <si>
    <r>
      <t>TRS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IL</t>
    </r>
  </si>
  <si>
    <r>
      <t>MULGREW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EXCAVATING</t>
    </r>
  </si>
  <si>
    <r>
      <t>TRS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NEC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ILLINOIS</t>
    </r>
  </si>
  <si>
    <r>
      <t>CITY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EAST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DUBUQUE</t>
    </r>
  </si>
  <si>
    <r>
      <t>MULGREW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OIL</t>
    </r>
  </si>
  <si>
    <r>
      <t>Committee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Children</t>
    </r>
  </si>
  <si>
    <r>
      <t>VERIZON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WIRELESS</t>
    </r>
  </si>
  <si>
    <r>
      <t>CONSTELLATION-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GAS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DIV</t>
    </r>
  </si>
  <si>
    <r>
      <t>Northwest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Special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Education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Cooperative</t>
    </r>
  </si>
  <si>
    <r>
      <t>Washington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University</t>
    </r>
  </si>
  <si>
    <r>
      <t>COPY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SYSTEMS,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INC</t>
    </r>
  </si>
  <si>
    <r>
      <t>Peoples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National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Bank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Kewanee</t>
    </r>
  </si>
  <si>
    <r>
      <t>WEBER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CONCRETE</t>
    </r>
  </si>
  <si>
    <r>
      <t>DELTA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DENTAL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PLAN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IL</t>
    </r>
  </si>
  <si>
    <r>
      <t>PRAIRIE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FARMS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DAIRY</t>
    </r>
  </si>
  <si>
    <r>
      <t>WELDON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TIRE</t>
    </r>
  </si>
  <si>
    <r>
      <t>Designing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Concrete,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Inc</t>
    </r>
  </si>
  <si>
    <r>
      <t>Welter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Storage</t>
    </r>
    <r>
      <rPr>
        <sz val="8"/>
        <rFont val="Times New Roman"/>
        <family val="1"/>
      </rPr>
      <t xml:space="preserve"> Equip</t>
    </r>
  </si>
  <si>
    <r>
      <t>Regional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Office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#8</t>
    </r>
  </si>
  <si>
    <r>
      <t>Doors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Inc</t>
    </r>
  </si>
  <si>
    <r>
      <t>RENAISSANCE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LEARNING</t>
    </r>
  </si>
  <si>
    <r>
      <t>WISCONSIN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DEPT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REVENU</t>
    </r>
  </si>
  <si>
    <r>
      <t>REPUBLIC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SERVICES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#897</t>
    </r>
  </si>
  <si>
    <r>
      <t>WITHHOLDING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TAX-IA</t>
    </r>
  </si>
  <si>
    <r>
      <t>Richard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Johnson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Associates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Inc.</t>
    </r>
  </si>
  <si>
    <r>
      <t>EDSB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MASTERCARD</t>
    </r>
  </si>
  <si>
    <r>
      <t>Educational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Environments</t>
    </r>
  </si>
  <si>
    <r>
      <t>RIVER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RIDGE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C.U.D.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#210</t>
    </r>
  </si>
  <si>
    <r>
      <t>EMS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LINQ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INC.</t>
    </r>
  </si>
  <si>
    <r>
      <t>ROBBINS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SCHWARTZ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NICHOLAS</t>
    </r>
  </si>
  <si>
    <r>
      <t>Engle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Plumbing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LLC</t>
    </r>
  </si>
  <si>
    <r>
      <t>EyeMed/Fidelity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Security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Life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Ins</t>
    </r>
    <r>
      <rPr>
        <sz val="8"/>
        <rFont val="Times New Roman"/>
        <family val="1"/>
      </rPr>
      <t xml:space="preserve"> </t>
    </r>
  </si>
  <si>
    <r>
      <t>FEH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ASSOCIATES,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INC</t>
    </r>
  </si>
  <si>
    <r>
      <t>Santander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Bank,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N.A.</t>
    </r>
  </si>
  <si>
    <r>
      <t>Savvas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Learning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Company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LLC</t>
    </r>
  </si>
  <si>
    <r>
      <t>GALENA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SCHOOL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DIST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#120</t>
    </r>
  </si>
  <si>
    <r>
      <t>Schemmel,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Andrew</t>
    </r>
  </si>
  <si>
    <r>
      <t>GEISLER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BROTHERS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</t>
    </r>
  </si>
  <si>
    <r>
      <t>SCHOOL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SPECIALTY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LLC</t>
    </r>
  </si>
  <si>
    <r>
      <t>Schroeder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Baseball</t>
    </r>
  </si>
  <si>
    <r>
      <t>HEINEMANN/Greenwood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Pub</t>
    </r>
  </si>
  <si>
    <r>
      <t>Helm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Service</t>
    </r>
  </si>
  <si>
    <r>
      <t>Treadmill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Heroes</t>
    </r>
  </si>
  <si>
    <r>
      <t>ILLINOIS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DEPT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REVENUE</t>
    </r>
  </si>
  <si>
    <r>
      <t>TRICON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CONSTRUCTION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</si>
</sst>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0#\-###\-####\-##"/>
    <numFmt numFmtId="166" formatCode="#,##0.000000_);[Red]\(#,##0.000000\)"/>
    <numFmt numFmtId="167" formatCode="&quot;$&quot;#,##0.00"/>
    <numFmt numFmtId="168" formatCode="00\-000\-0000\-00"/>
    <numFmt numFmtId="169" formatCode="\$#,##0.00"/>
    <numFmt numFmtId="170" formatCode="[$$-409]#,##0.00_);\([$$-409]#,##0.00\)"/>
  </numFmts>
  <fonts count="4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color indexed="81"/>
      <name val="Tahoma"/>
      <family val="2"/>
    </font>
    <font>
      <b/>
      <i/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b/>
      <sz val="13.5"/>
      <color rgb="FFFF0000"/>
      <name val="Arial"/>
      <family val="2"/>
    </font>
    <font>
      <u/>
      <sz val="8"/>
      <color indexed="12"/>
      <name val="Arial"/>
      <family val="2"/>
    </font>
    <font>
      <b/>
      <sz val="10"/>
      <color rgb="FFFF0000"/>
      <name val="Arial"/>
      <family val="2"/>
    </font>
    <font>
      <b/>
      <i/>
      <sz val="9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i/>
      <sz val="11"/>
      <color theme="1" tint="0.34998626667073579"/>
      <name val="Arial"/>
      <family val="2"/>
    </font>
    <font>
      <sz val="10"/>
      <color indexed="10"/>
      <name val="Arial"/>
      <family val="2"/>
    </font>
    <font>
      <i/>
      <sz val="8"/>
      <color rgb="FFFF0000"/>
      <name val="Arial"/>
      <family val="2"/>
    </font>
    <font>
      <sz val="8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Times New Roman"/>
      <family val="1"/>
    </font>
    <font>
      <sz val="9"/>
      <color rgb="FF000000"/>
      <name val="Arial"/>
      <family val="2"/>
    </font>
    <font>
      <sz val="8"/>
      <name val="Times New Roman"/>
      <family val="1"/>
    </font>
    <font>
      <sz val="8"/>
      <color indexed="8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E1C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0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double">
        <color indexed="55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ashed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 style="double">
        <color indexed="55"/>
      </top>
      <bottom/>
      <diagonal/>
    </border>
    <border>
      <left style="medium">
        <color indexed="55"/>
      </left>
      <right/>
      <top/>
      <bottom/>
      <diagonal/>
    </border>
    <border>
      <left style="medium">
        <color indexed="55"/>
      </left>
      <right/>
      <top/>
      <bottom style="double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55"/>
      </left>
      <right/>
      <top style="medium">
        <color indexed="55"/>
      </top>
      <bottom style="thin">
        <color indexed="55"/>
      </bottom>
      <diagonal/>
    </border>
    <border>
      <left/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theme="0" tint="-0.34998626667073579"/>
      </left>
      <right style="dotted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55"/>
      </left>
      <right style="dotted">
        <color indexed="55"/>
      </right>
      <top style="thin">
        <color indexed="55"/>
      </top>
      <bottom/>
      <diagonal/>
    </border>
    <border>
      <left style="dotted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0" fillId="0" borderId="0"/>
    <xf numFmtId="43" fontId="12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" fillId="0" borderId="0"/>
    <xf numFmtId="0" fontId="2" fillId="0" borderId="0"/>
    <xf numFmtId="0" fontId="29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8">
    <xf numFmtId="0" fontId="0" fillId="0" borderId="0" xfId="0"/>
    <xf numFmtId="0" fontId="12" fillId="0" borderId="0" xfId="0" applyFont="1"/>
    <xf numFmtId="38" fontId="12" fillId="0" borderId="10" xfId="0" applyNumberFormat="1" applyFont="1" applyBorder="1" applyAlignment="1" applyProtection="1">
      <alignment horizontal="center"/>
      <protection locked="0"/>
    </xf>
    <xf numFmtId="0" fontId="3" fillId="0" borderId="13" xfId="2" applyFont="1" applyBorder="1" applyAlignment="1" applyProtection="1">
      <alignment horizontal="left" vertical="center" indent="1"/>
      <protection locked="0"/>
    </xf>
    <xf numFmtId="0" fontId="3" fillId="0" borderId="14" xfId="2" applyFont="1" applyBorder="1" applyAlignment="1" applyProtection="1">
      <alignment horizontal="left" vertical="center" indent="1"/>
      <protection locked="0"/>
    </xf>
    <xf numFmtId="0" fontId="3" fillId="0" borderId="2" xfId="2" applyFont="1" applyBorder="1" applyAlignment="1" applyProtection="1">
      <alignment horizontal="left" vertical="center" indent="1"/>
      <protection locked="0"/>
    </xf>
    <xf numFmtId="0" fontId="3" fillId="0" borderId="8" xfId="2" applyFont="1" applyBorder="1" applyAlignment="1" applyProtection="1">
      <alignment horizontal="left" vertical="center" indent="1"/>
      <protection locked="0"/>
    </xf>
    <xf numFmtId="167" fontId="12" fillId="0" borderId="15" xfId="0" applyNumberFormat="1" applyFont="1" applyBorder="1" applyAlignment="1" applyProtection="1">
      <alignment horizontal="center"/>
      <protection locked="0"/>
    </xf>
    <xf numFmtId="0" fontId="3" fillId="2" borderId="19" xfId="2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indent="1"/>
    </xf>
    <xf numFmtId="0" fontId="25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indent="1"/>
    </xf>
    <xf numFmtId="0" fontId="17" fillId="0" borderId="0" xfId="0" applyFont="1" applyAlignment="1">
      <alignment horizontal="left" vertical="center" wrapText="1" indent="1"/>
    </xf>
    <xf numFmtId="0" fontId="17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0" fillId="0" borderId="0" xfId="0" applyProtection="1">
      <protection locked="0"/>
    </xf>
    <xf numFmtId="0" fontId="28" fillId="0" borderId="0" xfId="2" applyFont="1" applyAlignment="1" applyProtection="1">
      <alignment vertical="top" wrapText="1"/>
      <protection locked="0"/>
    </xf>
    <xf numFmtId="0" fontId="3" fillId="0" borderId="0" xfId="2" applyFont="1" applyProtection="1">
      <protection locked="0"/>
    </xf>
    <xf numFmtId="0" fontId="7" fillId="0" borderId="0" xfId="2" applyFont="1" applyAlignment="1" applyProtection="1">
      <alignment horizontal="center" vertical="center"/>
      <protection locked="0"/>
    </xf>
    <xf numFmtId="0" fontId="3" fillId="0" borderId="0" xfId="2" applyFont="1" applyAlignment="1" applyProtection="1">
      <alignment horizontal="center" vertical="center"/>
      <protection locked="0"/>
    </xf>
    <xf numFmtId="0" fontId="3" fillId="0" borderId="4" xfId="2" applyFont="1" applyBorder="1" applyProtection="1">
      <protection locked="0"/>
    </xf>
    <xf numFmtId="0" fontId="3" fillId="0" borderId="12" xfId="2" applyFont="1" applyBorder="1" applyProtection="1">
      <protection locked="0"/>
    </xf>
    <xf numFmtId="0" fontId="28" fillId="0" borderId="0" xfId="2" applyFont="1" applyAlignment="1" applyProtection="1">
      <alignment horizontal="left" vertical="top" wrapText="1"/>
      <protection locked="0"/>
    </xf>
    <xf numFmtId="0" fontId="27" fillId="0" borderId="0" xfId="2" applyFont="1" applyAlignment="1" applyProtection="1">
      <alignment wrapText="1"/>
      <protection locked="0"/>
    </xf>
    <xf numFmtId="0" fontId="12" fillId="0" borderId="0" xfId="2" applyFont="1" applyProtection="1">
      <protection locked="0"/>
    </xf>
    <xf numFmtId="0" fontId="0" fillId="0" borderId="0" xfId="0" applyAlignment="1" applyProtection="1">
      <alignment horizontal="left" vertical="center" indent="2"/>
      <protection locked="0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/>
    </xf>
    <xf numFmtId="0" fontId="3" fillId="4" borderId="0" xfId="0" applyFont="1" applyFill="1" applyAlignment="1">
      <alignment horizontal="right"/>
    </xf>
    <xf numFmtId="0" fontId="8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165" fontId="14" fillId="4" borderId="0" xfId="0" applyNumberFormat="1" applyFont="1" applyFill="1"/>
    <xf numFmtId="0" fontId="12" fillId="4" borderId="0" xfId="0" applyFont="1" applyFill="1"/>
    <xf numFmtId="0" fontId="3" fillId="4" borderId="0" xfId="0" applyFont="1" applyFill="1" applyAlignment="1">
      <alignment horizontal="left" vertical="center"/>
    </xf>
    <xf numFmtId="0" fontId="3" fillId="4" borderId="7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 wrapText="1"/>
    </xf>
    <xf numFmtId="38" fontId="3" fillId="4" borderId="4" xfId="0" applyNumberFormat="1" applyFont="1" applyFill="1" applyBorder="1" applyAlignment="1">
      <alignment horizontal="center" vertical="center"/>
    </xf>
    <xf numFmtId="38" fontId="3" fillId="4" borderId="0" xfId="0" applyNumberFormat="1" applyFont="1" applyFill="1" applyAlignment="1">
      <alignment horizontal="center" vertical="center"/>
    </xf>
    <xf numFmtId="3" fontId="3" fillId="4" borderId="0" xfId="0" applyNumberFormat="1" applyFont="1" applyFill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3" fontId="3" fillId="4" borderId="3" xfId="0" applyNumberFormat="1" applyFont="1" applyFill="1" applyBorder="1" applyAlignment="1">
      <alignment horizontal="left" vertical="center"/>
    </xf>
    <xf numFmtId="3" fontId="3" fillId="4" borderId="6" xfId="0" applyNumberFormat="1" applyFont="1" applyFill="1" applyBorder="1" applyAlignment="1">
      <alignment horizontal="left" vertical="center"/>
    </xf>
    <xf numFmtId="37" fontId="3" fillId="4" borderId="0" xfId="0" applyNumberFormat="1" applyFont="1" applyFill="1" applyAlignment="1">
      <alignment horizontal="right" vertical="center"/>
    </xf>
    <xf numFmtId="0" fontId="8" fillId="4" borderId="0" xfId="0" applyFont="1" applyFill="1" applyAlignment="1">
      <alignment horizontal="left"/>
    </xf>
    <xf numFmtId="0" fontId="3" fillId="4" borderId="0" xfId="0" applyFont="1" applyFill="1"/>
    <xf numFmtId="0" fontId="3" fillId="4" borderId="0" xfId="0" applyFont="1" applyFill="1" applyAlignment="1">
      <alignment horizontal="center" vertical="top"/>
    </xf>
    <xf numFmtId="0" fontId="3" fillId="4" borderId="1" xfId="0" applyFont="1" applyFill="1" applyBorder="1" applyAlignment="1">
      <alignment horizontal="left" vertical="center"/>
    </xf>
    <xf numFmtId="164" fontId="3" fillId="4" borderId="3" xfId="0" applyNumberFormat="1" applyFont="1" applyFill="1" applyBorder="1" applyAlignment="1">
      <alignment horizontal="left" vertical="center"/>
    </xf>
    <xf numFmtId="37" fontId="9" fillId="4" borderId="0" xfId="0" applyNumberFormat="1" applyFont="1" applyFill="1" applyAlignment="1">
      <alignment horizontal="center"/>
    </xf>
    <xf numFmtId="164" fontId="3" fillId="4" borderId="0" xfId="0" applyNumberFormat="1" applyFont="1" applyFill="1" applyAlignment="1">
      <alignment horizontal="center" vertical="center"/>
    </xf>
    <xf numFmtId="37" fontId="3" fillId="4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left" vertical="center"/>
    </xf>
    <xf numFmtId="49" fontId="3" fillId="4" borderId="0" xfId="0" applyNumberFormat="1" applyFont="1" applyFill="1" applyAlignment="1">
      <alignment horizontal="left" vertical="center"/>
    </xf>
    <xf numFmtId="0" fontId="7" fillId="2" borderId="3" xfId="0" applyFont="1" applyFill="1" applyBorder="1" applyAlignment="1">
      <alignment horizontal="left" indent="1"/>
    </xf>
    <xf numFmtId="0" fontId="7" fillId="2" borderId="5" xfId="0" applyFont="1" applyFill="1" applyBorder="1" applyAlignment="1">
      <alignment horizontal="left" indent="1"/>
    </xf>
    <xf numFmtId="0" fontId="28" fillId="0" borderId="0" xfId="2" applyFont="1" applyAlignment="1">
      <alignment vertical="top"/>
    </xf>
    <xf numFmtId="0" fontId="16" fillId="4" borderId="0" xfId="0" applyFont="1" applyFill="1" applyAlignment="1" applyProtection="1">
      <alignment horizontal="left" vertical="top" wrapText="1"/>
      <protection locked="0"/>
    </xf>
    <xf numFmtId="0" fontId="10" fillId="4" borderId="0" xfId="0" applyFont="1" applyFill="1" applyAlignment="1">
      <alignment horizontal="center"/>
    </xf>
    <xf numFmtId="0" fontId="19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0" fillId="4" borderId="0" xfId="0" applyFill="1"/>
    <xf numFmtId="0" fontId="26" fillId="4" borderId="0" xfId="1" applyFont="1" applyFill="1" applyBorder="1" applyAlignment="1" applyProtection="1">
      <alignment horizontal="left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38" fontId="11" fillId="4" borderId="0" xfId="0" applyNumberFormat="1" applyFont="1" applyFill="1" applyBorder="1" applyAlignment="1" applyProtection="1">
      <alignment horizontal="right"/>
      <protection locked="0"/>
    </xf>
    <xf numFmtId="0" fontId="32" fillId="4" borderId="0" xfId="0" applyFont="1" applyFill="1" applyAlignment="1" applyProtection="1">
      <alignment horizontal="left" vertical="top" wrapText="1"/>
      <protection locked="0"/>
    </xf>
    <xf numFmtId="0" fontId="3" fillId="4" borderId="0" xfId="0" applyFont="1" applyFill="1" applyBorder="1" applyAlignment="1">
      <alignment horizontal="centerContinuous" vertical="center"/>
    </xf>
    <xf numFmtId="0" fontId="10" fillId="4" borderId="0" xfId="0" applyFont="1" applyFill="1" applyBorder="1" applyAlignment="1">
      <alignment horizontal="left"/>
    </xf>
    <xf numFmtId="0" fontId="10" fillId="4" borderId="29" xfId="0" applyFont="1" applyFill="1" applyBorder="1" applyAlignment="1">
      <alignment horizontal="center"/>
    </xf>
    <xf numFmtId="166" fontId="11" fillId="4" borderId="1" xfId="0" applyNumberFormat="1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>
      <alignment horizontal="center" vertical="center"/>
    </xf>
    <xf numFmtId="38" fontId="11" fillId="4" borderId="1" xfId="0" applyNumberFormat="1" applyFont="1" applyFill="1" applyBorder="1" applyAlignment="1" applyProtection="1">
      <alignment horizontal="center"/>
      <protection locked="0"/>
    </xf>
    <xf numFmtId="0" fontId="34" fillId="4" borderId="0" xfId="0" applyFont="1" applyFill="1" applyAlignment="1">
      <alignment vertical="center"/>
    </xf>
    <xf numFmtId="0" fontId="5" fillId="0" borderId="0" xfId="1" applyAlignment="1" applyProtection="1"/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top"/>
    </xf>
    <xf numFmtId="0" fontId="24" fillId="4" borderId="0" xfId="0" applyFont="1" applyFill="1" applyAlignment="1" applyProtection="1">
      <alignment vertical="center" wrapText="1"/>
    </xf>
    <xf numFmtId="0" fontId="3" fillId="4" borderId="0" xfId="0" applyFont="1" applyFill="1" applyAlignment="1">
      <alignment horizontal="left" vertical="top" wrapText="1"/>
    </xf>
    <xf numFmtId="38" fontId="11" fillId="4" borderId="0" xfId="0" applyNumberFormat="1" applyFont="1" applyFill="1" applyBorder="1" applyAlignment="1" applyProtection="1">
      <alignment horizontal="center"/>
      <protection locked="0"/>
    </xf>
    <xf numFmtId="0" fontId="14" fillId="4" borderId="0" xfId="0" applyFont="1" applyFill="1" applyBorder="1" applyAlignment="1" applyProtection="1">
      <alignment horizontal="left" vertical="center"/>
      <protection locked="0"/>
    </xf>
    <xf numFmtId="0" fontId="12" fillId="4" borderId="0" xfId="0" applyFont="1" applyFill="1" applyBorder="1" applyAlignment="1" applyProtection="1">
      <alignment horizontal="left" vertical="center"/>
      <protection locked="0"/>
    </xf>
    <xf numFmtId="0" fontId="14" fillId="0" borderId="0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Continuous" vertical="center"/>
    </xf>
    <xf numFmtId="0" fontId="7" fillId="4" borderId="0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horizontal="right" vertical="center" wrapText="1"/>
    </xf>
    <xf numFmtId="0" fontId="14" fillId="5" borderId="18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left" vertical="center"/>
    </xf>
    <xf numFmtId="0" fontId="3" fillId="0" borderId="2" xfId="2" applyFont="1" applyBorder="1" applyAlignment="1" applyProtection="1">
      <alignment vertical="center"/>
      <protection locked="0"/>
    </xf>
    <xf numFmtId="0" fontId="3" fillId="0" borderId="8" xfId="2" applyFont="1" applyBorder="1" applyAlignment="1" applyProtection="1">
      <alignment vertical="center"/>
      <protection locked="0"/>
    </xf>
    <xf numFmtId="0" fontId="0" fillId="0" borderId="0" xfId="0" applyAlignment="1" applyProtection="1">
      <protection locked="0"/>
    </xf>
    <xf numFmtId="0" fontId="3" fillId="2" borderId="37" xfId="2" applyFont="1" applyFill="1" applyBorder="1" applyAlignment="1">
      <alignment horizontal="center"/>
    </xf>
    <xf numFmtId="0" fontId="3" fillId="2" borderId="38" xfId="2" applyFont="1" applyFill="1" applyBorder="1" applyAlignment="1">
      <alignment horizontal="center"/>
    </xf>
    <xf numFmtId="0" fontId="0" fillId="0" borderId="36" xfId="0" applyBorder="1" applyProtection="1">
      <protection locked="0"/>
    </xf>
    <xf numFmtId="49" fontId="3" fillId="0" borderId="0" xfId="2" applyNumberFormat="1" applyFont="1" applyBorder="1" applyAlignment="1" applyProtection="1">
      <protection locked="0"/>
    </xf>
    <xf numFmtId="0" fontId="3" fillId="2" borderId="39" xfId="2" applyFont="1" applyFill="1" applyBorder="1" applyAlignment="1">
      <alignment horizontal="center" vertical="center"/>
    </xf>
    <xf numFmtId="4" fontId="3" fillId="2" borderId="43" xfId="2" applyNumberFormat="1" applyFont="1" applyFill="1" applyBorder="1" applyAlignment="1">
      <alignment horizontal="center" vertical="center"/>
    </xf>
    <xf numFmtId="0" fontId="3" fillId="2" borderId="44" xfId="2" applyFont="1" applyFill="1" applyBorder="1" applyAlignment="1">
      <alignment horizontal="center" vertical="center"/>
    </xf>
    <xf numFmtId="0" fontId="3" fillId="0" borderId="41" xfId="2" applyFont="1" applyBorder="1" applyAlignment="1" applyProtection="1">
      <alignment horizontal="left" vertical="center" indent="1"/>
      <protection locked="0"/>
    </xf>
    <xf numFmtId="0" fontId="3" fillId="0" borderId="42" xfId="2" applyFont="1" applyBorder="1" applyAlignment="1" applyProtection="1">
      <alignment horizontal="left" vertical="center" indent="1"/>
      <protection locked="0"/>
    </xf>
    <xf numFmtId="0" fontId="3" fillId="2" borderId="45" xfId="2" applyFont="1" applyFill="1" applyBorder="1" applyAlignment="1">
      <alignment horizontal="center" vertical="center"/>
    </xf>
    <xf numFmtId="43" fontId="3" fillId="0" borderId="41" xfId="0" applyNumberFormat="1" applyFont="1" applyBorder="1"/>
    <xf numFmtId="43" fontId="3" fillId="0" borderId="42" xfId="0" applyNumberFormat="1" applyFont="1" applyBorder="1"/>
    <xf numFmtId="0" fontId="3" fillId="0" borderId="0" xfId="0" applyFont="1" applyProtection="1">
      <protection locked="0"/>
    </xf>
    <xf numFmtId="0" fontId="3" fillId="2" borderId="46" xfId="2" applyFont="1" applyFill="1" applyBorder="1" applyAlignment="1">
      <alignment horizontal="center" vertical="center"/>
    </xf>
    <xf numFmtId="0" fontId="0" fillId="0" borderId="41" xfId="0" applyFill="1" applyBorder="1" applyAlignment="1">
      <alignment vertical="top" wrapText="1"/>
    </xf>
    <xf numFmtId="0" fontId="11" fillId="0" borderId="41" xfId="0" applyFont="1" applyFill="1" applyBorder="1" applyAlignment="1">
      <alignment vertical="top" wrapText="1"/>
    </xf>
    <xf numFmtId="4" fontId="3" fillId="2" borderId="46" xfId="2" applyNumberFormat="1" applyFont="1" applyFill="1" applyBorder="1" applyAlignment="1">
      <alignment horizontal="center" vertical="center"/>
    </xf>
    <xf numFmtId="169" fontId="38" fillId="0" borderId="41" xfId="0" applyNumberFormat="1" applyFont="1" applyFill="1" applyBorder="1" applyAlignment="1">
      <alignment horizontal="right" vertical="top" shrinkToFit="1"/>
    </xf>
    <xf numFmtId="0" fontId="17" fillId="0" borderId="0" xfId="0" applyFont="1" applyAlignment="1">
      <alignment vertical="top"/>
    </xf>
    <xf numFmtId="170" fontId="17" fillId="0" borderId="0" xfId="0" applyNumberFormat="1" applyFont="1" applyAlignment="1">
      <alignment vertical="top"/>
    </xf>
    <xf numFmtId="0" fontId="3" fillId="0" borderId="40" xfId="0" applyFont="1" applyFill="1" applyBorder="1" applyAlignment="1">
      <alignment vertical="top" wrapText="1"/>
    </xf>
    <xf numFmtId="0" fontId="3" fillId="0" borderId="41" xfId="0" applyFont="1" applyFill="1" applyBorder="1" applyAlignment="1">
      <alignment vertical="top" wrapText="1"/>
    </xf>
    <xf numFmtId="0" fontId="3" fillId="0" borderId="42" xfId="0" applyFont="1" applyFill="1" applyBorder="1" applyAlignment="1">
      <alignment vertical="top" wrapText="1"/>
    </xf>
    <xf numFmtId="43" fontId="3" fillId="0" borderId="48" xfId="0" applyNumberFormat="1" applyFont="1" applyBorder="1"/>
    <xf numFmtId="43" fontId="3" fillId="0" borderId="47" xfId="0" applyNumberFormat="1" applyFont="1" applyBorder="1"/>
    <xf numFmtId="38" fontId="3" fillId="0" borderId="47" xfId="2" applyNumberFormat="1" applyFont="1" applyBorder="1" applyProtection="1">
      <protection locked="0"/>
    </xf>
    <xf numFmtId="38" fontId="3" fillId="0" borderId="49" xfId="2" applyNumberFormat="1" applyFont="1" applyBorder="1" applyProtection="1">
      <protection locked="0"/>
    </xf>
    <xf numFmtId="170" fontId="40" fillId="0" borderId="40" xfId="0" applyNumberFormat="1" applyFont="1" applyBorder="1" applyAlignment="1">
      <alignment vertical="top"/>
    </xf>
    <xf numFmtId="170" fontId="40" fillId="0" borderId="41" xfId="0" applyNumberFormat="1" applyFont="1" applyBorder="1" applyAlignment="1">
      <alignment vertical="top"/>
    </xf>
    <xf numFmtId="0" fontId="40" fillId="0" borderId="40" xfId="0" applyFont="1" applyBorder="1" applyAlignment="1">
      <alignment horizontal="left" vertical="top" wrapText="1"/>
    </xf>
    <xf numFmtId="0" fontId="40" fillId="0" borderId="41" xfId="0" applyFont="1" applyBorder="1" applyAlignment="1">
      <alignment horizontal="left" vertical="top" wrapText="1"/>
    </xf>
    <xf numFmtId="0" fontId="40" fillId="0" borderId="41" xfId="0" applyFont="1" applyBorder="1" applyAlignment="1">
      <alignment vertical="top"/>
    </xf>
    <xf numFmtId="170" fontId="40" fillId="0" borderId="47" xfId="0" applyNumberFormat="1" applyFont="1" applyBorder="1" applyAlignment="1">
      <alignment vertical="top"/>
    </xf>
    <xf numFmtId="0" fontId="3" fillId="0" borderId="41" xfId="0" applyFont="1" applyBorder="1" applyProtection="1">
      <protection locked="0"/>
    </xf>
    <xf numFmtId="0" fontId="3" fillId="0" borderId="47" xfId="0" applyFont="1" applyBorder="1" applyProtection="1">
      <protection locked="0"/>
    </xf>
    <xf numFmtId="0" fontId="3" fillId="0" borderId="0" xfId="2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40" fillId="0" borderId="40" xfId="0" applyFont="1" applyBorder="1" applyAlignment="1">
      <alignment vertical="top"/>
    </xf>
    <xf numFmtId="169" fontId="41" fillId="0" borderId="41" xfId="0" applyNumberFormat="1" applyFont="1" applyFill="1" applyBorder="1" applyAlignment="1">
      <alignment horizontal="right" vertical="top" shrinkToFit="1"/>
    </xf>
    <xf numFmtId="169" fontId="41" fillId="0" borderId="42" xfId="0" applyNumberFormat="1" applyFont="1" applyFill="1" applyBorder="1" applyAlignment="1">
      <alignment horizontal="right" vertical="top" shrinkToFit="1"/>
    </xf>
    <xf numFmtId="0" fontId="40" fillId="0" borderId="40" xfId="0" applyFont="1" applyFill="1" applyBorder="1" applyAlignment="1">
      <alignment vertical="top"/>
    </xf>
    <xf numFmtId="0" fontId="40" fillId="0" borderId="41" xfId="0" applyFont="1" applyFill="1" applyBorder="1" applyAlignment="1">
      <alignment vertical="top"/>
    </xf>
    <xf numFmtId="169" fontId="41" fillId="0" borderId="40" xfId="0" applyNumberFormat="1" applyFont="1" applyFill="1" applyBorder="1" applyAlignment="1">
      <alignment horizontal="right" vertical="top" shrinkToFit="1"/>
    </xf>
    <xf numFmtId="170" fontId="40" fillId="0" borderId="41" xfId="0" applyNumberFormat="1" applyFont="1" applyFill="1" applyBorder="1" applyAlignment="1">
      <alignment vertical="top"/>
    </xf>
    <xf numFmtId="0" fontId="14" fillId="0" borderId="5" xfId="0" applyFont="1" applyFill="1" applyBorder="1" applyAlignment="1">
      <alignment horizontal="left"/>
    </xf>
    <xf numFmtId="168" fontId="14" fillId="0" borderId="5" xfId="0" applyNumberFormat="1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0" fillId="4" borderId="0" xfId="0" applyFont="1" applyFill="1" applyAlignment="1">
      <alignment horizontal="center"/>
    </xf>
    <xf numFmtId="0" fontId="16" fillId="4" borderId="0" xfId="0" applyFont="1" applyFill="1" applyAlignment="1" applyProtection="1">
      <alignment horizontal="center" vertical="center"/>
      <protection locked="0"/>
    </xf>
    <xf numFmtId="0" fontId="10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4" fillId="4" borderId="5" xfId="0" applyFont="1" applyFill="1" applyBorder="1" applyAlignment="1" applyProtection="1">
      <alignment horizontal="left" vertical="center"/>
      <protection locked="0"/>
    </xf>
    <xf numFmtId="0" fontId="12" fillId="4" borderId="5" xfId="0" applyFont="1" applyFill="1" applyBorder="1" applyAlignment="1" applyProtection="1">
      <alignment horizontal="left" vertical="center"/>
      <protection locked="0"/>
    </xf>
    <xf numFmtId="0" fontId="7" fillId="4" borderId="30" xfId="0" applyFont="1" applyFill="1" applyBorder="1" applyAlignment="1">
      <alignment horizontal="left" vertical="center" wrapText="1"/>
    </xf>
    <xf numFmtId="0" fontId="7" fillId="4" borderId="31" xfId="0" applyFont="1" applyFill="1" applyBorder="1" applyAlignment="1">
      <alignment horizontal="left" vertical="center" wrapText="1"/>
    </xf>
    <xf numFmtId="0" fontId="7" fillId="4" borderId="32" xfId="0" applyFont="1" applyFill="1" applyBorder="1" applyAlignment="1">
      <alignment horizontal="left" vertical="center" wrapText="1"/>
    </xf>
    <xf numFmtId="0" fontId="7" fillId="4" borderId="33" xfId="0" applyFont="1" applyFill="1" applyBorder="1" applyAlignment="1">
      <alignment horizontal="left" vertical="center" wrapText="1"/>
    </xf>
    <xf numFmtId="0" fontId="7" fillId="4" borderId="34" xfId="0" applyFont="1" applyFill="1" applyBorder="1" applyAlignment="1">
      <alignment horizontal="left" vertical="center" wrapText="1"/>
    </xf>
    <xf numFmtId="0" fontId="7" fillId="4" borderId="35" xfId="0" applyFont="1" applyFill="1" applyBorder="1" applyAlignment="1">
      <alignment horizontal="left" vertical="center" wrapText="1"/>
    </xf>
    <xf numFmtId="0" fontId="24" fillId="4" borderId="0" xfId="0" applyFont="1" applyFill="1" applyAlignment="1" applyProtection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0" fontId="0" fillId="4" borderId="0" xfId="0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0" fontId="10" fillId="0" borderId="0" xfId="2" applyFont="1" applyAlignment="1">
      <alignment horizontal="center" vertical="top"/>
    </xf>
    <xf numFmtId="0" fontId="33" fillId="0" borderId="0" xfId="0" applyFont="1" applyAlignment="1" applyProtection="1">
      <alignment horizontal="center"/>
      <protection locked="0"/>
    </xf>
    <xf numFmtId="0" fontId="1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 indent="1"/>
    </xf>
    <xf numFmtId="0" fontId="18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17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1"/>
    </xf>
    <xf numFmtId="0" fontId="21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25" fillId="0" borderId="0" xfId="0" applyFont="1" applyAlignment="1">
      <alignment horizontal="left" vertical="top" wrapText="1"/>
    </xf>
    <xf numFmtId="0" fontId="31" fillId="3" borderId="0" xfId="0" applyFont="1" applyFill="1" applyAlignment="1">
      <alignment vertical="center" wrapText="1"/>
    </xf>
    <xf numFmtId="0" fontId="18" fillId="0" borderId="0" xfId="0" applyFont="1" applyAlignment="1">
      <alignment horizontal="left" wrapText="1" indent="1"/>
    </xf>
    <xf numFmtId="0" fontId="30" fillId="0" borderId="0" xfId="0" applyFont="1" applyAlignment="1">
      <alignment horizontal="left" vertical="center" wrapText="1" indent="1"/>
    </xf>
    <xf numFmtId="0" fontId="12" fillId="0" borderId="23" xfId="0" applyFont="1" applyBorder="1" applyAlignment="1">
      <alignment horizontal="left" vertical="center" wrapText="1" indent="1"/>
    </xf>
    <xf numFmtId="0" fontId="12" fillId="0" borderId="24" xfId="0" applyFont="1" applyBorder="1" applyAlignment="1">
      <alignment horizontal="left" vertical="center" wrapText="1" indent="1"/>
    </xf>
    <xf numFmtId="0" fontId="12" fillId="0" borderId="25" xfId="0" applyFont="1" applyBorder="1" applyAlignment="1">
      <alignment horizontal="left" vertical="center" wrapText="1" indent="1"/>
    </xf>
    <xf numFmtId="0" fontId="24" fillId="0" borderId="26" xfId="0" applyFont="1" applyBorder="1" applyAlignment="1">
      <alignment horizontal="left" vertical="center" wrapText="1"/>
    </xf>
    <xf numFmtId="0" fontId="24" fillId="0" borderId="27" xfId="0" applyFont="1" applyBorder="1" applyAlignment="1">
      <alignment horizontal="left" vertical="center" wrapText="1"/>
    </xf>
    <xf numFmtId="0" fontId="24" fillId="0" borderId="28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indent="1"/>
    </xf>
    <xf numFmtId="0" fontId="12" fillId="0" borderId="20" xfId="0" applyFont="1" applyBorder="1" applyAlignment="1">
      <alignment horizontal="left" vertical="center" wrapText="1" indent="1"/>
    </xf>
    <xf numFmtId="0" fontId="12" fillId="0" borderId="21" xfId="0" applyFont="1" applyBorder="1" applyAlignment="1">
      <alignment horizontal="left" vertical="center" wrapText="1" indent="1"/>
    </xf>
    <xf numFmtId="0" fontId="12" fillId="0" borderId="22" xfId="0" applyFont="1" applyBorder="1" applyAlignment="1">
      <alignment horizontal="left" vertical="center" wrapText="1" indent="1"/>
    </xf>
    <xf numFmtId="38" fontId="12" fillId="0" borderId="11" xfId="0" applyNumberFormat="1" applyFont="1" applyBorder="1" applyAlignment="1" applyProtection="1">
      <alignment horizontal="center"/>
      <protection locked="0"/>
    </xf>
    <xf numFmtId="38" fontId="12" fillId="0" borderId="9" xfId="0" applyNumberFormat="1" applyFont="1" applyBorder="1" applyAlignment="1" applyProtection="1">
      <alignment horizontal="center"/>
      <protection locked="0"/>
    </xf>
    <xf numFmtId="167" fontId="12" fillId="0" borderId="11" xfId="0" applyNumberFormat="1" applyFont="1" applyBorder="1" applyAlignment="1" applyProtection="1">
      <alignment horizontal="center"/>
      <protection locked="0"/>
    </xf>
    <xf numFmtId="167" fontId="12" fillId="0" borderId="9" xfId="0" applyNumberFormat="1" applyFont="1" applyBorder="1" applyAlignment="1" applyProtection="1">
      <alignment horizontal="center"/>
      <protection locked="0"/>
    </xf>
  </cellXfs>
  <cellStyles count="21">
    <cellStyle name="Comma 2" xfId="3" xr:uid="{00000000-0005-0000-0000-000000000000}"/>
    <cellStyle name="Currency 2" xfId="20" xr:uid="{00000000-0005-0000-0000-000001000000}"/>
    <cellStyle name="Hyperlink" xfId="1" builtinId="8"/>
    <cellStyle name="Hyperlink 2" xfId="8" xr:uid="{00000000-0005-0000-0000-000003000000}"/>
    <cellStyle name="Hyperlink 3" xfId="4" xr:uid="{00000000-0005-0000-0000-000004000000}"/>
    <cellStyle name="Normal" xfId="0" builtinId="0"/>
    <cellStyle name="Normal 2" xfId="2" xr:uid="{00000000-0005-0000-0000-000006000000}"/>
    <cellStyle name="Normal 2 2" xfId="5" xr:uid="{00000000-0005-0000-0000-000007000000}"/>
    <cellStyle name="Normal 3" xfId="6" xr:uid="{00000000-0005-0000-0000-000008000000}"/>
    <cellStyle name="Normal 3 2" xfId="7" xr:uid="{00000000-0005-0000-0000-000009000000}"/>
    <cellStyle name="Normal 3 2 2" xfId="11" xr:uid="{00000000-0005-0000-0000-00000A000000}"/>
    <cellStyle name="Normal 4" xfId="9" xr:uid="{00000000-0005-0000-0000-00000B000000}"/>
    <cellStyle name="Normal 5" xfId="10" xr:uid="{00000000-0005-0000-0000-00000C000000}"/>
    <cellStyle name="Normal 5 2" xfId="12" xr:uid="{00000000-0005-0000-0000-00000D000000}"/>
    <cellStyle name="Normal 6" xfId="13" xr:uid="{00000000-0005-0000-0000-00000E000000}"/>
    <cellStyle name="Normal 7" xfId="14" xr:uid="{00000000-0005-0000-0000-00000F000000}"/>
    <cellStyle name="Normal 7 2" xfId="15" xr:uid="{00000000-0005-0000-0000-000010000000}"/>
    <cellStyle name="Normal 7 3" xfId="17" xr:uid="{00000000-0005-0000-0000-000011000000}"/>
    <cellStyle name="Normal 8" xfId="16" xr:uid="{00000000-0005-0000-0000-000012000000}"/>
    <cellStyle name="Normal 9" xfId="18" xr:uid="{00000000-0005-0000-0000-000013000000}"/>
    <cellStyle name="Percent 2" xfId="19" xr:uid="{00000000-0005-0000-0000-000014000000}"/>
  </cellStyles>
  <dxfs count="0"/>
  <tableStyles count="1" defaultTableStyle="TableStyleMedium9" defaultPivotStyle="PivotStyleLight16">
    <tableStyle name="Invisible" pivot="0" table="0" count="0" xr9:uid="{00000000-0011-0000-FFFF-FFFF00000000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DDDDD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0000"/>
      <rgbColor rgb="00993366"/>
      <rgbColor rgb="00FFFFCC"/>
      <rgbColor rgb="00CCFFFF"/>
      <rgbColor rgb="00660066"/>
      <rgbColor rgb="00FF8080"/>
      <rgbColor rgb="000066CC"/>
      <rgbColor rgb="00CCCCFF"/>
      <rgbColor rgb="00DDDDDD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1FFE1"/>
      <rgbColor rgb="00FFFFCC"/>
      <rgbColor rgb="0099CCFF"/>
      <rgbColor rgb="00CCFFFF"/>
      <rgbColor rgb="00CC99FF"/>
      <rgbColor rgb="00FFE1C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1C3"/>
      <color rgb="FFFFFFCC"/>
      <color rgb="FF800000"/>
      <color rgb="FFFFCC99"/>
      <color rgb="FFFFCCCC"/>
      <color rgb="FF969696"/>
      <color rgb="FFC0C0C0"/>
      <color rgb="FFE1FFE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5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tyles" Target="styles.xml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1685925</xdr:colOff>
      <xdr:row>6</xdr:row>
      <xdr:rowOff>714375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3800475" y="200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1136650</xdr:colOff>
          <xdr:row>6</xdr:row>
          <xdr:rowOff>152400</xdr:rowOff>
        </xdr:from>
        <xdr:to>
          <xdr:col>1</xdr:col>
          <xdr:colOff>2051050</xdr:colOff>
          <xdr:row>6</xdr:row>
          <xdr:rowOff>838200</xdr:rowOff>
        </xdr:to>
        <xdr:sp macro="" textlink="">
          <xdr:nvSpPr>
            <xdr:cNvPr id="16395" name="Object 11" hidden="1">
              <a:extLst>
                <a:ext uri="{63B3BB69-23CF-44E3-9099-C40C66FF867C}">
                  <a14:compatExt spid="_x0000_s16395"/>
                </a:ext>
                <a:ext uri="{FF2B5EF4-FFF2-40B4-BE49-F238E27FC236}">
                  <a16:creationId xmlns:a16="http://schemas.microsoft.com/office/drawing/2014/main" id="{00000000-0008-0000-0400-00000B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d%20Hoc%20Requests\FY16%20Forecast\FY%2016%20$85M%20Loss%20Limit%20Calc_9-15-15_L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SA/GSA%20Reference%20Docs/Supporting%20Data/9-17-15%20Claim%20Data%20PTELL%20v%20No%20PTELL%20and%20region%20print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FY%2018\EBFF\Calculation\PTELL%20EAV%20Calculation%20(for%20model)_FY%2018%20TES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FY%2018\EBFF\Calculation\REAL%20EAV%20Cal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Annual%20Report\State,%20Local,%20Federal%20Table\2017%20Annual%20Report\2015%20EAV%20and%20Tax%20Rates%20for%20Annual%20Report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GSA/FY%2017/Reports/FINAL%20GSA%20Claim%20Reports/Cost%20of%20PTELL_8-18-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Funding%20Reform/Evidence%20Based%20Model/Data%20Sets%20for%20FY%2017%20Model/GSAVAR%2015-16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$85M Loss Limit Calc 9-4"/>
      <sheetName val="TM 9-4"/>
      <sheetName val="$85M Loss Limit Calc 9-15"/>
      <sheetName val="TM 9-15"/>
      <sheetName val="Sheet2"/>
      <sheetName val="Sheet3"/>
    </sheetNames>
    <sheetDataSet>
      <sheetData sheetId="0"/>
      <sheetData sheetId="1">
        <row r="2">
          <cell r="B2" t="str">
            <v>RCDTS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 DHS SGSA Formula"/>
      <sheetName val="CLAIM W PTELL"/>
      <sheetName val="CLAIM NO PTELL"/>
      <sheetName val="Calculating Benefit Per Dist"/>
      <sheetName val="FORMULA &amp; DIST TYPE"/>
      <sheetName val="Limiting Rate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ELL EAV CALC"/>
      <sheetName val="Hybrid Limiting Rate"/>
      <sheetName val="data"/>
      <sheetName val="HYBRID PTELL EAV CALC"/>
    </sheetNames>
    <sheetDataSet>
      <sheetData sheetId="0" refreshError="1"/>
      <sheetData sheetId="1" refreshError="1"/>
      <sheetData sheetId="2">
        <row r="4">
          <cell r="A4" t="str">
            <v>0100000000093</v>
          </cell>
        </row>
      </sheetData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L EAV CALC"/>
      <sheetName val="REAL EAV draft"/>
      <sheetName val="2013"/>
      <sheetName val="2014"/>
      <sheetName val="2015"/>
      <sheetName val="Real for Checking"/>
      <sheetName val="Hybrid EAV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5 Taxes CY 16 CPPRT"/>
      <sheetName val="2015 Tax Rates for Reference"/>
      <sheetName val="Hybrid Recalculation"/>
      <sheetName val="2015 Tax Rates Review Madison"/>
      <sheetName val="FY 17 Districts in GSA"/>
      <sheetName val="Orig15 Values in JH SAS 8-23-17"/>
    </sheetNames>
    <sheetDataSet>
      <sheetData sheetId="0"/>
      <sheetData sheetId="1"/>
      <sheetData sheetId="2"/>
      <sheetData sheetId="3"/>
      <sheetData sheetId="4">
        <row r="7">
          <cell r="B7" t="str">
            <v>0010010</v>
          </cell>
        </row>
      </sheetData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 PTELL"/>
      <sheetName val="WO PTELL"/>
      <sheetName val="COST OF PTELL"/>
      <sheetName val="Sheet3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SAVAR FY 15"/>
      <sheetName val="GSAVAR16"/>
      <sheetName val="GSAVAR 17"/>
      <sheetName val="EAV"/>
      <sheetName val="CPPRT"/>
      <sheetName val="DHS"/>
    </sheetNames>
    <sheetDataSet>
      <sheetData sheetId="0">
        <row r="6">
          <cell r="A6" t="str">
            <v>0100000000093</v>
          </cell>
        </row>
      </sheetData>
      <sheetData sheetId="1">
        <row r="6">
          <cell r="A6" t="str">
            <v>0100000000093</v>
          </cell>
        </row>
      </sheetData>
      <sheetData sheetId="2">
        <row r="6">
          <cell r="A6" t="str">
            <v>4600000000092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sbe.net/Pages/School-Finance-Historical-Reports.aspx" TargetMode="External"/><Relationship Id="rId2" Type="http://schemas.openxmlformats.org/officeDocument/2006/relationships/hyperlink" Target="https://www.illinoisreportcard.com/" TargetMode="External"/><Relationship Id="rId1" Type="http://schemas.openxmlformats.org/officeDocument/2006/relationships/hyperlink" Target="https://www.isbe.net/Documents/ASA-Instructions.pdf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autoPageBreaks="0" fitToPage="1"/>
  </sheetPr>
  <dimension ref="A1:L54"/>
  <sheetViews>
    <sheetView topLeftCell="A33" zoomScale="150" zoomScaleNormal="150" workbookViewId="0">
      <selection activeCell="F24" sqref="F24"/>
    </sheetView>
  </sheetViews>
  <sheetFormatPr defaultColWidth="9.1796875" defaultRowHeight="10" x14ac:dyDescent="0.25"/>
  <cols>
    <col min="1" max="1" width="2.54296875" style="30" customWidth="1"/>
    <col min="2" max="2" width="10.7265625" style="30" customWidth="1"/>
    <col min="3" max="3" width="20.453125" style="30" customWidth="1"/>
    <col min="4" max="4" width="15.453125" style="30" customWidth="1"/>
    <col min="5" max="6" width="8.54296875" style="30" customWidth="1"/>
    <col min="7" max="7" width="22.81640625" style="30" bestFit="1" customWidth="1"/>
    <col min="8" max="8" width="19.7265625" style="30" customWidth="1"/>
    <col min="9" max="9" width="2.54296875" style="30" customWidth="1"/>
    <col min="10" max="10" width="2.81640625" style="30" customWidth="1"/>
    <col min="11" max="11" width="20.81640625" style="30" customWidth="1"/>
    <col min="12" max="12" width="26.81640625" style="30" customWidth="1"/>
    <col min="13" max="16384" width="9.1796875" style="30"/>
  </cols>
  <sheetData>
    <row r="1" spans="1:12" ht="13" x14ac:dyDescent="0.25">
      <c r="A1" s="149"/>
      <c r="B1" s="149"/>
      <c r="C1" s="149"/>
      <c r="D1" s="149"/>
      <c r="E1" s="149"/>
      <c r="F1" s="149"/>
      <c r="G1" s="149"/>
      <c r="H1" s="149"/>
      <c r="I1" s="149"/>
      <c r="J1" s="149"/>
    </row>
    <row r="2" spans="1:12" ht="12.75" customHeight="1" x14ac:dyDescent="0.25">
      <c r="A2" s="150" t="s">
        <v>34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2" ht="12.75" customHeight="1" x14ac:dyDescent="0.25">
      <c r="A3" s="151" t="s">
        <v>35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2" ht="12.75" customHeight="1" x14ac:dyDescent="0.25">
      <c r="A4" s="151" t="s">
        <v>51</v>
      </c>
      <c r="B4" s="151"/>
      <c r="C4" s="151"/>
      <c r="D4" s="151"/>
      <c r="E4" s="151"/>
      <c r="F4" s="151"/>
      <c r="G4" s="151"/>
      <c r="H4" s="151"/>
      <c r="I4" s="151"/>
      <c r="J4" s="151"/>
    </row>
    <row r="5" spans="1:12" ht="12.75" customHeight="1" x14ac:dyDescent="0.25">
      <c r="A5" s="152"/>
      <c r="B5" s="152"/>
      <c r="C5" s="152"/>
      <c r="D5" s="152"/>
      <c r="E5" s="152"/>
      <c r="F5" s="152"/>
      <c r="G5" s="152"/>
      <c r="H5" s="152"/>
      <c r="I5" s="152"/>
      <c r="J5" s="152"/>
      <c r="K5" s="62"/>
      <c r="L5" s="62"/>
    </row>
    <row r="6" spans="1:12" ht="14" x14ac:dyDescent="0.3">
      <c r="A6" s="148" t="s">
        <v>56</v>
      </c>
      <c r="B6" s="148"/>
      <c r="C6" s="148"/>
      <c r="D6" s="148"/>
      <c r="E6" s="148"/>
      <c r="F6" s="148"/>
      <c r="G6" s="148"/>
      <c r="H6" s="148"/>
      <c r="I6" s="148"/>
      <c r="J6" s="148"/>
      <c r="K6" s="32"/>
      <c r="L6" s="32"/>
    </row>
    <row r="7" spans="1:12" ht="14" x14ac:dyDescent="0.3">
      <c r="A7" s="148" t="s">
        <v>57</v>
      </c>
      <c r="B7" s="148"/>
      <c r="C7" s="148"/>
      <c r="D7" s="148"/>
      <c r="E7" s="148"/>
      <c r="F7" s="148"/>
      <c r="G7" s="148"/>
      <c r="H7" s="148"/>
      <c r="I7" s="148"/>
      <c r="J7" s="148"/>
      <c r="K7" s="32"/>
      <c r="L7" s="32"/>
    </row>
    <row r="8" spans="1:12" ht="14" x14ac:dyDescent="0.3">
      <c r="A8" s="63"/>
      <c r="B8" s="64"/>
      <c r="C8" s="64"/>
      <c r="E8" s="76" t="s">
        <v>58</v>
      </c>
      <c r="F8" s="77">
        <v>2025</v>
      </c>
      <c r="G8" s="64"/>
      <c r="H8" s="64"/>
      <c r="I8" s="64"/>
      <c r="J8" s="64"/>
      <c r="K8" s="32"/>
      <c r="L8" s="32"/>
    </row>
    <row r="9" spans="1:12" x14ac:dyDescent="0.25">
      <c r="B9" s="31"/>
      <c r="C9" s="31"/>
      <c r="D9" s="71"/>
      <c r="E9" s="71"/>
      <c r="F9" s="71"/>
      <c r="G9" s="71"/>
      <c r="H9" s="31"/>
      <c r="I9" s="31"/>
      <c r="J9" s="31"/>
      <c r="K9" s="31"/>
      <c r="L9" s="31"/>
    </row>
    <row r="10" spans="1:12" ht="13" x14ac:dyDescent="0.3">
      <c r="C10" s="33" t="s">
        <v>27</v>
      </c>
      <c r="D10" s="147" t="s">
        <v>79</v>
      </c>
      <c r="E10" s="147"/>
      <c r="F10" s="147"/>
      <c r="G10" s="147"/>
      <c r="H10" s="34" t="s">
        <v>33</v>
      </c>
      <c r="I10" s="65"/>
      <c r="J10" s="31"/>
      <c r="K10" s="31"/>
      <c r="L10" s="31"/>
    </row>
    <row r="11" spans="1:12" ht="13.5" thickBot="1" x14ac:dyDescent="0.35">
      <c r="C11" s="33" t="s">
        <v>17</v>
      </c>
      <c r="D11" s="146" t="s">
        <v>80</v>
      </c>
      <c r="E11" s="146"/>
      <c r="F11" s="146"/>
      <c r="G11" s="146"/>
      <c r="H11" s="35" t="s">
        <v>30</v>
      </c>
      <c r="I11" s="66"/>
      <c r="J11" s="36"/>
      <c r="K11" s="37"/>
      <c r="L11" s="31"/>
    </row>
    <row r="12" spans="1:12" ht="13.5" thickBot="1" x14ac:dyDescent="0.35">
      <c r="C12" s="33" t="s">
        <v>18</v>
      </c>
      <c r="D12" s="145" t="s">
        <v>283</v>
      </c>
      <c r="E12" s="145"/>
      <c r="F12" s="145"/>
      <c r="G12" s="145"/>
      <c r="H12" s="35" t="s">
        <v>31</v>
      </c>
      <c r="I12" s="67"/>
      <c r="J12" s="31"/>
      <c r="K12" s="31"/>
      <c r="L12" s="31"/>
    </row>
    <row r="13" spans="1:12" ht="13.5" thickBot="1" x14ac:dyDescent="0.35">
      <c r="C13" s="33" t="s">
        <v>19</v>
      </c>
      <c r="D13" s="145" t="s">
        <v>81</v>
      </c>
      <c r="E13" s="145"/>
      <c r="F13" s="145"/>
      <c r="G13" s="145"/>
      <c r="H13" s="35" t="s">
        <v>32</v>
      </c>
      <c r="I13" s="67" t="s">
        <v>78</v>
      </c>
    </row>
    <row r="14" spans="1:12" ht="13.5" thickBot="1" x14ac:dyDescent="0.25">
      <c r="C14" s="33" t="s">
        <v>73</v>
      </c>
      <c r="D14" s="153" t="s">
        <v>82</v>
      </c>
      <c r="E14" s="154"/>
      <c r="F14" s="154"/>
      <c r="G14" s="154"/>
      <c r="H14" s="31" t="s">
        <v>37</v>
      </c>
      <c r="I14" s="68"/>
    </row>
    <row r="15" spans="1:12" ht="13" x14ac:dyDescent="0.2">
      <c r="C15" s="33"/>
      <c r="D15" s="90"/>
      <c r="E15" s="91"/>
      <c r="F15" s="91"/>
      <c r="G15" s="91"/>
      <c r="H15" s="83"/>
      <c r="I15" s="92"/>
    </row>
    <row r="16" spans="1:12" ht="14.5" thickBot="1" x14ac:dyDescent="0.25">
      <c r="B16" s="97" t="s">
        <v>74</v>
      </c>
      <c r="C16" s="33"/>
      <c r="D16" s="90"/>
      <c r="H16" s="93"/>
      <c r="I16" s="93"/>
    </row>
    <row r="17" spans="2:12" ht="11.25" customHeight="1" thickBot="1" x14ac:dyDescent="0.3">
      <c r="B17" s="155" t="s">
        <v>76</v>
      </c>
      <c r="C17" s="156"/>
      <c r="D17" s="156"/>
      <c r="E17" s="156"/>
      <c r="F17" s="156"/>
      <c r="G17" s="157"/>
      <c r="H17" s="95" t="s">
        <v>75</v>
      </c>
      <c r="I17" s="96" t="s">
        <v>78</v>
      </c>
    </row>
    <row r="18" spans="2:12" ht="11" thickBot="1" x14ac:dyDescent="0.3">
      <c r="B18" s="158"/>
      <c r="C18" s="159"/>
      <c r="D18" s="159"/>
      <c r="E18" s="159"/>
      <c r="F18" s="159"/>
      <c r="G18" s="160"/>
      <c r="H18" s="94"/>
      <c r="I18" s="94"/>
    </row>
    <row r="19" spans="2:12" ht="12.75" customHeight="1" x14ac:dyDescent="0.25">
      <c r="B19" s="94"/>
      <c r="C19" s="94"/>
      <c r="D19" s="94"/>
      <c r="E19" s="94"/>
      <c r="F19" s="94"/>
      <c r="G19" s="94"/>
      <c r="H19" s="94"/>
      <c r="I19" s="94"/>
    </row>
    <row r="20" spans="2:12" ht="12.5" x14ac:dyDescent="0.25">
      <c r="C20" s="39"/>
      <c r="D20" s="39"/>
      <c r="E20" s="72"/>
      <c r="F20"/>
      <c r="G20" s="38"/>
      <c r="H20" s="38"/>
      <c r="I20" s="38"/>
    </row>
    <row r="21" spans="2:12" ht="12.5" x14ac:dyDescent="0.25">
      <c r="B21" s="163" t="s">
        <v>13</v>
      </c>
      <c r="C21" s="164"/>
      <c r="D21" s="80">
        <v>26</v>
      </c>
      <c r="E21" s="73"/>
      <c r="F21" s="69"/>
      <c r="G21" s="59" t="s">
        <v>22</v>
      </c>
      <c r="H21" s="60"/>
      <c r="I21" s="40"/>
    </row>
    <row r="22" spans="2:12" ht="12.5" x14ac:dyDescent="0.25">
      <c r="B22" s="163" t="s">
        <v>14</v>
      </c>
      <c r="C22" s="164"/>
      <c r="D22" s="80">
        <v>2</v>
      </c>
      <c r="E22" s="73"/>
      <c r="F22" s="69"/>
      <c r="G22" s="44" t="s">
        <v>0</v>
      </c>
      <c r="H22" s="78">
        <v>3.2228400000000001</v>
      </c>
      <c r="I22" s="41"/>
    </row>
    <row r="23" spans="2:12" ht="12.5" x14ac:dyDescent="0.25">
      <c r="B23" s="165"/>
      <c r="C23" s="166"/>
      <c r="D23" s="89"/>
      <c r="E23" s="73"/>
      <c r="F23" s="69"/>
      <c r="G23" s="52" t="s">
        <v>5</v>
      </c>
      <c r="H23" s="78">
        <v>0.41898000000000002</v>
      </c>
      <c r="I23" s="42"/>
    </row>
    <row r="24" spans="2:12" ht="12.5" x14ac:dyDescent="0.25">
      <c r="B24" s="59" t="s">
        <v>12</v>
      </c>
      <c r="C24" s="60"/>
      <c r="D24" s="79"/>
      <c r="E24" s="75"/>
      <c r="F24" s="69"/>
      <c r="G24" s="53" t="s">
        <v>29</v>
      </c>
      <c r="H24" s="78">
        <v>0.10909000000000001</v>
      </c>
      <c r="I24" s="42"/>
    </row>
    <row r="25" spans="2:12" ht="12.5" x14ac:dyDescent="0.25">
      <c r="B25" s="44" t="s">
        <v>15</v>
      </c>
      <c r="C25" s="45"/>
      <c r="D25" s="80">
        <v>63</v>
      </c>
      <c r="E25" s="73"/>
      <c r="F25" s="69"/>
      <c r="G25" s="44" t="s">
        <v>1</v>
      </c>
      <c r="H25" s="78">
        <v>0.11926</v>
      </c>
      <c r="L25" s="42"/>
    </row>
    <row r="26" spans="2:12" ht="12.5" x14ac:dyDescent="0.25">
      <c r="B26" s="46" t="s">
        <v>16</v>
      </c>
      <c r="C26" s="47"/>
      <c r="D26" s="80">
        <v>3</v>
      </c>
      <c r="E26" s="73"/>
      <c r="F26" s="69"/>
      <c r="G26" s="44" t="s">
        <v>7</v>
      </c>
      <c r="H26" s="78">
        <v>3.9329999999999997E-2</v>
      </c>
      <c r="L26" s="42"/>
    </row>
    <row r="27" spans="2:12" ht="12.5" x14ac:dyDescent="0.25">
      <c r="B27" s="59" t="s">
        <v>11</v>
      </c>
      <c r="C27" s="60"/>
      <c r="D27" s="79"/>
      <c r="E27" s="75"/>
      <c r="F27" s="69"/>
      <c r="G27" s="44" t="s">
        <v>8</v>
      </c>
      <c r="H27" s="78">
        <v>0.11280999999999999</v>
      </c>
      <c r="L27" s="42"/>
    </row>
    <row r="28" spans="2:12" ht="12.5" x14ac:dyDescent="0.25">
      <c r="B28" s="44" t="s">
        <v>15</v>
      </c>
      <c r="C28" s="45"/>
      <c r="D28" s="80">
        <v>43</v>
      </c>
      <c r="E28" s="73"/>
      <c r="F28" s="69"/>
      <c r="G28" s="44" t="s">
        <v>6</v>
      </c>
      <c r="H28" s="78">
        <v>0</v>
      </c>
    </row>
    <row r="29" spans="2:12" ht="12.5" x14ac:dyDescent="0.25">
      <c r="B29" s="46" t="s">
        <v>16</v>
      </c>
      <c r="C29" s="47"/>
      <c r="D29" s="80">
        <v>17</v>
      </c>
      <c r="E29" s="73"/>
      <c r="F29" s="69"/>
      <c r="G29" s="52" t="s">
        <v>9</v>
      </c>
      <c r="H29" s="78">
        <v>1.7409999999999998E-2</v>
      </c>
      <c r="J29" s="43"/>
      <c r="K29" s="48"/>
    </row>
    <row r="30" spans="2:12" ht="12.5" x14ac:dyDescent="0.25">
      <c r="B30" s="69"/>
      <c r="C30" s="69"/>
      <c r="D30" s="69"/>
      <c r="E30" s="69"/>
      <c r="F30" s="69"/>
      <c r="G30" s="53" t="s">
        <v>2</v>
      </c>
      <c r="H30" s="78">
        <v>9.3479999999999994E-2</v>
      </c>
      <c r="J30" s="49"/>
      <c r="K30" s="50"/>
    </row>
    <row r="31" spans="2:12" ht="12.5" x14ac:dyDescent="0.25">
      <c r="B31" s="69"/>
      <c r="C31" s="69"/>
      <c r="D31" s="69"/>
      <c r="E31" s="69"/>
      <c r="F31" s="69"/>
      <c r="G31" s="44" t="s">
        <v>28</v>
      </c>
      <c r="H31" s="78">
        <v>0</v>
      </c>
      <c r="I31" s="31"/>
      <c r="J31" s="51"/>
      <c r="K31" s="50"/>
    </row>
    <row r="32" spans="2:12" ht="12.5" x14ac:dyDescent="0.25">
      <c r="B32" s="69"/>
      <c r="C32" s="69"/>
      <c r="D32" s="69"/>
      <c r="E32" s="69"/>
      <c r="F32" s="69"/>
      <c r="G32" s="44" t="s">
        <v>10</v>
      </c>
      <c r="H32" s="78">
        <v>9.3479999999999994E-2</v>
      </c>
      <c r="I32" s="31"/>
      <c r="K32" s="50"/>
    </row>
    <row r="33" spans="2:12" ht="12.5" x14ac:dyDescent="0.25">
      <c r="B33" s="69"/>
      <c r="C33" s="69"/>
      <c r="D33" s="69"/>
      <c r="E33" s="69"/>
      <c r="F33" s="69"/>
      <c r="G33" s="44" t="s">
        <v>3</v>
      </c>
      <c r="H33" s="78">
        <v>0</v>
      </c>
      <c r="K33" s="54"/>
    </row>
    <row r="34" spans="2:12" ht="12.5" x14ac:dyDescent="0.25">
      <c r="B34" s="69"/>
      <c r="C34" s="69"/>
      <c r="D34" s="69"/>
      <c r="E34" s="69"/>
      <c r="F34" s="69"/>
      <c r="G34" s="53" t="s">
        <v>4</v>
      </c>
      <c r="H34" s="78"/>
      <c r="I34" s="55"/>
      <c r="K34" s="56"/>
    </row>
    <row r="35" spans="2:12" ht="12.5" x14ac:dyDescent="0.25">
      <c r="B35" s="38"/>
      <c r="C35" s="69"/>
      <c r="D35" s="69"/>
      <c r="E35" s="69"/>
      <c r="F35" s="69"/>
      <c r="G35" s="44" t="s">
        <v>4</v>
      </c>
      <c r="H35" s="78"/>
      <c r="I35" s="31"/>
      <c r="K35" s="56"/>
    </row>
    <row r="36" spans="2:12" ht="12.5" x14ac:dyDescent="0.25">
      <c r="C36" s="69"/>
      <c r="D36" s="69"/>
      <c r="E36" s="69"/>
      <c r="F36" s="69"/>
      <c r="I36" s="31"/>
      <c r="K36" s="56"/>
    </row>
    <row r="37" spans="2:12" ht="12.5" x14ac:dyDescent="0.25">
      <c r="B37" s="69"/>
      <c r="C37" s="69"/>
      <c r="D37" s="69"/>
      <c r="E37" s="69"/>
      <c r="F37" s="69"/>
      <c r="G37" s="162" t="s">
        <v>71</v>
      </c>
      <c r="H37" s="162"/>
      <c r="I37" s="31"/>
    </row>
    <row r="38" spans="2:12" ht="12.75" customHeight="1" x14ac:dyDescent="0.2">
      <c r="B38" s="161" t="str">
        <f>"The ASA must be posted on the school district's website and published in a newspaper of general circulation no later than December 1, "&amp;F8&amp;".  Refer to Section 10-17 and Section 10-20.44 of the School Code."</f>
        <v>The ASA must be posted on the school district's website and published in a newspaper of general circulation no later than December 1, 2025.  Refer to Section 10-17 and Section 10-20.44 of the School Code.</v>
      </c>
      <c r="C38" s="161"/>
      <c r="D38" s="161"/>
      <c r="E38" s="74"/>
      <c r="G38" s="162"/>
      <c r="H38" s="162"/>
      <c r="L38" s="50"/>
    </row>
    <row r="39" spans="2:12" ht="12.5" x14ac:dyDescent="0.25">
      <c r="B39" s="161"/>
      <c r="C39" s="161"/>
      <c r="D39" s="161"/>
      <c r="E39" s="74"/>
      <c r="G39" s="86" t="s">
        <v>61</v>
      </c>
      <c r="H39" s="167" t="s">
        <v>69</v>
      </c>
      <c r="I39" s="167"/>
      <c r="J39" s="167"/>
    </row>
    <row r="40" spans="2:12" ht="12.5" x14ac:dyDescent="0.25">
      <c r="B40" s="161"/>
      <c r="C40" s="161"/>
      <c r="D40" s="161"/>
      <c r="E40" s="74"/>
      <c r="H40" s="30" t="s">
        <v>68</v>
      </c>
    </row>
    <row r="41" spans="2:12" ht="12.5" x14ac:dyDescent="0.25">
      <c r="B41" s="161"/>
      <c r="C41" s="161"/>
      <c r="D41" s="161"/>
      <c r="E41" s="74"/>
      <c r="G41" s="81"/>
    </row>
    <row r="42" spans="2:12" ht="12.5" x14ac:dyDescent="0.25">
      <c r="B42" s="161"/>
      <c r="C42" s="161"/>
      <c r="D42" s="161"/>
      <c r="E42" s="74"/>
      <c r="G42" s="86" t="s">
        <v>62</v>
      </c>
      <c r="H42" s="30" t="s">
        <v>65</v>
      </c>
    </row>
    <row r="43" spans="2:12" ht="12.5" x14ac:dyDescent="0.25">
      <c r="B43" s="87"/>
      <c r="C43" s="87"/>
      <c r="D43" s="87"/>
      <c r="E43" s="74"/>
      <c r="G43" s="86"/>
      <c r="H43" s="70" t="s">
        <v>64</v>
      </c>
    </row>
    <row r="44" spans="2:12" ht="12.75" customHeight="1" x14ac:dyDescent="0.25">
      <c r="B44" s="70" t="s">
        <v>38</v>
      </c>
      <c r="C44" s="87"/>
      <c r="D44" s="87"/>
      <c r="E44" s="74"/>
    </row>
    <row r="45" spans="2:12" ht="36" customHeight="1" x14ac:dyDescent="0.25">
      <c r="G45" s="86" t="s">
        <v>66</v>
      </c>
      <c r="H45" s="88" t="s">
        <v>72</v>
      </c>
      <c r="I45" s="84"/>
      <c r="J45" s="84"/>
    </row>
    <row r="46" spans="2:12" x14ac:dyDescent="0.25">
      <c r="G46" s="38"/>
      <c r="H46" s="70" t="s">
        <v>70</v>
      </c>
      <c r="I46" s="84"/>
      <c r="J46" s="84"/>
    </row>
    <row r="47" spans="2:12" x14ac:dyDescent="0.25">
      <c r="B47" s="57" t="s">
        <v>41</v>
      </c>
      <c r="C47" s="58" t="s">
        <v>67</v>
      </c>
      <c r="G47" s="38"/>
      <c r="H47" s="84"/>
      <c r="I47" s="84"/>
      <c r="J47" s="84"/>
    </row>
    <row r="48" spans="2:12" x14ac:dyDescent="0.25">
      <c r="G48" s="85"/>
      <c r="I48" s="85"/>
      <c r="J48" s="85"/>
    </row>
    <row r="50" spans="7:7" ht="12.5" x14ac:dyDescent="0.25">
      <c r="G50" s="82"/>
    </row>
    <row r="51" spans="7:7" x14ac:dyDescent="0.25">
      <c r="G51" s="38"/>
    </row>
    <row r="52" spans="7:7" x14ac:dyDescent="0.25">
      <c r="G52" s="38"/>
    </row>
    <row r="53" spans="7:7" x14ac:dyDescent="0.25">
      <c r="G53" s="38"/>
    </row>
    <row r="54" spans="7:7" x14ac:dyDescent="0.25">
      <c r="G54" s="38"/>
    </row>
  </sheetData>
  <mergeCells count="19">
    <mergeCell ref="D14:G14"/>
    <mergeCell ref="B17:G18"/>
    <mergeCell ref="B38:D42"/>
    <mergeCell ref="G37:H38"/>
    <mergeCell ref="B22:C22"/>
    <mergeCell ref="B23:C23"/>
    <mergeCell ref="B21:C21"/>
    <mergeCell ref="H39:J39"/>
    <mergeCell ref="A1:J1"/>
    <mergeCell ref="A2:J2"/>
    <mergeCell ref="A3:J3"/>
    <mergeCell ref="A4:J4"/>
    <mergeCell ref="A5:J5"/>
    <mergeCell ref="D12:G12"/>
    <mergeCell ref="D11:G11"/>
    <mergeCell ref="D10:G10"/>
    <mergeCell ref="A6:J6"/>
    <mergeCell ref="D13:G13"/>
    <mergeCell ref="A7:J7"/>
  </mergeCells>
  <phoneticPr fontId="3" type="noConversion"/>
  <hyperlinks>
    <hyperlink ref="B44" r:id="rId1" xr:uid="{00000000-0004-0000-0000-000000000000}"/>
    <hyperlink ref="H43" r:id="rId2" display="https://www.illinoisreportcard.com/" xr:uid="{00000000-0004-0000-0000-000001000000}"/>
    <hyperlink ref="H46" r:id="rId3" display="https://www.isbe.net/Pages/School-Finance-Historical-Reports.aspx" xr:uid="{00000000-0004-0000-0000-000002000000}"/>
  </hyperlinks>
  <printOptions headings="1"/>
  <pageMargins left="0.35" right="0.25" top="0.43" bottom="0.21" header="0.22" footer="0.17"/>
  <pageSetup scale="90" orientation="landscape" r:id="rId4"/>
  <headerFooter scaleWithDoc="0">
    <oddHeader>&amp;L&amp;"-,Regular"&amp;8ASA 2023&amp;R&amp;"-,Regular"&amp;8Page &amp;P of &amp;N</oddHeader>
  </headerFooter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autoPageBreaks="0"/>
  </sheetPr>
  <dimension ref="A1:G44"/>
  <sheetViews>
    <sheetView showGridLines="0" zoomScaleNormal="100" workbookViewId="0">
      <pane ySplit="2" topLeftCell="A3" activePane="bottomLeft" state="frozen"/>
      <selection pane="bottomLeft" activeCell="H26" sqref="H26"/>
    </sheetView>
  </sheetViews>
  <sheetFormatPr defaultColWidth="8.81640625" defaultRowHeight="12.5" x14ac:dyDescent="0.25"/>
  <cols>
    <col min="1" max="1" width="3.1796875" style="19" customWidth="1"/>
    <col min="2" max="2" width="36.54296875" style="19" customWidth="1"/>
    <col min="3" max="3" width="32.1796875" style="19" customWidth="1"/>
    <col min="4" max="5" width="30.7265625" style="19" customWidth="1"/>
    <col min="6" max="6" width="3" style="19" customWidth="1"/>
    <col min="7" max="16384" width="8.81640625" style="19"/>
  </cols>
  <sheetData>
    <row r="1" spans="1:7" x14ac:dyDescent="0.25">
      <c r="A1" s="168" t="s">
        <v>59</v>
      </c>
      <c r="B1" s="168"/>
      <c r="C1" s="168"/>
      <c r="D1" s="168"/>
      <c r="E1" s="168"/>
      <c r="F1" s="168"/>
    </row>
    <row r="2" spans="1:7" x14ac:dyDescent="0.25">
      <c r="A2" s="169"/>
      <c r="B2" s="169"/>
      <c r="C2" s="169"/>
      <c r="D2" s="169"/>
      <c r="E2" s="169"/>
      <c r="F2" s="169"/>
      <c r="G2" s="169"/>
    </row>
    <row r="3" spans="1:7" ht="13" thickBot="1" x14ac:dyDescent="0.3">
      <c r="B3" s="22"/>
      <c r="C3" s="23"/>
      <c r="D3" s="23"/>
      <c r="E3" s="23"/>
      <c r="F3" s="23"/>
    </row>
    <row r="4" spans="1:7" x14ac:dyDescent="0.25">
      <c r="B4" s="101" t="s">
        <v>52</v>
      </c>
      <c r="C4" s="103"/>
      <c r="D4" s="103"/>
      <c r="E4" s="102" t="s">
        <v>55</v>
      </c>
      <c r="F4" s="24"/>
    </row>
    <row r="5" spans="1:7" x14ac:dyDescent="0.25">
      <c r="B5" s="3" t="s">
        <v>83</v>
      </c>
      <c r="C5" s="19" t="s">
        <v>122</v>
      </c>
      <c r="D5" s="104" t="s">
        <v>161</v>
      </c>
      <c r="E5" s="5" t="s">
        <v>181</v>
      </c>
      <c r="F5" s="24"/>
    </row>
    <row r="6" spans="1:7" x14ac:dyDescent="0.25">
      <c r="B6" s="3" t="s">
        <v>84</v>
      </c>
      <c r="C6" s="19" t="s">
        <v>123</v>
      </c>
      <c r="D6" s="100" t="s">
        <v>162</v>
      </c>
      <c r="E6" s="5" t="s">
        <v>182</v>
      </c>
      <c r="F6" s="24"/>
    </row>
    <row r="7" spans="1:7" x14ac:dyDescent="0.25">
      <c r="B7" s="3" t="s">
        <v>85</v>
      </c>
      <c r="C7" s="19" t="s">
        <v>124</v>
      </c>
      <c r="D7" s="98" t="s">
        <v>163</v>
      </c>
      <c r="E7" s="5"/>
      <c r="F7" s="24"/>
    </row>
    <row r="8" spans="1:7" x14ac:dyDescent="0.25">
      <c r="B8" s="3" t="s">
        <v>86</v>
      </c>
      <c r="C8" s="19" t="s">
        <v>125</v>
      </c>
      <c r="D8" s="98" t="s">
        <v>164</v>
      </c>
      <c r="E8" s="5"/>
      <c r="F8" s="24"/>
    </row>
    <row r="9" spans="1:7" x14ac:dyDescent="0.25">
      <c r="B9" s="3" t="s">
        <v>87</v>
      </c>
      <c r="C9" s="19" t="s">
        <v>126</v>
      </c>
      <c r="D9" s="98" t="s">
        <v>165</v>
      </c>
      <c r="E9" s="5"/>
      <c r="F9" s="24"/>
    </row>
    <row r="10" spans="1:7" x14ac:dyDescent="0.25">
      <c r="B10" s="3" t="s">
        <v>88</v>
      </c>
      <c r="C10" s="98" t="s">
        <v>127</v>
      </c>
      <c r="D10" s="98" t="s">
        <v>166</v>
      </c>
      <c r="E10" s="5"/>
      <c r="F10" s="24"/>
    </row>
    <row r="11" spans="1:7" x14ac:dyDescent="0.25">
      <c r="B11" s="3" t="s">
        <v>89</v>
      </c>
      <c r="C11" s="98" t="s">
        <v>128</v>
      </c>
      <c r="D11" s="98" t="s">
        <v>167</v>
      </c>
      <c r="E11" s="5"/>
      <c r="F11" s="24"/>
    </row>
    <row r="12" spans="1:7" x14ac:dyDescent="0.25">
      <c r="B12" s="3" t="s">
        <v>90</v>
      </c>
      <c r="C12" s="98" t="s">
        <v>129</v>
      </c>
      <c r="D12" s="98" t="s">
        <v>168</v>
      </c>
      <c r="E12" s="5"/>
      <c r="F12" s="24"/>
    </row>
    <row r="13" spans="1:7" x14ac:dyDescent="0.25">
      <c r="B13" s="3" t="s">
        <v>91</v>
      </c>
      <c r="C13" s="98" t="s">
        <v>130</v>
      </c>
      <c r="D13" s="98" t="s">
        <v>169</v>
      </c>
      <c r="E13" s="5"/>
      <c r="F13" s="24"/>
    </row>
    <row r="14" spans="1:7" x14ac:dyDescent="0.25">
      <c r="B14" s="3" t="s">
        <v>92</v>
      </c>
      <c r="C14" s="98" t="s">
        <v>131</v>
      </c>
      <c r="D14" s="98" t="s">
        <v>170</v>
      </c>
      <c r="E14" s="5"/>
      <c r="F14" s="24"/>
    </row>
    <row r="15" spans="1:7" ht="13" thickBot="1" x14ac:dyDescent="0.3">
      <c r="B15" s="3" t="s">
        <v>93</v>
      </c>
      <c r="C15" s="98" t="s">
        <v>132</v>
      </c>
      <c r="D15" s="5"/>
      <c r="E15" s="5"/>
      <c r="F15" s="24"/>
    </row>
    <row r="16" spans="1:7" x14ac:dyDescent="0.25">
      <c r="B16" s="3" t="s">
        <v>94</v>
      </c>
      <c r="C16" s="98" t="s">
        <v>133</v>
      </c>
      <c r="D16" s="8" t="s">
        <v>53</v>
      </c>
      <c r="E16" s="5"/>
      <c r="F16" s="24"/>
    </row>
    <row r="17" spans="2:6" x14ac:dyDescent="0.25">
      <c r="B17" s="3" t="s">
        <v>95</v>
      </c>
      <c r="C17" s="98" t="s">
        <v>134</v>
      </c>
      <c r="D17" s="5"/>
      <c r="E17" s="5"/>
      <c r="F17" s="24"/>
    </row>
    <row r="18" spans="2:6" x14ac:dyDescent="0.25">
      <c r="B18" s="3" t="s">
        <v>96</v>
      </c>
      <c r="C18" s="98" t="s">
        <v>135</v>
      </c>
      <c r="D18" s="19" t="s">
        <v>171</v>
      </c>
      <c r="E18" s="5"/>
      <c r="F18" s="24"/>
    </row>
    <row r="19" spans="2:6" x14ac:dyDescent="0.25">
      <c r="B19" s="3" t="s">
        <v>97</v>
      </c>
      <c r="C19" s="98" t="s">
        <v>136</v>
      </c>
      <c r="D19" s="19" t="s">
        <v>172</v>
      </c>
      <c r="E19" s="5"/>
      <c r="F19" s="24"/>
    </row>
    <row r="20" spans="2:6" x14ac:dyDescent="0.25">
      <c r="B20" s="3" t="s">
        <v>98</v>
      </c>
      <c r="C20" s="98" t="s">
        <v>137</v>
      </c>
      <c r="D20" s="19" t="s">
        <v>173</v>
      </c>
      <c r="E20" s="5"/>
      <c r="F20" s="24"/>
    </row>
    <row r="21" spans="2:6" x14ac:dyDescent="0.25">
      <c r="B21" s="3" t="s">
        <v>99</v>
      </c>
      <c r="C21" s="98" t="s">
        <v>138</v>
      </c>
      <c r="D21" s="19" t="s">
        <v>174</v>
      </c>
      <c r="E21" s="5"/>
      <c r="F21" s="24"/>
    </row>
    <row r="22" spans="2:6" x14ac:dyDescent="0.25">
      <c r="B22" s="3" t="s">
        <v>100</v>
      </c>
      <c r="C22" s="98" t="s">
        <v>139</v>
      </c>
      <c r="D22" s="19" t="s">
        <v>175</v>
      </c>
      <c r="E22" s="5"/>
      <c r="F22" s="24"/>
    </row>
    <row r="23" spans="2:6" x14ac:dyDescent="0.25">
      <c r="B23" s="3" t="s">
        <v>101</v>
      </c>
      <c r="C23" s="98" t="s">
        <v>140</v>
      </c>
      <c r="D23" s="19" t="s">
        <v>176</v>
      </c>
      <c r="E23" s="5"/>
      <c r="F23" s="24"/>
    </row>
    <row r="24" spans="2:6" x14ac:dyDescent="0.25">
      <c r="B24" s="3" t="s">
        <v>102</v>
      </c>
      <c r="C24" s="98" t="s">
        <v>141</v>
      </c>
      <c r="D24" s="19" t="s">
        <v>177</v>
      </c>
      <c r="E24" s="5"/>
      <c r="F24" s="24"/>
    </row>
    <row r="25" spans="2:6" x14ac:dyDescent="0.25">
      <c r="B25" s="3" t="s">
        <v>103</v>
      </c>
      <c r="C25" s="98" t="s">
        <v>142</v>
      </c>
      <c r="E25" s="5"/>
      <c r="F25" s="24"/>
    </row>
    <row r="26" spans="2:6" ht="13" thickBot="1" x14ac:dyDescent="0.3">
      <c r="B26" s="3" t="s">
        <v>104</v>
      </c>
      <c r="C26" s="98" t="s">
        <v>143</v>
      </c>
      <c r="E26" s="5"/>
      <c r="F26" s="24"/>
    </row>
    <row r="27" spans="2:6" x14ac:dyDescent="0.25">
      <c r="B27" s="3" t="s">
        <v>105</v>
      </c>
      <c r="C27" s="98" t="s">
        <v>144</v>
      </c>
      <c r="D27" s="102" t="s">
        <v>54</v>
      </c>
      <c r="E27" s="5"/>
      <c r="F27" s="24"/>
    </row>
    <row r="28" spans="2:6" x14ac:dyDescent="0.25">
      <c r="B28" s="3" t="s">
        <v>106</v>
      </c>
      <c r="C28" s="98" t="s">
        <v>145</v>
      </c>
      <c r="D28" s="5"/>
      <c r="E28" s="5"/>
      <c r="F28" s="24"/>
    </row>
    <row r="29" spans="2:6" x14ac:dyDescent="0.25">
      <c r="B29" s="3" t="s">
        <v>107</v>
      </c>
      <c r="C29" s="98" t="s">
        <v>146</v>
      </c>
      <c r="D29" s="5" t="s">
        <v>178</v>
      </c>
      <c r="E29" s="5"/>
      <c r="F29" s="24"/>
    </row>
    <row r="30" spans="2:6" x14ac:dyDescent="0.25">
      <c r="B30" s="3" t="s">
        <v>108</v>
      </c>
      <c r="C30" s="98" t="s">
        <v>147</v>
      </c>
      <c r="D30" s="5" t="s">
        <v>179</v>
      </c>
      <c r="E30" s="5"/>
      <c r="F30" s="24"/>
    </row>
    <row r="31" spans="2:6" x14ac:dyDescent="0.25">
      <c r="B31" s="3" t="s">
        <v>109</v>
      </c>
      <c r="C31" s="98" t="s">
        <v>148</v>
      </c>
      <c r="D31" s="5" t="s">
        <v>180</v>
      </c>
      <c r="E31" s="5"/>
      <c r="F31" s="24"/>
    </row>
    <row r="32" spans="2:6" x14ac:dyDescent="0.25">
      <c r="B32" s="3" t="s">
        <v>110</v>
      </c>
      <c r="C32" s="98" t="s">
        <v>149</v>
      </c>
      <c r="D32" s="5"/>
      <c r="E32" s="5"/>
      <c r="F32" s="24"/>
    </row>
    <row r="33" spans="2:6" x14ac:dyDescent="0.25">
      <c r="B33" s="3" t="s">
        <v>111</v>
      </c>
      <c r="C33" s="98" t="s">
        <v>150</v>
      </c>
      <c r="D33" s="5"/>
      <c r="E33" s="5"/>
      <c r="F33" s="24"/>
    </row>
    <row r="34" spans="2:6" x14ac:dyDescent="0.25">
      <c r="B34" s="3" t="s">
        <v>112</v>
      </c>
      <c r="C34" s="98" t="s">
        <v>151</v>
      </c>
      <c r="D34" s="5"/>
      <c r="E34" s="5"/>
      <c r="F34" s="24"/>
    </row>
    <row r="35" spans="2:6" x14ac:dyDescent="0.25">
      <c r="B35" s="3" t="s">
        <v>113</v>
      </c>
      <c r="C35" s="98" t="s">
        <v>152</v>
      </c>
      <c r="D35" s="5"/>
      <c r="E35" s="5"/>
      <c r="F35" s="24"/>
    </row>
    <row r="36" spans="2:6" x14ac:dyDescent="0.25">
      <c r="B36" s="3" t="s">
        <v>114</v>
      </c>
      <c r="C36" s="98" t="s">
        <v>153</v>
      </c>
      <c r="D36" s="5"/>
      <c r="E36" s="5"/>
      <c r="F36" s="24"/>
    </row>
    <row r="37" spans="2:6" x14ac:dyDescent="0.25">
      <c r="B37" s="3" t="s">
        <v>115</v>
      </c>
      <c r="C37" s="98" t="s">
        <v>154</v>
      </c>
      <c r="D37" s="5"/>
      <c r="E37" s="5"/>
      <c r="F37" s="24"/>
    </row>
    <row r="38" spans="2:6" x14ac:dyDescent="0.25">
      <c r="B38" s="3" t="s">
        <v>116</v>
      </c>
      <c r="C38" s="98" t="s">
        <v>155</v>
      </c>
      <c r="D38" s="5"/>
      <c r="E38" s="5"/>
      <c r="F38" s="24"/>
    </row>
    <row r="39" spans="2:6" x14ac:dyDescent="0.25">
      <c r="B39" s="3" t="s">
        <v>117</v>
      </c>
      <c r="C39" s="98" t="s">
        <v>156</v>
      </c>
      <c r="D39" s="5"/>
      <c r="E39" s="5"/>
      <c r="F39" s="24"/>
    </row>
    <row r="40" spans="2:6" x14ac:dyDescent="0.25">
      <c r="B40" s="3" t="s">
        <v>118</v>
      </c>
      <c r="C40" s="98" t="s">
        <v>157</v>
      </c>
      <c r="D40" s="5"/>
      <c r="E40" s="5"/>
      <c r="F40" s="24"/>
    </row>
    <row r="41" spans="2:6" x14ac:dyDescent="0.25">
      <c r="B41" s="3" t="s">
        <v>119</v>
      </c>
      <c r="C41" s="98" t="s">
        <v>158</v>
      </c>
      <c r="D41" s="5"/>
      <c r="E41" s="5"/>
      <c r="F41" s="24"/>
    </row>
    <row r="42" spans="2:6" x14ac:dyDescent="0.25">
      <c r="B42" s="3" t="s">
        <v>120</v>
      </c>
      <c r="C42" s="98" t="s">
        <v>159</v>
      </c>
      <c r="D42" s="5"/>
      <c r="E42" s="5"/>
      <c r="F42" s="24"/>
    </row>
    <row r="43" spans="2:6" ht="13" thickBot="1" x14ac:dyDescent="0.3">
      <c r="B43" s="4" t="s">
        <v>121</v>
      </c>
      <c r="C43" s="99" t="s">
        <v>160</v>
      </c>
      <c r="D43" s="6"/>
      <c r="E43" s="6"/>
      <c r="F43" s="24"/>
    </row>
    <row r="44" spans="2:6" ht="13" thickTop="1" x14ac:dyDescent="0.25">
      <c r="D44" s="25"/>
      <c r="E44" s="25"/>
      <c r="F44" s="21"/>
    </row>
  </sheetData>
  <sheetProtection insertRows="0" selectLockedCells="1"/>
  <mergeCells count="2">
    <mergeCell ref="A1:F1"/>
    <mergeCell ref="A2:G2"/>
  </mergeCells>
  <phoneticPr fontId="3" type="noConversion"/>
  <printOptions headings="1" gridLinesSet="0"/>
  <pageMargins left="0.35" right="0.25" top="0.43" bottom="0.21" header="0.22" footer="0.17"/>
  <pageSetup scale="77" orientation="landscape" r:id="rId1"/>
  <headerFooter scaleWithDoc="0">
    <oddHeader>&amp;L&amp;"-,Regular"&amp;8ASA 2023&amp;R&amp;"-,Regular"&amp;8Page 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>
    <pageSetUpPr autoPageBreaks="0"/>
  </sheetPr>
  <dimension ref="A1:I56"/>
  <sheetViews>
    <sheetView showGridLines="0" tabSelected="1" zoomScaleNormal="100" workbookViewId="0">
      <pane ySplit="2" topLeftCell="A27" activePane="bottomLeft" state="frozen"/>
      <selection pane="bottomLeft" activeCell="I53" sqref="I53"/>
    </sheetView>
  </sheetViews>
  <sheetFormatPr defaultColWidth="9.1796875" defaultRowHeight="12.5" x14ac:dyDescent="0.25"/>
  <cols>
    <col min="1" max="1" width="3.1796875" style="19" customWidth="1"/>
    <col min="2" max="2" width="27.81640625" style="19" customWidth="1"/>
    <col min="3" max="3" width="16.26953125" style="19" customWidth="1"/>
    <col min="4" max="4" width="2.54296875" style="19" customWidth="1"/>
    <col min="5" max="5" width="34.26953125" style="19" customWidth="1"/>
    <col min="6" max="6" width="13" style="19" customWidth="1"/>
    <col min="7" max="7" width="3" style="19" customWidth="1"/>
    <col min="8" max="8" width="30.26953125" style="19" customWidth="1"/>
    <col min="9" max="9" width="11.81640625" style="19" customWidth="1"/>
    <col min="10" max="15" width="8.81640625" style="19" customWidth="1"/>
    <col min="16" max="16384" width="9.1796875" style="19"/>
  </cols>
  <sheetData>
    <row r="1" spans="1:9" x14ac:dyDescent="0.25">
      <c r="A1" s="170" t="s">
        <v>40</v>
      </c>
      <c r="B1" s="170"/>
      <c r="C1" s="170"/>
      <c r="D1" s="170"/>
      <c r="E1" s="170"/>
      <c r="F1" s="170"/>
    </row>
    <row r="2" spans="1:9" x14ac:dyDescent="0.25">
      <c r="A2" s="169" t="s">
        <v>60</v>
      </c>
      <c r="B2" s="169"/>
      <c r="C2" s="169"/>
      <c r="D2" s="169"/>
      <c r="E2" s="169"/>
      <c r="F2" s="169"/>
      <c r="G2" s="169"/>
    </row>
    <row r="3" spans="1:9" ht="13" x14ac:dyDescent="0.3">
      <c r="B3" s="61"/>
      <c r="C3" s="20"/>
      <c r="D3" s="26"/>
      <c r="E3" s="20"/>
      <c r="F3" s="20"/>
      <c r="G3" s="27"/>
    </row>
    <row r="4" spans="1:9" x14ac:dyDescent="0.25">
      <c r="B4" s="114" t="s">
        <v>21</v>
      </c>
      <c r="C4" s="117" t="s">
        <v>20</v>
      </c>
      <c r="D4" s="28"/>
      <c r="E4" s="114" t="s">
        <v>21</v>
      </c>
      <c r="F4" s="114" t="s">
        <v>20</v>
      </c>
      <c r="H4" s="114" t="s">
        <v>21</v>
      </c>
      <c r="I4" s="114" t="s">
        <v>20</v>
      </c>
    </row>
    <row r="5" spans="1:9" x14ac:dyDescent="0.25">
      <c r="B5" s="115" t="s">
        <v>245</v>
      </c>
      <c r="C5" s="118">
        <v>86727.05</v>
      </c>
      <c r="D5" s="21"/>
      <c r="E5" s="115" t="s">
        <v>247</v>
      </c>
      <c r="F5" s="118">
        <v>6800</v>
      </c>
      <c r="H5" s="115" t="s">
        <v>266</v>
      </c>
      <c r="I5" s="118">
        <v>142275</v>
      </c>
    </row>
    <row r="6" spans="1:9" x14ac:dyDescent="0.25">
      <c r="B6" s="115" t="s">
        <v>244</v>
      </c>
      <c r="C6" s="118">
        <v>7605</v>
      </c>
      <c r="D6" s="21"/>
      <c r="E6" s="116" t="s">
        <v>248</v>
      </c>
      <c r="F6" s="118">
        <v>224016.91</v>
      </c>
      <c r="H6" s="115" t="s">
        <v>267</v>
      </c>
      <c r="I6" s="118">
        <v>3354.78</v>
      </c>
    </row>
    <row r="7" spans="1:9" x14ac:dyDescent="0.25">
      <c r="B7" s="115" t="s">
        <v>243</v>
      </c>
      <c r="C7" s="118">
        <v>24724.84</v>
      </c>
      <c r="D7" s="21"/>
      <c r="E7" s="116" t="s">
        <v>249</v>
      </c>
      <c r="F7" s="118">
        <v>2625</v>
      </c>
      <c r="H7" s="115" t="s">
        <v>268</v>
      </c>
      <c r="I7" s="118">
        <v>15225</v>
      </c>
    </row>
    <row r="8" spans="1:9" x14ac:dyDescent="0.25">
      <c r="B8" s="115" t="s">
        <v>242</v>
      </c>
      <c r="C8" s="118">
        <v>3804.5</v>
      </c>
      <c r="D8" s="21"/>
      <c r="E8" s="115" t="s">
        <v>250</v>
      </c>
      <c r="F8" s="118">
        <v>2577.88</v>
      </c>
      <c r="H8" s="115" t="s">
        <v>269</v>
      </c>
      <c r="I8" s="118">
        <v>341485.25</v>
      </c>
    </row>
    <row r="9" spans="1:9" x14ac:dyDescent="0.25">
      <c r="B9" s="115" t="s">
        <v>241</v>
      </c>
      <c r="C9" s="118">
        <v>12037.77</v>
      </c>
      <c r="D9" s="21"/>
      <c r="E9" s="116" t="s">
        <v>251</v>
      </c>
      <c r="F9" s="118">
        <v>3979</v>
      </c>
      <c r="H9" s="115" t="s">
        <v>270</v>
      </c>
      <c r="I9" s="118">
        <v>8830.7999999999993</v>
      </c>
    </row>
    <row r="10" spans="1:9" ht="23" x14ac:dyDescent="0.25">
      <c r="B10" s="115" t="s">
        <v>240</v>
      </c>
      <c r="C10" s="118">
        <v>27672.74</v>
      </c>
      <c r="D10" s="21"/>
      <c r="E10" s="116" t="s">
        <v>282</v>
      </c>
      <c r="F10" s="118">
        <v>3660</v>
      </c>
      <c r="H10" s="116" t="s">
        <v>281</v>
      </c>
      <c r="I10" s="118">
        <v>10698.82</v>
      </c>
    </row>
    <row r="11" spans="1:9" x14ac:dyDescent="0.25">
      <c r="B11" s="115" t="s">
        <v>239</v>
      </c>
      <c r="C11" s="118">
        <v>4981</v>
      </c>
      <c r="D11" s="21"/>
      <c r="E11" s="115" t="s">
        <v>252</v>
      </c>
      <c r="F11" s="118">
        <v>13750</v>
      </c>
      <c r="H11" s="115" t="s">
        <v>271</v>
      </c>
      <c r="I11" s="118">
        <v>66283</v>
      </c>
    </row>
    <row r="12" spans="1:9" x14ac:dyDescent="0.25">
      <c r="B12" s="116" t="s">
        <v>246</v>
      </c>
      <c r="C12" s="118">
        <v>3938.9</v>
      </c>
      <c r="D12" s="21"/>
      <c r="E12" s="115" t="s">
        <v>253</v>
      </c>
      <c r="F12" s="118">
        <v>126418.71</v>
      </c>
      <c r="H12" s="115" t="s">
        <v>272</v>
      </c>
      <c r="I12" s="118">
        <v>121405</v>
      </c>
    </row>
    <row r="13" spans="1:9" x14ac:dyDescent="0.25">
      <c r="B13" s="115" t="s">
        <v>238</v>
      </c>
      <c r="C13" s="118">
        <v>14428.49</v>
      </c>
      <c r="D13" s="21"/>
      <c r="E13" s="115" t="s">
        <v>254</v>
      </c>
      <c r="F13" s="118">
        <v>10908</v>
      </c>
      <c r="H13" s="116" t="s">
        <v>280</v>
      </c>
      <c r="I13" s="118">
        <v>6725.95</v>
      </c>
    </row>
    <row r="14" spans="1:9" x14ac:dyDescent="0.25">
      <c r="B14" s="115" t="s">
        <v>237</v>
      </c>
      <c r="C14" s="118">
        <v>25273.41</v>
      </c>
      <c r="D14" s="21"/>
      <c r="E14" s="116" t="s">
        <v>255</v>
      </c>
      <c r="F14" s="118">
        <v>3157.34</v>
      </c>
      <c r="H14" s="115" t="s">
        <v>273</v>
      </c>
      <c r="I14" s="118">
        <v>8033.2</v>
      </c>
    </row>
    <row r="15" spans="1:9" x14ac:dyDescent="0.25">
      <c r="B15" s="119" t="s">
        <v>312</v>
      </c>
      <c r="C15" s="120">
        <v>4028</v>
      </c>
      <c r="D15" s="21"/>
      <c r="E15" s="119" t="s">
        <v>325</v>
      </c>
      <c r="F15" s="120">
        <v>5221.5</v>
      </c>
      <c r="H15" s="115"/>
      <c r="I15" s="118"/>
    </row>
    <row r="16" spans="1:9" x14ac:dyDescent="0.25">
      <c r="B16" s="119" t="s">
        <v>313</v>
      </c>
      <c r="C16" s="120">
        <v>2661.9</v>
      </c>
      <c r="D16" s="21"/>
      <c r="E16" s="115" t="s">
        <v>256</v>
      </c>
      <c r="F16" s="118">
        <v>2911.96</v>
      </c>
      <c r="H16" s="115"/>
      <c r="I16" s="118"/>
    </row>
    <row r="17" spans="2:9" x14ac:dyDescent="0.25">
      <c r="B17" s="119" t="s">
        <v>314</v>
      </c>
      <c r="C17" s="120">
        <v>12383.54</v>
      </c>
      <c r="D17" s="21"/>
      <c r="E17" s="119" t="s">
        <v>326</v>
      </c>
      <c r="F17" s="120">
        <v>3974</v>
      </c>
      <c r="H17" s="115"/>
      <c r="I17" s="118"/>
    </row>
    <row r="18" spans="2:9" x14ac:dyDescent="0.25">
      <c r="B18" s="119" t="s">
        <v>315</v>
      </c>
      <c r="C18" s="120">
        <v>2690</v>
      </c>
      <c r="D18" s="21"/>
      <c r="E18" s="115" t="s">
        <v>257</v>
      </c>
      <c r="F18" s="118">
        <v>8556</v>
      </c>
      <c r="H18" s="115"/>
      <c r="I18" s="118"/>
    </row>
    <row r="19" spans="2:9" x14ac:dyDescent="0.25">
      <c r="B19" s="115" t="s">
        <v>236</v>
      </c>
      <c r="C19" s="118">
        <v>25450</v>
      </c>
      <c r="D19" s="21"/>
      <c r="E19" s="115" t="s">
        <v>258</v>
      </c>
      <c r="F19" s="118">
        <v>16900</v>
      </c>
      <c r="H19" s="115" t="s">
        <v>273</v>
      </c>
      <c r="I19" s="118">
        <v>7030.61</v>
      </c>
    </row>
    <row r="20" spans="2:9" x14ac:dyDescent="0.25">
      <c r="B20" s="115" t="s">
        <v>235</v>
      </c>
      <c r="C20" s="118">
        <v>6179.98</v>
      </c>
      <c r="D20" s="21"/>
      <c r="E20" s="116" t="s">
        <v>265</v>
      </c>
      <c r="F20" s="118">
        <v>24792.79</v>
      </c>
      <c r="H20" s="115" t="s">
        <v>274</v>
      </c>
      <c r="I20" s="118">
        <v>27561.5</v>
      </c>
    </row>
    <row r="21" spans="2:9" x14ac:dyDescent="0.25">
      <c r="B21" s="115" t="s">
        <v>234</v>
      </c>
      <c r="C21" s="118">
        <v>24537.31</v>
      </c>
      <c r="D21" s="21"/>
      <c r="E21" s="115" t="s">
        <v>259</v>
      </c>
      <c r="F21" s="118">
        <v>3300</v>
      </c>
      <c r="H21" s="115" t="s">
        <v>275</v>
      </c>
      <c r="I21" s="118">
        <v>102643.7</v>
      </c>
    </row>
    <row r="22" spans="2:9" x14ac:dyDescent="0.25">
      <c r="B22" s="119" t="s">
        <v>316</v>
      </c>
      <c r="C22" s="120">
        <v>19781.580000000002</v>
      </c>
      <c r="D22" s="21"/>
      <c r="E22" s="116" t="s">
        <v>260</v>
      </c>
      <c r="F22" s="118">
        <v>8410.65</v>
      </c>
      <c r="H22" s="115"/>
      <c r="I22" s="118"/>
    </row>
    <row r="23" spans="2:9" x14ac:dyDescent="0.25">
      <c r="B23" s="115" t="s">
        <v>233</v>
      </c>
      <c r="C23" s="118">
        <v>292005</v>
      </c>
      <c r="D23" s="21"/>
      <c r="E23" s="115" t="s">
        <v>261</v>
      </c>
      <c r="F23" s="118">
        <v>821500.87</v>
      </c>
      <c r="H23" s="115" t="s">
        <v>276</v>
      </c>
      <c r="I23" s="118">
        <v>64094.83</v>
      </c>
    </row>
    <row r="24" spans="2:9" x14ac:dyDescent="0.25">
      <c r="B24" s="116" t="s">
        <v>232</v>
      </c>
      <c r="C24" s="118">
        <v>106795.15</v>
      </c>
      <c r="D24" s="21"/>
      <c r="E24" s="116" t="s">
        <v>262</v>
      </c>
      <c r="F24" s="118">
        <v>2532.85</v>
      </c>
      <c r="H24" s="115" t="s">
        <v>277</v>
      </c>
      <c r="I24" s="118">
        <v>3168.72</v>
      </c>
    </row>
    <row r="25" spans="2:9" x14ac:dyDescent="0.25">
      <c r="B25" s="115" t="s">
        <v>231</v>
      </c>
      <c r="C25" s="118">
        <v>12728.7</v>
      </c>
      <c r="D25" s="21"/>
      <c r="E25" s="115" t="s">
        <v>263</v>
      </c>
      <c r="F25" s="118">
        <v>2828.92</v>
      </c>
      <c r="H25" s="115" t="s">
        <v>278</v>
      </c>
      <c r="I25" s="118">
        <v>6000</v>
      </c>
    </row>
    <row r="26" spans="2:9" x14ac:dyDescent="0.25">
      <c r="B26" s="115" t="s">
        <v>230</v>
      </c>
      <c r="C26" s="118">
        <v>82527.91</v>
      </c>
      <c r="D26" s="21"/>
      <c r="E26" s="115" t="s">
        <v>264</v>
      </c>
      <c r="F26" s="118">
        <v>12551</v>
      </c>
      <c r="H26" s="115" t="s">
        <v>279</v>
      </c>
      <c r="I26" s="118">
        <v>41600.18</v>
      </c>
    </row>
    <row r="27" spans="2:9" x14ac:dyDescent="0.25">
      <c r="B27" s="138" t="s">
        <v>317</v>
      </c>
      <c r="C27" s="128">
        <v>4610.49</v>
      </c>
      <c r="D27" s="136"/>
      <c r="E27" s="121" t="s">
        <v>342</v>
      </c>
      <c r="F27" s="143">
        <v>18015.03</v>
      </c>
      <c r="G27" s="137"/>
      <c r="H27" s="141" t="s">
        <v>334</v>
      </c>
      <c r="I27" s="128">
        <v>4236</v>
      </c>
    </row>
    <row r="28" spans="2:9" x14ac:dyDescent="0.25">
      <c r="B28" s="122" t="s">
        <v>343</v>
      </c>
      <c r="C28" s="139">
        <v>7434.26</v>
      </c>
      <c r="D28" s="136"/>
      <c r="E28" s="122" t="s">
        <v>344</v>
      </c>
      <c r="F28" s="139">
        <v>106470</v>
      </c>
      <c r="G28" s="137"/>
      <c r="H28" s="142" t="s">
        <v>335</v>
      </c>
      <c r="I28" s="129">
        <v>4955</v>
      </c>
    </row>
    <row r="29" spans="2:9" x14ac:dyDescent="0.25">
      <c r="B29" s="132" t="s">
        <v>318</v>
      </c>
      <c r="C29" s="129">
        <v>3255</v>
      </c>
      <c r="D29" s="136"/>
      <c r="E29" s="132" t="s">
        <v>327</v>
      </c>
      <c r="F29" s="144">
        <v>7564</v>
      </c>
      <c r="G29" s="137"/>
      <c r="H29" s="122" t="s">
        <v>345</v>
      </c>
      <c r="I29" s="139">
        <v>61539.77</v>
      </c>
    </row>
    <row r="30" spans="2:9" x14ac:dyDescent="0.25">
      <c r="B30" s="132" t="s">
        <v>319</v>
      </c>
      <c r="C30" s="129">
        <v>15555.82</v>
      </c>
      <c r="D30" s="136"/>
      <c r="E30" s="122" t="s">
        <v>346</v>
      </c>
      <c r="F30" s="139">
        <v>33918</v>
      </c>
      <c r="G30" s="137"/>
      <c r="H30" s="122" t="s">
        <v>347</v>
      </c>
      <c r="I30" s="139">
        <v>357311.27</v>
      </c>
    </row>
    <row r="31" spans="2:9" x14ac:dyDescent="0.25">
      <c r="B31" s="132" t="s">
        <v>320</v>
      </c>
      <c r="C31" s="129">
        <v>2668.5</v>
      </c>
      <c r="D31" s="136"/>
      <c r="E31" s="122" t="s">
        <v>348</v>
      </c>
      <c r="F31" s="139">
        <v>3750</v>
      </c>
      <c r="G31" s="137"/>
      <c r="H31" s="122" t="s">
        <v>349</v>
      </c>
      <c r="I31" s="139">
        <v>22696.94</v>
      </c>
    </row>
    <row r="32" spans="2:9" x14ac:dyDescent="0.25">
      <c r="B32" s="122" t="s">
        <v>350</v>
      </c>
      <c r="C32" s="139">
        <v>33269.14</v>
      </c>
      <c r="D32" s="136"/>
      <c r="E32" s="122" t="s">
        <v>351</v>
      </c>
      <c r="F32" s="139">
        <v>52738.18</v>
      </c>
      <c r="G32" s="137"/>
      <c r="H32" s="122" t="s">
        <v>337</v>
      </c>
      <c r="I32" s="139">
        <v>30532.51</v>
      </c>
    </row>
    <row r="33" spans="2:9" x14ac:dyDescent="0.25">
      <c r="B33" s="122" t="s">
        <v>352</v>
      </c>
      <c r="C33" s="139">
        <v>2595</v>
      </c>
      <c r="D33" s="136"/>
      <c r="E33" s="132" t="s">
        <v>328</v>
      </c>
      <c r="F33" s="144">
        <v>6566</v>
      </c>
      <c r="G33" s="137"/>
      <c r="H33" s="122" t="s">
        <v>353</v>
      </c>
      <c r="I33" s="139">
        <v>3842.43</v>
      </c>
    </row>
    <row r="34" spans="2:9" x14ac:dyDescent="0.25">
      <c r="B34" s="122" t="s">
        <v>354</v>
      </c>
      <c r="C34" s="139">
        <v>28499.8</v>
      </c>
      <c r="D34" s="136"/>
      <c r="E34" s="122" t="s">
        <v>355</v>
      </c>
      <c r="F34" s="139">
        <v>457526.85</v>
      </c>
      <c r="G34" s="137"/>
      <c r="H34" s="122" t="s">
        <v>356</v>
      </c>
      <c r="I34" s="139">
        <v>19505.2</v>
      </c>
    </row>
    <row r="35" spans="2:9" x14ac:dyDescent="0.25">
      <c r="B35" s="122" t="s">
        <v>357</v>
      </c>
      <c r="C35" s="139">
        <v>25793.18</v>
      </c>
      <c r="D35" s="136"/>
      <c r="E35" s="122" t="s">
        <v>358</v>
      </c>
      <c r="F35" s="139">
        <v>187757</v>
      </c>
      <c r="G35" s="137"/>
      <c r="H35" s="122" t="s">
        <v>359</v>
      </c>
      <c r="I35" s="139">
        <v>20938</v>
      </c>
    </row>
    <row r="36" spans="2:9" x14ac:dyDescent="0.25">
      <c r="B36" s="122" t="s">
        <v>360</v>
      </c>
      <c r="C36" s="139">
        <v>56482.42</v>
      </c>
      <c r="D36" s="136"/>
      <c r="E36" s="122" t="s">
        <v>361</v>
      </c>
      <c r="F36" s="139">
        <v>21486.78</v>
      </c>
      <c r="G36" s="137"/>
      <c r="H36" s="122" t="s">
        <v>362</v>
      </c>
      <c r="I36" s="139">
        <v>6619.65</v>
      </c>
    </row>
    <row r="37" spans="2:9" x14ac:dyDescent="0.25">
      <c r="B37" s="122" t="s">
        <v>363</v>
      </c>
      <c r="C37" s="139">
        <v>10184</v>
      </c>
      <c r="D37" s="136"/>
      <c r="E37" s="122" t="s">
        <v>338</v>
      </c>
      <c r="F37" s="139">
        <v>194465.22</v>
      </c>
      <c r="G37" s="137"/>
      <c r="H37" s="122" t="s">
        <v>364</v>
      </c>
      <c r="I37" s="139">
        <v>2590</v>
      </c>
    </row>
    <row r="38" spans="2:9" x14ac:dyDescent="0.25">
      <c r="B38" s="132" t="s">
        <v>321</v>
      </c>
      <c r="C38" s="129">
        <v>4090.38</v>
      </c>
      <c r="D38" s="136"/>
      <c r="E38" s="122" t="s">
        <v>365</v>
      </c>
      <c r="F38" s="139">
        <v>7003.01</v>
      </c>
      <c r="G38" s="137"/>
      <c r="H38" s="142" t="s">
        <v>336</v>
      </c>
      <c r="I38" s="129">
        <v>8751.15</v>
      </c>
    </row>
    <row r="39" spans="2:9" x14ac:dyDescent="0.25">
      <c r="B39" s="122" t="s">
        <v>366</v>
      </c>
      <c r="C39" s="139">
        <v>8897</v>
      </c>
      <c r="D39" s="136"/>
      <c r="E39" s="122" t="s">
        <v>367</v>
      </c>
      <c r="F39" s="139">
        <v>12196.95</v>
      </c>
      <c r="G39" s="137"/>
      <c r="H39" s="122" t="s">
        <v>368</v>
      </c>
      <c r="I39" s="139">
        <v>20089.86</v>
      </c>
    </row>
    <row r="40" spans="2:9" x14ac:dyDescent="0.25">
      <c r="B40" s="132" t="s">
        <v>322</v>
      </c>
      <c r="C40" s="129">
        <v>10003.82</v>
      </c>
      <c r="D40" s="136"/>
      <c r="E40" s="122" t="s">
        <v>369</v>
      </c>
      <c r="F40" s="139">
        <v>11306.31</v>
      </c>
      <c r="G40" s="137"/>
      <c r="H40" s="123" t="s">
        <v>370</v>
      </c>
      <c r="I40" s="140">
        <v>54001.83</v>
      </c>
    </row>
    <row r="41" spans="2:9" x14ac:dyDescent="0.25">
      <c r="B41" s="122" t="s">
        <v>339</v>
      </c>
      <c r="C41" s="139">
        <v>46123.54</v>
      </c>
      <c r="D41" s="136"/>
      <c r="E41" s="122" t="s">
        <v>371</v>
      </c>
      <c r="F41" s="139">
        <v>6404.2</v>
      </c>
      <c r="G41" s="137"/>
      <c r="H41" s="137"/>
      <c r="I41" s="137"/>
    </row>
    <row r="42" spans="2:9" x14ac:dyDescent="0.25">
      <c r="B42" s="122" t="s">
        <v>372</v>
      </c>
      <c r="C42" s="139">
        <v>19745.48</v>
      </c>
      <c r="D42" s="136"/>
      <c r="E42" s="132" t="s">
        <v>329</v>
      </c>
      <c r="F42" s="144">
        <v>4353.1400000000003</v>
      </c>
      <c r="G42" s="137"/>
      <c r="H42" s="137"/>
      <c r="I42" s="137"/>
    </row>
    <row r="43" spans="2:9" x14ac:dyDescent="0.25">
      <c r="B43" s="122" t="s">
        <v>373</v>
      </c>
      <c r="C43" s="139">
        <v>13802.4</v>
      </c>
      <c r="D43" s="136"/>
      <c r="E43" s="122" t="s">
        <v>374</v>
      </c>
      <c r="F43" s="139">
        <v>2502</v>
      </c>
      <c r="G43" s="137"/>
      <c r="H43" s="137"/>
      <c r="I43" s="137"/>
    </row>
    <row r="44" spans="2:9" x14ac:dyDescent="0.25">
      <c r="B44" s="122" t="s">
        <v>375</v>
      </c>
      <c r="C44" s="139">
        <v>8858.32</v>
      </c>
      <c r="D44" s="136"/>
      <c r="E44" s="122" t="s">
        <v>376</v>
      </c>
      <c r="F44" s="139">
        <v>37905</v>
      </c>
      <c r="G44" s="137"/>
      <c r="H44" s="137"/>
      <c r="I44" s="137"/>
    </row>
    <row r="45" spans="2:9" x14ac:dyDescent="0.25">
      <c r="B45" s="122" t="s">
        <v>377</v>
      </c>
      <c r="C45" s="139">
        <v>15840.33</v>
      </c>
      <c r="D45" s="136"/>
      <c r="E45" s="132" t="s">
        <v>330</v>
      </c>
      <c r="F45" s="144">
        <v>4750</v>
      </c>
      <c r="G45" s="137"/>
      <c r="H45" s="137"/>
      <c r="I45" s="137"/>
    </row>
    <row r="46" spans="2:9" x14ac:dyDescent="0.25">
      <c r="B46" s="122" t="s">
        <v>378</v>
      </c>
      <c r="C46" s="139">
        <v>6810.49</v>
      </c>
      <c r="D46" s="136"/>
      <c r="E46" s="132" t="s">
        <v>331</v>
      </c>
      <c r="F46" s="144">
        <v>3980</v>
      </c>
      <c r="G46" s="137"/>
      <c r="H46" s="137"/>
      <c r="I46" s="137"/>
    </row>
    <row r="47" spans="2:9" x14ac:dyDescent="0.25">
      <c r="B47" s="122" t="s">
        <v>379</v>
      </c>
      <c r="C47" s="139">
        <v>45816.2</v>
      </c>
      <c r="D47" s="136"/>
      <c r="E47" s="122" t="s">
        <v>380</v>
      </c>
      <c r="F47" s="139">
        <v>46571</v>
      </c>
      <c r="G47" s="137"/>
      <c r="H47" s="137"/>
      <c r="I47" s="137"/>
    </row>
    <row r="48" spans="2:9" x14ac:dyDescent="0.25">
      <c r="B48" s="132" t="s">
        <v>323</v>
      </c>
      <c r="C48" s="129">
        <v>3620</v>
      </c>
      <c r="D48" s="136"/>
      <c r="E48" s="122" t="s">
        <v>381</v>
      </c>
      <c r="F48" s="139">
        <v>8691.2999999999993</v>
      </c>
      <c r="G48" s="137"/>
      <c r="H48" s="137"/>
      <c r="I48" s="137"/>
    </row>
    <row r="49" spans="2:9" x14ac:dyDescent="0.25">
      <c r="B49" s="122" t="s">
        <v>382</v>
      </c>
      <c r="C49" s="139">
        <v>29433.81</v>
      </c>
      <c r="D49" s="136"/>
      <c r="E49" s="122" t="s">
        <v>383</v>
      </c>
      <c r="F49" s="139">
        <v>11800</v>
      </c>
      <c r="G49" s="137"/>
      <c r="H49" s="137"/>
      <c r="I49" s="137"/>
    </row>
    <row r="50" spans="2:9" x14ac:dyDescent="0.25">
      <c r="B50" s="122" t="s">
        <v>384</v>
      </c>
      <c r="C50" s="139">
        <v>36137.730000000003</v>
      </c>
      <c r="D50" s="136"/>
      <c r="E50" s="122" t="s">
        <v>385</v>
      </c>
      <c r="F50" s="139">
        <v>2702.23</v>
      </c>
      <c r="G50" s="137"/>
      <c r="H50" s="137"/>
      <c r="I50" s="137"/>
    </row>
    <row r="51" spans="2:9" x14ac:dyDescent="0.25">
      <c r="B51" s="132" t="s">
        <v>324</v>
      </c>
      <c r="C51" s="129">
        <v>3567</v>
      </c>
      <c r="D51" s="136"/>
      <c r="E51" s="122" t="s">
        <v>386</v>
      </c>
      <c r="F51" s="139">
        <v>2690</v>
      </c>
      <c r="G51" s="137"/>
      <c r="H51" s="137"/>
      <c r="I51" s="137"/>
    </row>
    <row r="52" spans="2:9" x14ac:dyDescent="0.25">
      <c r="B52" s="122" t="s">
        <v>387</v>
      </c>
      <c r="C52" s="139">
        <v>5262.69</v>
      </c>
      <c r="D52" s="136"/>
      <c r="E52" s="132" t="s">
        <v>332</v>
      </c>
      <c r="F52" s="144">
        <v>8478</v>
      </c>
      <c r="G52" s="137"/>
      <c r="H52" s="137"/>
      <c r="I52" s="137"/>
    </row>
    <row r="53" spans="2:9" x14ac:dyDescent="0.25">
      <c r="B53" s="122" t="s">
        <v>388</v>
      </c>
      <c r="C53" s="139">
        <v>107123.79</v>
      </c>
      <c r="D53" s="136"/>
      <c r="E53" s="132" t="s">
        <v>333</v>
      </c>
      <c r="F53" s="144">
        <v>6960.96</v>
      </c>
      <c r="G53" s="137"/>
      <c r="H53" s="137"/>
      <c r="I53" s="137"/>
    </row>
    <row r="54" spans="2:9" x14ac:dyDescent="0.25">
      <c r="B54" s="122" t="s">
        <v>340</v>
      </c>
      <c r="C54" s="139">
        <v>13974</v>
      </c>
      <c r="D54" s="137"/>
      <c r="E54" s="132" t="s">
        <v>334</v>
      </c>
      <c r="F54" s="144">
        <v>4236</v>
      </c>
      <c r="G54" s="137"/>
      <c r="H54" s="137"/>
      <c r="I54" s="137"/>
    </row>
    <row r="55" spans="2:9" x14ac:dyDescent="0.25">
      <c r="B55" s="122" t="s">
        <v>341</v>
      </c>
      <c r="C55" s="139">
        <v>3974.5</v>
      </c>
      <c r="D55" s="137"/>
      <c r="E55" s="122" t="s">
        <v>389</v>
      </c>
      <c r="F55" s="139">
        <v>2715.25</v>
      </c>
      <c r="G55" s="137"/>
      <c r="H55" s="137"/>
      <c r="I55" s="137"/>
    </row>
    <row r="56" spans="2:9" x14ac:dyDescent="0.25">
      <c r="B56" s="123" t="s">
        <v>390</v>
      </c>
      <c r="C56" s="140">
        <v>134728.78</v>
      </c>
      <c r="D56" s="137"/>
      <c r="E56" s="123" t="s">
        <v>391</v>
      </c>
      <c r="F56" s="140">
        <v>99563</v>
      </c>
      <c r="G56" s="137"/>
      <c r="H56" s="137"/>
      <c r="I56" s="137"/>
    </row>
  </sheetData>
  <sheetProtection insertRows="0"/>
  <mergeCells count="2">
    <mergeCell ref="A1:F1"/>
    <mergeCell ref="A2:G2"/>
  </mergeCells>
  <phoneticPr fontId="3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pageSetUpPr autoPageBreaks="0"/>
  </sheetPr>
  <dimension ref="A1:G81"/>
  <sheetViews>
    <sheetView showGridLines="0" zoomScaleNormal="100" workbookViewId="0">
      <pane ySplit="2" topLeftCell="A17" activePane="bottomLeft" state="frozen"/>
      <selection activeCell="A5" sqref="A5:K5"/>
      <selection pane="bottomLeft" activeCell="E47" sqref="E47"/>
    </sheetView>
  </sheetViews>
  <sheetFormatPr defaultColWidth="9.1796875" defaultRowHeight="12.5" x14ac:dyDescent="0.25"/>
  <cols>
    <col min="1" max="1" width="3.1796875" style="19" customWidth="1"/>
    <col min="2" max="2" width="36.54296875" style="19" customWidth="1"/>
    <col min="3" max="3" width="18.81640625" style="19" customWidth="1"/>
    <col min="4" max="4" width="2.54296875" style="19" customWidth="1"/>
    <col min="5" max="5" width="36.54296875" style="19" customWidth="1"/>
    <col min="6" max="6" width="18.81640625" style="19" customWidth="1"/>
    <col min="7" max="7" width="3.54296875" style="19" customWidth="1"/>
    <col min="8" max="16384" width="9.1796875" style="19"/>
  </cols>
  <sheetData>
    <row r="1" spans="1:7" x14ac:dyDescent="0.25">
      <c r="B1" s="170" t="s">
        <v>77</v>
      </c>
      <c r="C1" s="170"/>
      <c r="D1" s="170"/>
      <c r="E1" s="170"/>
      <c r="F1" s="170"/>
      <c r="G1" s="170"/>
    </row>
    <row r="2" spans="1:7" x14ac:dyDescent="0.25">
      <c r="A2" s="169" t="s">
        <v>60</v>
      </c>
      <c r="B2" s="169"/>
      <c r="C2" s="169"/>
      <c r="D2" s="169"/>
      <c r="E2" s="169"/>
      <c r="F2" s="169"/>
      <c r="G2" s="169"/>
    </row>
    <row r="3" spans="1:7" ht="13" x14ac:dyDescent="0.3">
      <c r="B3" s="61"/>
      <c r="C3" s="20"/>
      <c r="D3" s="26"/>
      <c r="E3" s="20"/>
      <c r="F3" s="20"/>
      <c r="G3" s="27"/>
    </row>
    <row r="4" spans="1:7" x14ac:dyDescent="0.25">
      <c r="B4" s="105" t="s">
        <v>21</v>
      </c>
      <c r="C4" s="106" t="s">
        <v>20</v>
      </c>
      <c r="D4" s="28"/>
      <c r="E4" s="107" t="s">
        <v>21</v>
      </c>
      <c r="F4" s="110" t="s">
        <v>20</v>
      </c>
    </row>
    <row r="5" spans="1:7" x14ac:dyDescent="0.25">
      <c r="B5" s="130" t="s">
        <v>284</v>
      </c>
      <c r="C5" s="128">
        <v>1253</v>
      </c>
      <c r="D5" s="21"/>
      <c r="E5" s="121" t="s">
        <v>188</v>
      </c>
      <c r="F5" s="124">
        <v>1088.82</v>
      </c>
    </row>
    <row r="6" spans="1:7" x14ac:dyDescent="0.25">
      <c r="B6" s="131" t="s">
        <v>285</v>
      </c>
      <c r="C6" s="129">
        <v>1172.33</v>
      </c>
      <c r="D6" s="21"/>
      <c r="E6" s="132" t="s">
        <v>310</v>
      </c>
      <c r="F6" s="133">
        <v>2250</v>
      </c>
    </row>
    <row r="7" spans="1:7" x14ac:dyDescent="0.25">
      <c r="B7" s="122" t="s">
        <v>187</v>
      </c>
      <c r="C7" s="111">
        <v>1671</v>
      </c>
      <c r="D7" s="21"/>
      <c r="E7" s="122" t="s">
        <v>190</v>
      </c>
      <c r="F7" s="125">
        <v>1010</v>
      </c>
    </row>
    <row r="8" spans="1:7" x14ac:dyDescent="0.25">
      <c r="B8" s="122" t="s">
        <v>189</v>
      </c>
      <c r="C8" s="111">
        <v>2093.75</v>
      </c>
      <c r="D8" s="21"/>
      <c r="E8" s="132" t="s">
        <v>311</v>
      </c>
      <c r="F8" s="133">
        <v>1500</v>
      </c>
    </row>
    <row r="9" spans="1:7" x14ac:dyDescent="0.25">
      <c r="B9" s="132" t="s">
        <v>286</v>
      </c>
      <c r="C9" s="129">
        <v>2472.5</v>
      </c>
      <c r="D9" s="21"/>
      <c r="E9" s="122" t="s">
        <v>192</v>
      </c>
      <c r="F9" s="125">
        <v>2007.64</v>
      </c>
    </row>
    <row r="10" spans="1:7" x14ac:dyDescent="0.25">
      <c r="B10" s="132" t="s">
        <v>287</v>
      </c>
      <c r="C10" s="129">
        <v>2185.4499999999998</v>
      </c>
      <c r="D10" s="21"/>
      <c r="E10" s="122" t="s">
        <v>193</v>
      </c>
      <c r="F10" s="125">
        <v>1139.6199999999999</v>
      </c>
    </row>
    <row r="11" spans="1:7" x14ac:dyDescent="0.25">
      <c r="B11" s="122" t="s">
        <v>191</v>
      </c>
      <c r="C11" s="111">
        <v>1260</v>
      </c>
      <c r="D11" s="21"/>
      <c r="E11" s="122" t="s">
        <v>195</v>
      </c>
      <c r="F11" s="125">
        <v>1017.45</v>
      </c>
    </row>
    <row r="12" spans="1:7" x14ac:dyDescent="0.25">
      <c r="B12" s="132" t="s">
        <v>288</v>
      </c>
      <c r="C12" s="129">
        <v>2270.29</v>
      </c>
      <c r="D12" s="21"/>
      <c r="E12" s="122" t="s">
        <v>197</v>
      </c>
      <c r="F12" s="125">
        <v>2434.6799999999998</v>
      </c>
    </row>
    <row r="13" spans="1:7" x14ac:dyDescent="0.25">
      <c r="B13" s="122" t="s">
        <v>183</v>
      </c>
      <c r="C13" s="111">
        <v>2982.9</v>
      </c>
      <c r="D13" s="21"/>
      <c r="E13" s="122" t="s">
        <v>198</v>
      </c>
      <c r="F13" s="125">
        <v>2275</v>
      </c>
    </row>
    <row r="14" spans="1:7" x14ac:dyDescent="0.25">
      <c r="B14" s="132" t="s">
        <v>289</v>
      </c>
      <c r="C14" s="129">
        <v>1425</v>
      </c>
      <c r="D14" s="21"/>
      <c r="E14" s="122" t="s">
        <v>200</v>
      </c>
      <c r="F14" s="125">
        <v>1060</v>
      </c>
    </row>
    <row r="15" spans="1:7" x14ac:dyDescent="0.25">
      <c r="B15" s="122" t="s">
        <v>194</v>
      </c>
      <c r="C15" s="111">
        <v>1635.19</v>
      </c>
      <c r="D15" s="21"/>
      <c r="E15" s="134"/>
      <c r="F15" s="135"/>
    </row>
    <row r="16" spans="1:7" x14ac:dyDescent="0.25">
      <c r="B16" s="132" t="s">
        <v>290</v>
      </c>
      <c r="C16" s="129">
        <v>1985.88</v>
      </c>
      <c r="D16" s="21"/>
      <c r="E16" s="122"/>
      <c r="F16" s="125"/>
    </row>
    <row r="17" spans="2:6" x14ac:dyDescent="0.25">
      <c r="B17" s="122" t="s">
        <v>196</v>
      </c>
      <c r="C17" s="111">
        <v>1315</v>
      </c>
      <c r="D17" s="21"/>
      <c r="E17" s="134"/>
      <c r="F17" s="135"/>
    </row>
    <row r="18" spans="2:6" x14ac:dyDescent="0.25">
      <c r="B18" s="122" t="s">
        <v>184</v>
      </c>
      <c r="C18" s="111">
        <v>1061.67</v>
      </c>
      <c r="D18" s="21"/>
      <c r="E18" s="134"/>
      <c r="F18" s="135"/>
    </row>
    <row r="19" spans="2:6" x14ac:dyDescent="0.25">
      <c r="B19" s="122" t="s">
        <v>199</v>
      </c>
      <c r="C19" s="111">
        <v>2352.3000000000002</v>
      </c>
      <c r="D19" s="21"/>
      <c r="E19" s="134"/>
      <c r="F19" s="135"/>
    </row>
    <row r="20" spans="2:6" x14ac:dyDescent="0.25">
      <c r="B20" s="122" t="s">
        <v>201</v>
      </c>
      <c r="C20" s="111">
        <v>1840</v>
      </c>
      <c r="D20" s="21"/>
      <c r="E20" s="108"/>
      <c r="F20" s="126"/>
    </row>
    <row r="21" spans="2:6" x14ac:dyDescent="0.25">
      <c r="B21" s="122" t="s">
        <v>202</v>
      </c>
      <c r="C21" s="111">
        <v>1905.12</v>
      </c>
      <c r="D21" s="21"/>
      <c r="E21" s="108"/>
      <c r="F21" s="126"/>
    </row>
    <row r="22" spans="2:6" x14ac:dyDescent="0.25">
      <c r="B22" s="122" t="s">
        <v>185</v>
      </c>
      <c r="C22" s="111">
        <v>2252.54</v>
      </c>
      <c r="D22" s="21"/>
      <c r="E22" s="108"/>
      <c r="F22" s="126"/>
    </row>
    <row r="23" spans="2:6" x14ac:dyDescent="0.25">
      <c r="B23" s="132" t="s">
        <v>291</v>
      </c>
      <c r="C23" s="129">
        <v>2472.5</v>
      </c>
      <c r="D23" s="21"/>
      <c r="E23" s="108"/>
      <c r="F23" s="126"/>
    </row>
    <row r="24" spans="2:6" x14ac:dyDescent="0.25">
      <c r="B24" s="132" t="s">
        <v>292</v>
      </c>
      <c r="C24" s="129">
        <v>1875</v>
      </c>
      <c r="D24" s="21"/>
      <c r="E24" s="108"/>
      <c r="F24" s="126"/>
    </row>
    <row r="25" spans="2:6" x14ac:dyDescent="0.25">
      <c r="B25" s="132" t="s">
        <v>293</v>
      </c>
      <c r="C25" s="129">
        <v>1200</v>
      </c>
      <c r="D25" s="21"/>
      <c r="E25" s="108"/>
      <c r="F25" s="126"/>
    </row>
    <row r="26" spans="2:6" x14ac:dyDescent="0.25">
      <c r="B26" s="122" t="s">
        <v>203</v>
      </c>
      <c r="C26" s="111">
        <v>1888.7</v>
      </c>
      <c r="D26" s="21"/>
      <c r="E26" s="108"/>
      <c r="F26" s="126"/>
    </row>
    <row r="27" spans="2:6" x14ac:dyDescent="0.25">
      <c r="B27" s="132" t="s">
        <v>294</v>
      </c>
      <c r="C27" s="129">
        <v>1073.97</v>
      </c>
      <c r="D27" s="21"/>
      <c r="E27" s="108"/>
      <c r="F27" s="126"/>
    </row>
    <row r="28" spans="2:6" x14ac:dyDescent="0.25">
      <c r="B28" s="132" t="s">
        <v>295</v>
      </c>
      <c r="C28" s="129">
        <v>1666</v>
      </c>
      <c r="D28" s="21"/>
      <c r="E28" s="108"/>
      <c r="F28" s="126"/>
    </row>
    <row r="29" spans="2:6" x14ac:dyDescent="0.25">
      <c r="B29" s="132" t="s">
        <v>296</v>
      </c>
      <c r="C29" s="129">
        <v>2427.6799999999998</v>
      </c>
      <c r="D29" s="21"/>
      <c r="E29" s="108"/>
      <c r="F29" s="126"/>
    </row>
    <row r="30" spans="2:6" x14ac:dyDescent="0.25">
      <c r="B30" s="122" t="s">
        <v>204</v>
      </c>
      <c r="C30" s="111">
        <v>1000</v>
      </c>
      <c r="D30" s="21"/>
      <c r="E30" s="108"/>
      <c r="F30" s="126"/>
    </row>
    <row r="31" spans="2:6" x14ac:dyDescent="0.25">
      <c r="B31" s="132" t="s">
        <v>297</v>
      </c>
      <c r="C31" s="129">
        <v>1650</v>
      </c>
      <c r="D31" s="21"/>
      <c r="E31" s="108"/>
      <c r="F31" s="126"/>
    </row>
    <row r="32" spans="2:6" x14ac:dyDescent="0.25">
      <c r="B32" s="132" t="s">
        <v>298</v>
      </c>
      <c r="C32" s="129">
        <v>1500</v>
      </c>
      <c r="D32" s="21"/>
      <c r="E32" s="108"/>
      <c r="F32" s="126"/>
    </row>
    <row r="33" spans="2:6" x14ac:dyDescent="0.25">
      <c r="B33" s="132" t="s">
        <v>299</v>
      </c>
      <c r="C33" s="129">
        <v>2431</v>
      </c>
      <c r="D33" s="21"/>
      <c r="E33" s="108"/>
      <c r="F33" s="126"/>
    </row>
    <row r="34" spans="2:6" x14ac:dyDescent="0.25">
      <c r="B34" s="122" t="s">
        <v>205</v>
      </c>
      <c r="C34" s="111">
        <v>1817.87</v>
      </c>
      <c r="D34" s="21"/>
      <c r="E34" s="108"/>
      <c r="F34" s="126"/>
    </row>
    <row r="35" spans="2:6" x14ac:dyDescent="0.25">
      <c r="B35" s="122" t="s">
        <v>206</v>
      </c>
      <c r="C35" s="111">
        <v>1954.5</v>
      </c>
      <c r="D35" s="21"/>
      <c r="E35" s="108"/>
      <c r="F35" s="126"/>
    </row>
    <row r="36" spans="2:6" x14ac:dyDescent="0.25">
      <c r="B36" s="122" t="s">
        <v>207</v>
      </c>
      <c r="C36" s="111">
        <v>1733.85</v>
      </c>
      <c r="D36" s="21"/>
      <c r="E36" s="108"/>
      <c r="F36" s="126"/>
    </row>
    <row r="37" spans="2:6" x14ac:dyDescent="0.25">
      <c r="B37" s="132" t="s">
        <v>300</v>
      </c>
      <c r="C37" s="129">
        <v>2395</v>
      </c>
      <c r="D37" s="21"/>
      <c r="E37" s="108"/>
      <c r="F37" s="126"/>
    </row>
    <row r="38" spans="2:6" x14ac:dyDescent="0.25">
      <c r="B38" s="122" t="s">
        <v>208</v>
      </c>
      <c r="C38" s="111">
        <v>1680</v>
      </c>
      <c r="D38" s="21"/>
      <c r="E38" s="108"/>
      <c r="F38" s="126"/>
    </row>
    <row r="39" spans="2:6" x14ac:dyDescent="0.25">
      <c r="B39" s="132" t="s">
        <v>301</v>
      </c>
      <c r="C39" s="129">
        <v>2426.12</v>
      </c>
      <c r="D39" s="21"/>
      <c r="E39" s="108"/>
      <c r="F39" s="126"/>
    </row>
    <row r="40" spans="2:6" x14ac:dyDescent="0.25">
      <c r="B40" s="122" t="s">
        <v>209</v>
      </c>
      <c r="C40" s="111">
        <v>1200</v>
      </c>
      <c r="D40" s="21"/>
      <c r="E40" s="108"/>
      <c r="F40" s="126"/>
    </row>
    <row r="41" spans="2:6" x14ac:dyDescent="0.25">
      <c r="B41" s="122" t="s">
        <v>210</v>
      </c>
      <c r="C41" s="111">
        <v>1675.78</v>
      </c>
      <c r="D41" s="21"/>
      <c r="E41" s="108"/>
      <c r="F41" s="126"/>
    </row>
    <row r="42" spans="2:6" x14ac:dyDescent="0.25">
      <c r="B42" s="132" t="s">
        <v>302</v>
      </c>
      <c r="C42" s="129">
        <v>2250</v>
      </c>
      <c r="D42" s="21"/>
      <c r="E42" s="108"/>
      <c r="F42" s="126"/>
    </row>
    <row r="43" spans="2:6" x14ac:dyDescent="0.25">
      <c r="B43" s="132" t="s">
        <v>303</v>
      </c>
      <c r="C43" s="129">
        <v>1056</v>
      </c>
      <c r="D43" s="21"/>
      <c r="E43" s="108"/>
      <c r="F43" s="126"/>
    </row>
    <row r="44" spans="2:6" x14ac:dyDescent="0.25">
      <c r="B44" s="122" t="s">
        <v>211</v>
      </c>
      <c r="C44" s="111">
        <v>1213.83</v>
      </c>
      <c r="D44" s="21"/>
      <c r="E44" s="108"/>
      <c r="F44" s="126"/>
    </row>
    <row r="45" spans="2:6" x14ac:dyDescent="0.25">
      <c r="B45" s="122" t="s">
        <v>212</v>
      </c>
      <c r="C45" s="111">
        <v>2142</v>
      </c>
      <c r="D45" s="21"/>
      <c r="E45" s="108"/>
      <c r="F45" s="126"/>
    </row>
    <row r="46" spans="2:6" x14ac:dyDescent="0.25">
      <c r="B46" s="132" t="s">
        <v>303</v>
      </c>
      <c r="C46" s="129">
        <v>1056</v>
      </c>
      <c r="D46" s="21"/>
      <c r="E46" s="108"/>
      <c r="F46" s="126"/>
    </row>
    <row r="47" spans="2:6" x14ac:dyDescent="0.25">
      <c r="B47" s="132" t="s">
        <v>304</v>
      </c>
      <c r="C47" s="129">
        <v>1235.1199999999999</v>
      </c>
      <c r="D47" s="21"/>
      <c r="E47" s="108"/>
      <c r="F47" s="126"/>
    </row>
    <row r="48" spans="2:6" x14ac:dyDescent="0.25">
      <c r="B48" s="122" t="s">
        <v>213</v>
      </c>
      <c r="C48" s="111">
        <v>1110</v>
      </c>
      <c r="D48" s="21"/>
      <c r="E48" s="108"/>
      <c r="F48" s="126"/>
    </row>
    <row r="49" spans="2:6" x14ac:dyDescent="0.25">
      <c r="B49" s="132" t="s">
        <v>305</v>
      </c>
      <c r="C49" s="129">
        <v>1134.6500000000001</v>
      </c>
      <c r="D49" s="21"/>
      <c r="E49" s="108"/>
      <c r="F49" s="126"/>
    </row>
    <row r="50" spans="2:6" x14ac:dyDescent="0.25">
      <c r="B50" s="122" t="s">
        <v>214</v>
      </c>
      <c r="C50" s="111">
        <v>2030</v>
      </c>
      <c r="D50" s="21"/>
      <c r="E50" s="108"/>
      <c r="F50" s="126"/>
    </row>
    <row r="51" spans="2:6" x14ac:dyDescent="0.25">
      <c r="B51" s="122" t="s">
        <v>186</v>
      </c>
      <c r="C51" s="111">
        <v>1934.96</v>
      </c>
      <c r="D51" s="21"/>
      <c r="E51" s="108"/>
      <c r="F51" s="126"/>
    </row>
    <row r="52" spans="2:6" x14ac:dyDescent="0.25">
      <c r="B52" s="122" t="s">
        <v>215</v>
      </c>
      <c r="C52" s="111">
        <v>2003.25</v>
      </c>
      <c r="D52" s="21"/>
      <c r="E52" s="108"/>
      <c r="F52" s="126"/>
    </row>
    <row r="53" spans="2:6" x14ac:dyDescent="0.25">
      <c r="B53" s="122" t="s">
        <v>216</v>
      </c>
      <c r="C53" s="111">
        <v>1994.83</v>
      </c>
      <c r="D53" s="21"/>
      <c r="E53" s="108"/>
      <c r="F53" s="126"/>
    </row>
    <row r="54" spans="2:6" x14ac:dyDescent="0.25">
      <c r="B54" s="122" t="s">
        <v>217</v>
      </c>
      <c r="C54" s="111">
        <v>2250</v>
      </c>
      <c r="D54" s="21"/>
      <c r="E54" s="108"/>
      <c r="F54" s="126"/>
    </row>
    <row r="55" spans="2:6" x14ac:dyDescent="0.25">
      <c r="B55" s="132" t="s">
        <v>306</v>
      </c>
      <c r="C55" s="129">
        <v>2100</v>
      </c>
      <c r="D55" s="21"/>
      <c r="E55" s="108"/>
      <c r="F55" s="126"/>
    </row>
    <row r="56" spans="2:6" x14ac:dyDescent="0.25">
      <c r="B56" s="122" t="s">
        <v>218</v>
      </c>
      <c r="C56" s="111">
        <v>2407.5</v>
      </c>
      <c r="D56" s="21"/>
      <c r="E56" s="108"/>
      <c r="F56" s="126"/>
    </row>
    <row r="57" spans="2:6" x14ac:dyDescent="0.25">
      <c r="B57" s="122" t="s">
        <v>219</v>
      </c>
      <c r="C57" s="111">
        <v>1371.03</v>
      </c>
      <c r="D57" s="21"/>
      <c r="E57" s="108"/>
      <c r="F57" s="126"/>
    </row>
    <row r="58" spans="2:6" x14ac:dyDescent="0.25">
      <c r="B58" s="122" t="s">
        <v>220</v>
      </c>
      <c r="C58" s="111">
        <v>1465</v>
      </c>
      <c r="D58" s="21"/>
      <c r="E58" s="108"/>
      <c r="F58" s="126"/>
    </row>
    <row r="59" spans="2:6" x14ac:dyDescent="0.25">
      <c r="B59" s="122" t="s">
        <v>221</v>
      </c>
      <c r="C59" s="111">
        <v>1397</v>
      </c>
      <c r="D59" s="21"/>
      <c r="E59" s="108"/>
      <c r="F59" s="126"/>
    </row>
    <row r="60" spans="2:6" x14ac:dyDescent="0.25">
      <c r="B60" s="132" t="s">
        <v>307</v>
      </c>
      <c r="C60" s="129">
        <v>1617</v>
      </c>
      <c r="D60" s="21"/>
      <c r="E60" s="108"/>
      <c r="F60" s="126"/>
    </row>
    <row r="61" spans="2:6" x14ac:dyDescent="0.25">
      <c r="B61" s="132" t="s">
        <v>308</v>
      </c>
      <c r="C61" s="129">
        <v>1742.04</v>
      </c>
      <c r="D61" s="21"/>
      <c r="E61" s="108"/>
      <c r="F61" s="126"/>
    </row>
    <row r="62" spans="2:6" x14ac:dyDescent="0.25">
      <c r="B62" s="122" t="s">
        <v>222</v>
      </c>
      <c r="C62" s="111">
        <v>2354.16</v>
      </c>
      <c r="D62" s="21"/>
      <c r="E62" s="108"/>
      <c r="F62" s="126"/>
    </row>
    <row r="63" spans="2:6" x14ac:dyDescent="0.25">
      <c r="B63" s="122" t="s">
        <v>223</v>
      </c>
      <c r="C63" s="111">
        <v>1550</v>
      </c>
      <c r="D63" s="21"/>
      <c r="E63" s="108"/>
      <c r="F63" s="126"/>
    </row>
    <row r="64" spans="2:6" x14ac:dyDescent="0.25">
      <c r="B64" s="122" t="s">
        <v>224</v>
      </c>
      <c r="C64" s="111">
        <v>2090</v>
      </c>
      <c r="D64" s="21"/>
      <c r="E64" s="108"/>
      <c r="F64" s="126"/>
    </row>
    <row r="65" spans="2:6" x14ac:dyDescent="0.25">
      <c r="B65" s="122" t="s">
        <v>225</v>
      </c>
      <c r="C65" s="111">
        <v>1417.1</v>
      </c>
      <c r="D65" s="21"/>
      <c r="E65" s="108"/>
      <c r="F65" s="126"/>
    </row>
    <row r="66" spans="2:6" x14ac:dyDescent="0.25">
      <c r="B66" s="122" t="s">
        <v>226</v>
      </c>
      <c r="C66" s="111">
        <v>1307</v>
      </c>
      <c r="D66" s="21"/>
      <c r="E66" s="108"/>
      <c r="F66" s="126"/>
    </row>
    <row r="67" spans="2:6" x14ac:dyDescent="0.25">
      <c r="B67" s="132" t="s">
        <v>309</v>
      </c>
      <c r="C67" s="129">
        <v>1606</v>
      </c>
      <c r="D67" s="21"/>
      <c r="E67" s="108"/>
      <c r="F67" s="126"/>
    </row>
    <row r="68" spans="2:6" x14ac:dyDescent="0.25">
      <c r="B68" s="122" t="s">
        <v>227</v>
      </c>
      <c r="C68" s="111">
        <v>1370.04</v>
      </c>
      <c r="D68" s="21"/>
      <c r="E68" s="108"/>
      <c r="F68" s="126"/>
    </row>
    <row r="69" spans="2:6" x14ac:dyDescent="0.25">
      <c r="B69" s="122" t="s">
        <v>228</v>
      </c>
      <c r="C69" s="111">
        <v>2326.4</v>
      </c>
      <c r="D69" s="21"/>
      <c r="E69" s="108"/>
      <c r="F69" s="126"/>
    </row>
    <row r="70" spans="2:6" x14ac:dyDescent="0.25">
      <c r="B70" s="123" t="s">
        <v>229</v>
      </c>
      <c r="C70" s="112">
        <v>1500</v>
      </c>
      <c r="D70" s="21"/>
      <c r="E70" s="109"/>
      <c r="F70" s="127"/>
    </row>
    <row r="71" spans="2:6" x14ac:dyDescent="0.25">
      <c r="B71" s="113"/>
      <c r="C71" s="113"/>
      <c r="D71" s="113"/>
      <c r="E71" s="113"/>
      <c r="F71" s="113"/>
    </row>
    <row r="72" spans="2:6" x14ac:dyDescent="0.25">
      <c r="B72" s="113"/>
      <c r="C72" s="113"/>
      <c r="D72" s="113"/>
      <c r="E72" s="113"/>
      <c r="F72" s="113"/>
    </row>
    <row r="81" spans="2:2" x14ac:dyDescent="0.25">
      <c r="B81" s="29"/>
    </row>
  </sheetData>
  <sheetProtection formatCells="0" insertRows="0"/>
  <mergeCells count="2">
    <mergeCell ref="A2:G2"/>
    <mergeCell ref="B1:G1"/>
  </mergeCells>
  <phoneticPr fontId="3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9">
    <pageSetUpPr autoPageBreaks="0" fitToPage="1"/>
  </sheetPr>
  <dimension ref="A1:F30"/>
  <sheetViews>
    <sheetView showGridLines="0" topLeftCell="A4" zoomScaleNormal="100" workbookViewId="0">
      <selection activeCell="R10" sqref="R10"/>
    </sheetView>
  </sheetViews>
  <sheetFormatPr defaultColWidth="9.1796875" defaultRowHeight="12.5" x14ac:dyDescent="0.25"/>
  <cols>
    <col min="1" max="1" width="31.7265625" style="10" customWidth="1"/>
    <col min="2" max="2" width="44.7265625" style="10" customWidth="1"/>
    <col min="3" max="3" width="19.1796875" style="10" customWidth="1"/>
    <col min="4" max="4" width="18.1796875" style="1" customWidth="1"/>
    <col min="5" max="5" width="4.1796875" style="1" customWidth="1"/>
    <col min="6" max="6" width="7.7265625" style="1" customWidth="1"/>
    <col min="7" max="16384" width="9.1796875" style="1"/>
  </cols>
  <sheetData>
    <row r="1" spans="1:6" ht="15.5" x14ac:dyDescent="0.25">
      <c r="A1" s="171" t="str">
        <f>"REPORT ON CONTRACTS EXCEEDING $25,000 AWARDED DURING FY"&amp;'Cover Page'!F8</f>
        <v>REPORT ON CONTRACTS EXCEEDING $25,000 AWARDED DURING FY2025</v>
      </c>
      <c r="B1" s="171"/>
      <c r="C1" s="171"/>
      <c r="D1" s="172"/>
      <c r="E1" s="9"/>
      <c r="F1" s="9"/>
    </row>
    <row r="2" spans="1:6" ht="4.5" customHeight="1" x14ac:dyDescent="0.25"/>
    <row r="3" spans="1:6" ht="7.5" customHeight="1" x14ac:dyDescent="0.25"/>
    <row r="4" spans="1:6" ht="39" customHeight="1" x14ac:dyDescent="0.25">
      <c r="A4" s="173" t="s">
        <v>63</v>
      </c>
      <c r="B4" s="173"/>
      <c r="C4" s="173"/>
      <c r="D4" s="175"/>
      <c r="E4" s="10"/>
      <c r="F4" s="10"/>
    </row>
    <row r="5" spans="1:6" ht="9.75" customHeight="1" x14ac:dyDescent="0.25">
      <c r="A5" s="178"/>
      <c r="B5" s="178"/>
      <c r="C5" s="178"/>
      <c r="D5" s="179"/>
    </row>
    <row r="6" spans="1:6" ht="25.5" customHeight="1" x14ac:dyDescent="0.3">
      <c r="A6" s="182" t="s">
        <v>36</v>
      </c>
      <c r="B6" s="182"/>
      <c r="C6" s="182"/>
      <c r="D6" s="182"/>
    </row>
    <row r="7" spans="1:6" ht="87" customHeight="1" x14ac:dyDescent="0.25">
      <c r="A7" s="11"/>
      <c r="B7" s="11"/>
      <c r="C7" s="11"/>
      <c r="D7" s="12"/>
    </row>
    <row r="8" spans="1:6" ht="17.5" x14ac:dyDescent="0.25">
      <c r="A8" s="180" t="s">
        <v>39</v>
      </c>
      <c r="B8" s="180"/>
      <c r="C8" s="180"/>
      <c r="D8" s="180"/>
    </row>
    <row r="9" spans="1:6" ht="14.5" x14ac:dyDescent="0.25">
      <c r="A9" s="181" t="s">
        <v>50</v>
      </c>
      <c r="B9" s="181"/>
      <c r="C9" s="181"/>
      <c r="D9" s="181"/>
      <c r="E9"/>
    </row>
    <row r="10" spans="1:6" ht="17.5" x14ac:dyDescent="0.25">
      <c r="A10" s="13"/>
      <c r="B10" s="13"/>
      <c r="C10" s="13"/>
      <c r="D10" s="13"/>
      <c r="E10"/>
    </row>
    <row r="11" spans="1:6" ht="18.75" customHeight="1" x14ac:dyDescent="0.25">
      <c r="A11" s="176" t="str">
        <f>"ITEM 1. – Count only contracts where the consideration exceeds $25,000 over the life of the contract and that were awarded during FY"&amp;'Cover Page'!F8</f>
        <v>ITEM 1. – Count only contracts where the consideration exceeds $25,000 over the life of the contract and that were awarded during FY2025</v>
      </c>
      <c r="B11" s="176"/>
      <c r="C11" s="176"/>
      <c r="D11" s="177"/>
      <c r="E11" s="10"/>
      <c r="F11" s="10"/>
    </row>
    <row r="12" spans="1:6" x14ac:dyDescent="0.25">
      <c r="A12" s="183" t="str">
        <f>"and record the number below in the space provided. Do not include: (1) multi-year contracts awarded prior to FY"&amp;'Cover Page'!F8</f>
        <v>and record the number below in the space provided. Do not include: (1) multi-year contracts awarded prior to FY2025</v>
      </c>
      <c r="B12" s="183"/>
      <c r="C12" s="183"/>
      <c r="D12" s="14" t="s">
        <v>43</v>
      </c>
      <c r="E12" s="10"/>
      <c r="F12" s="10"/>
    </row>
    <row r="13" spans="1:6" x14ac:dyDescent="0.25">
      <c r="A13" s="15" t="s">
        <v>44</v>
      </c>
      <c r="B13" s="11"/>
      <c r="C13" s="11"/>
      <c r="D13" s="12"/>
    </row>
    <row r="14" spans="1:6" ht="6" customHeight="1" x14ac:dyDescent="0.25">
      <c r="A14" s="11"/>
      <c r="B14" s="11"/>
      <c r="C14" s="11"/>
      <c r="D14" s="12"/>
    </row>
    <row r="15" spans="1:6" ht="30.75" customHeight="1" x14ac:dyDescent="0.25">
      <c r="A15" s="173" t="s">
        <v>45</v>
      </c>
      <c r="B15" s="174"/>
      <c r="C15" s="174"/>
      <c r="D15" s="175"/>
    </row>
    <row r="16" spans="1:6" ht="4.5" customHeight="1" x14ac:dyDescent="0.25">
      <c r="A16" s="11"/>
      <c r="B16" s="11"/>
      <c r="C16" s="11"/>
      <c r="D16" s="12"/>
    </row>
    <row r="17" spans="1:4" ht="13" x14ac:dyDescent="0.25">
      <c r="A17" s="173" t="str">
        <f>"ITEM 3. – Count only contracts where the consideration exceeds $25,000 over the life of the contract that were awarded during FY"&amp;'Cover Page'!F8</f>
        <v>ITEM 3. – Count only contracts where the consideration exceeds $25,000 over the life of the contract that were awarded during FY2025</v>
      </c>
      <c r="B17" s="174"/>
      <c r="C17" s="174"/>
      <c r="D17" s="175"/>
    </row>
    <row r="18" spans="1:4" x14ac:dyDescent="0.25">
      <c r="A18" s="173" t="s">
        <v>46</v>
      </c>
      <c r="B18" s="173"/>
      <c r="C18" s="173"/>
      <c r="D18" s="173"/>
    </row>
    <row r="19" spans="1:4" ht="12.75" customHeight="1" x14ac:dyDescent="0.25">
      <c r="A19" s="16" t="str">
        <f>"contracts awarded prior to FY"&amp;'Cover Page'!F8</f>
        <v>contracts awarded prior to FY2025</v>
      </c>
      <c r="B19" s="17" t="s">
        <v>48</v>
      </c>
      <c r="C19" s="17"/>
      <c r="D19" s="17"/>
    </row>
    <row r="20" spans="1:4" ht="12.75" customHeight="1" x14ac:dyDescent="0.25">
      <c r="A20" s="190" t="s">
        <v>49</v>
      </c>
      <c r="B20" s="190"/>
      <c r="C20" s="190"/>
      <c r="D20" s="190"/>
    </row>
    <row r="21" spans="1:4" ht="3" customHeight="1" x14ac:dyDescent="0.25">
      <c r="A21" s="11"/>
      <c r="B21" s="11"/>
      <c r="C21" s="11"/>
      <c r="D21" s="12"/>
    </row>
    <row r="22" spans="1:4" ht="29.25" customHeight="1" x14ac:dyDescent="0.25">
      <c r="A22" s="173" t="s">
        <v>42</v>
      </c>
      <c r="B22" s="174"/>
      <c r="C22" s="174"/>
      <c r="D22" s="175"/>
    </row>
    <row r="23" spans="1:4" ht="6.75" customHeight="1" x14ac:dyDescent="0.25"/>
    <row r="24" spans="1:4" ht="13.5" customHeight="1" x14ac:dyDescent="0.25">
      <c r="A24" s="191" t="s">
        <v>23</v>
      </c>
      <c r="B24" s="192"/>
      <c r="C24" s="193"/>
      <c r="D24" s="2">
        <v>13</v>
      </c>
    </row>
    <row r="25" spans="1:4" ht="13.5" customHeight="1" x14ac:dyDescent="0.25">
      <c r="A25" s="191" t="s">
        <v>24</v>
      </c>
      <c r="B25" s="192"/>
      <c r="C25" s="193"/>
      <c r="D25" s="7">
        <v>1930033.38</v>
      </c>
    </row>
    <row r="26" spans="1:4" ht="31.5" customHeight="1" x14ac:dyDescent="0.25">
      <c r="A26" s="184" t="s">
        <v>26</v>
      </c>
      <c r="B26" s="185"/>
      <c r="C26" s="186"/>
      <c r="D26" s="194">
        <v>4</v>
      </c>
    </row>
    <row r="27" spans="1:4" ht="17.25" customHeight="1" x14ac:dyDescent="0.25">
      <c r="A27" s="187" t="s">
        <v>47</v>
      </c>
      <c r="B27" s="188"/>
      <c r="C27" s="189"/>
      <c r="D27" s="195"/>
    </row>
    <row r="28" spans="1:4" ht="31.5" customHeight="1" x14ac:dyDescent="0.25">
      <c r="A28" s="184" t="s">
        <v>25</v>
      </c>
      <c r="B28" s="185"/>
      <c r="C28" s="186"/>
      <c r="D28" s="196">
        <v>203201</v>
      </c>
    </row>
    <row r="29" spans="1:4" ht="17.25" customHeight="1" x14ac:dyDescent="0.25">
      <c r="A29" s="187" t="s">
        <v>47</v>
      </c>
      <c r="B29" s="188"/>
      <c r="C29" s="189"/>
      <c r="D29" s="197"/>
    </row>
    <row r="30" spans="1:4" x14ac:dyDescent="0.25">
      <c r="D30" s="18"/>
    </row>
  </sheetData>
  <mergeCells count="21">
    <mergeCell ref="A28:C28"/>
    <mergeCell ref="A29:C29"/>
    <mergeCell ref="A20:D20"/>
    <mergeCell ref="A24:C24"/>
    <mergeCell ref="A25:C25"/>
    <mergeCell ref="A26:C26"/>
    <mergeCell ref="A27:C27"/>
    <mergeCell ref="D26:D27"/>
    <mergeCell ref="D28:D29"/>
    <mergeCell ref="A1:D1"/>
    <mergeCell ref="A15:D15"/>
    <mergeCell ref="A17:D17"/>
    <mergeCell ref="A22:D22"/>
    <mergeCell ref="A4:D4"/>
    <mergeCell ref="A11:D11"/>
    <mergeCell ref="A5:D5"/>
    <mergeCell ref="A8:D8"/>
    <mergeCell ref="A9:D9"/>
    <mergeCell ref="A6:D6"/>
    <mergeCell ref="A12:C12"/>
    <mergeCell ref="A18:D18"/>
  </mergeCells>
  <phoneticPr fontId="3" type="noConversion"/>
  <printOptions headings="1"/>
  <pageMargins left="0.35" right="0.25" top="0.43" bottom="0.21" header="0.22" footer="0.17"/>
  <pageSetup scale="84" orientation="portrait" r:id="rId1"/>
  <headerFooter scaleWithDoc="0">
    <oddHeader>&amp;L&amp;"-,Regular"&amp;8ASA 2023&amp;R&amp;"-,Regular"&amp;8Page &amp;P of &amp;N</oddHeader>
  </headerFooter>
  <drawing r:id="rId2"/>
  <legacyDrawing r:id="rId3"/>
  <oleObjects>
    <mc:AlternateContent xmlns:mc="http://schemas.openxmlformats.org/markup-compatibility/2006">
      <mc:Choice Requires="x14">
        <oleObject progId="Acrobat.Document.DC" dvAspect="DVASPECT_ICON" shapeId="16395" r:id="rId4">
          <objectPr defaultSize="0" r:id="rId5">
            <anchor moveWithCells="1">
              <from>
                <xdr:col>1</xdr:col>
                <xdr:colOff>1136650</xdr:colOff>
                <xdr:row>6</xdr:row>
                <xdr:rowOff>152400</xdr:rowOff>
              </from>
              <to>
                <xdr:col>1</xdr:col>
                <xdr:colOff>2051050</xdr:colOff>
                <xdr:row>6</xdr:row>
                <xdr:rowOff>838200</xdr:rowOff>
              </to>
            </anchor>
          </objectPr>
        </oleObject>
      </mc:Choice>
      <mc:Fallback>
        <oleObject progId="Acrobat.Document.DC" dvAspect="DVASPECT_ICON" shapeId="1639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ed_x0020_on_x0020_Page xmlns="d21dc803-237d-4c68-8692-8d731fd29118">true</Linked_x0020_on_x0020_Page>
    <ParagraphAfterLink xmlns="d21dc803-237d-4c68-8692-8d731fd29118" xsi:nil="true"/>
    <TaxKeywordTaxHTField xmlns="6ce3111e-7420-4802-b50a-75d4e9a0b980">
      <Terms xmlns="http://schemas.microsoft.com/office/infopath/2007/PartnerControls"/>
    </TaxKeywordTaxHTField>
    <Archive_x0020_Date xmlns="6ce3111e-7420-4802-b50a-75d4e9a0b980" xsi:nil="true"/>
    <Subgroup xmlns="d21dc803-237d-4c68-8692-8d731fd29118" xsi:nil="true"/>
    <OriginalModifiedDate xmlns="d21dc803-237d-4c68-8692-8d731fd29118" xsi:nil="true"/>
    <Grouping xmlns="d21dc803-237d-4c68-8692-8d731fd29118" xsi:nil="true"/>
    <Heading xmlns="6ce3111e-7420-4802-b50a-75d4e9a0b980" xsi:nil="true"/>
    <Sort_x0020_Order xmlns="6ce3111e-7420-4802-b50a-75d4e9a0b980">999</Sort_x0020_Order>
    <Year xmlns="d21dc803-237d-4c68-8692-8d731fd29118" xsi:nil="true"/>
    <ModifiedBeforeRun xmlns="d21dc803-237d-4c68-8692-8d731fd29118" xsi:nil="true"/>
    <ParagraphBeforeLink xmlns="d21dc803-237d-4c68-8692-8d731fd29118" xsi:nil="true"/>
    <Archive xmlns="6ce3111e-7420-4802-b50a-75d4e9a0b980">false</Archive>
    <AdditionalPageInfo xmlns="d21dc803-237d-4c68-8692-8d731fd29118" xsi:nil="true"/>
    <LifetimeViews xmlns="d21dc803-237d-4c68-8692-8d731fd29118" xsi:nil="true"/>
    <Subbullet xmlns="d21dc803-237d-4c68-8692-8d731fd29118" xsi:nil="true"/>
    <Language xmlns="d21dc803-237d-4c68-8692-8d731fd29118" xsi:nil="true"/>
    <PublishingExpirationDate xmlns="http://schemas.microsoft.com/sharepoint/v3" xsi:nil="true"/>
    <ActiveInactive xmlns="d21dc803-237d-4c68-8692-8d731fd29118">true</ActiveInactive>
    <Divisions xmlns="4d435f69-8686-490b-bd6d-b153bf22ab50">40</Divisions>
    <PublishingStartDate xmlns="http://schemas.microsoft.com/sharepoint/v3" xsi:nil="true"/>
    <TargetAudience xmlns="6ce3111e-7420-4802-b50a-75d4e9a0b980">
      <Value>1</Value>
    </TargetAudience>
    <MediaType xmlns="6ce3111e-7420-4802-b50a-75d4e9a0b980"/>
    <DisplayPage xmlns="d21dc803-237d-4c68-8692-8d731fd29118" xsi:nil="true"/>
    <Subheading xmlns="d21dc803-237d-4c68-8692-8d731fd29118" xsi:nil="true"/>
    <TaxCatchAll xmlns="6ce3111e-7420-4802-b50a-75d4e9a0b980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2988822C20F24E83D1DD5E4C131AA0" ma:contentTypeVersion="34" ma:contentTypeDescription="Create a new document." ma:contentTypeScope="" ma:versionID="510b8621ca45b380240d45fcf3ee2da5">
  <xsd:schema xmlns:xsd="http://www.w3.org/2001/XMLSchema" xmlns:xs="http://www.w3.org/2001/XMLSchema" xmlns:p="http://schemas.microsoft.com/office/2006/metadata/properties" xmlns:ns1="http://schemas.microsoft.com/sharepoint/v3" xmlns:ns2="6ce3111e-7420-4802-b50a-75d4e9a0b980" xmlns:ns3="d21dc803-237d-4c68-8692-8d731fd29118" xmlns:ns4="4d435f69-8686-490b-bd6d-b153bf22ab50" targetNamespace="http://schemas.microsoft.com/office/2006/metadata/properties" ma:root="true" ma:fieldsID="f5b7d2c1aa74e6ba3f7180c2fcc7e0c0" ns1:_="" ns2:_="" ns3:_="" ns4:_="">
    <xsd:import namespace="http://schemas.microsoft.com/sharepoint/v3"/>
    <xsd:import namespace="6ce3111e-7420-4802-b50a-75d4e9a0b980"/>
    <xsd:import namespace="d21dc803-237d-4c68-8692-8d731fd29118"/>
    <xsd:import namespace="4d435f69-8686-490b-bd6d-b153bf22ab50"/>
    <xsd:element name="properties">
      <xsd:complexType>
        <xsd:sequence>
          <xsd:element name="documentManagement">
            <xsd:complexType>
              <xsd:all>
                <xsd:element ref="ns2:Heading" minOccurs="0"/>
                <xsd:element ref="ns2:Sort_x0020_Order" minOccurs="0"/>
                <xsd:element ref="ns3:DisplayPage" minOccurs="0"/>
                <xsd:element ref="ns3:ParagraphBeforeLink" minOccurs="0"/>
                <xsd:element ref="ns3:ParagraphAfterLink" minOccurs="0"/>
                <xsd:element ref="ns4:Divisions" minOccurs="0"/>
                <xsd:element ref="ns2:TargetAudience" minOccurs="0"/>
                <xsd:element ref="ns2:Archive" minOccurs="0"/>
                <xsd:element ref="ns2:Archive_x0020_Date" minOccurs="0"/>
                <xsd:element ref="ns3:Grouping" minOccurs="0"/>
                <xsd:element ref="ns3:Subgroup" minOccurs="0"/>
                <xsd:element ref="ns3:Linked_x0020_on_x0020_Page" minOccurs="0"/>
                <xsd:element ref="ns3:Year" minOccurs="0"/>
                <xsd:element ref="ns2:MediaType" minOccurs="0"/>
                <xsd:element ref="ns1:PublishingStartDate" minOccurs="0"/>
                <xsd:element ref="ns1:PublishingExpirationDate" minOccurs="0"/>
                <xsd:element ref="ns2:TaxKeywordTaxHTField" minOccurs="0"/>
                <xsd:element ref="ns2:TaxCatchAll" minOccurs="0"/>
                <xsd:element ref="ns3:OriginalModifiedDate" minOccurs="0"/>
                <xsd:element ref="ns3:AdditionalPageInfo" minOccurs="0"/>
                <xsd:element ref="ns2:SharedWithUsers" minOccurs="0"/>
                <xsd:element ref="ns3:ActiveInactive" minOccurs="0"/>
                <xsd:element ref="ns3:Subbullet" minOccurs="0"/>
                <xsd:element ref="ns3:Subheading" minOccurs="0"/>
                <xsd:element ref="ns3:LifetimeViews" minOccurs="0"/>
                <xsd:element ref="ns3:ModifiedBeforeRun" minOccurs="0"/>
                <xsd:element ref="ns3:Langu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1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3111e-7420-4802-b50a-75d4e9a0b980" elementFormDefault="qualified">
    <xsd:import namespace="http://schemas.microsoft.com/office/2006/documentManagement/types"/>
    <xsd:import namespace="http://schemas.microsoft.com/office/infopath/2007/PartnerControls"/>
    <xsd:element name="Heading" ma:index="1" nillable="true" ma:displayName="Heading" ma:internalName="Heading">
      <xsd:simpleType>
        <xsd:restriction base="dms:Text">
          <xsd:maxLength value="255"/>
        </xsd:restriction>
      </xsd:simpleType>
    </xsd:element>
    <xsd:element name="Sort_x0020_Order" ma:index="2" nillable="true" ma:displayName="Sort Order" ma:default="999" ma:internalName="Sort_x0020_Order" ma:percentage="FALSE">
      <xsd:simpleType>
        <xsd:restriction base="dms:Number"/>
      </xsd:simpleType>
    </xsd:element>
    <xsd:element name="TargetAudience" ma:index="7" nillable="true" ma:displayName="TargetAudience" ma:list="{5bf691bb-db4f-476f-a3f6-6f31e5686cd3}" ma:internalName="TargetAudience" ma:readOnly="false" ma:showField="Titl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rchive" ma:index="9" nillable="true" ma:displayName="Archive" ma:default="0" ma:indexed="true" ma:internalName="Archive">
      <xsd:simpleType>
        <xsd:restriction base="dms:Boolean"/>
      </xsd:simpleType>
    </xsd:element>
    <xsd:element name="Archive_x0020_Date" ma:index="10" nillable="true" ma:displayName="Archive Date" ma:format="DateOnly" ma:internalName="Archive_x0020_Date">
      <xsd:simpleType>
        <xsd:restriction base="dms:DateTime"/>
      </xsd:simpleType>
    </xsd:element>
    <xsd:element name="MediaType" ma:index="15" nillable="true" ma:displayName="MediaType" ma:list="{bc78f13e-3434-4b26-85f6-c5eb735f129d}" ma:internalName="MediaType" ma:readOnly="false" ma:showField="MediaTyp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5" nillable="true" ma:taxonomy="true" ma:internalName="TaxKeywordTaxHTField" ma:taxonomyFieldName="TaxKeyword" ma:displayName="Enterprise Keywords" ma:fieldId="{23f27201-bee3-471e-b2e7-b64fd8b7ca38}" ma:taxonomyMulti="true" ma:sspId="038a83e2-3cab-4ab1-90e8-f44282484cb6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579831f0-4889-4cf1-9c1b-f4e5c0970170}" ma:internalName="TaxCatchAll" ma:showField="CatchAllData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dc803-237d-4c68-8692-8d731fd29118" elementFormDefault="qualified">
    <xsd:import namespace="http://schemas.microsoft.com/office/2006/documentManagement/types"/>
    <xsd:import namespace="http://schemas.microsoft.com/office/infopath/2007/PartnerControls"/>
    <xsd:element name="DisplayPage" ma:index="3" nillable="true" ma:displayName="DisplayPage" ma:indexed="true" ma:internalName="DisplayPage">
      <xsd:simpleType>
        <xsd:restriction base="dms:Text">
          <xsd:maxLength value="255"/>
        </xsd:restriction>
      </xsd:simpleType>
    </xsd:element>
    <xsd:element name="ParagraphBeforeLink" ma:index="4" nillable="true" ma:displayName="ParagraphBeforeLink" ma:internalName="ParagraphBeforeLink">
      <xsd:simpleType>
        <xsd:restriction base="dms:Note"/>
      </xsd:simpleType>
    </xsd:element>
    <xsd:element name="ParagraphAfterLink" ma:index="5" nillable="true" ma:displayName="ParagraphAfterLink" ma:internalName="ParagraphAfterLink">
      <xsd:simpleType>
        <xsd:restriction base="dms:Note"/>
      </xsd:simpleType>
    </xsd:element>
    <xsd:element name="Grouping" ma:index="11" nillable="true" ma:displayName="Grouping" ma:indexed="true" ma:internalName="Grouping">
      <xsd:simpleType>
        <xsd:restriction base="dms:Text">
          <xsd:maxLength value="255"/>
        </xsd:restriction>
      </xsd:simpleType>
    </xsd:element>
    <xsd:element name="Subgroup" ma:index="12" nillable="true" ma:displayName="Subgroup" ma:internalName="Subgroup">
      <xsd:simpleType>
        <xsd:restriction base="dms:Text">
          <xsd:maxLength value="255"/>
        </xsd:restriction>
      </xsd:simpleType>
    </xsd:element>
    <xsd:element name="Linked_x0020_on_x0020_Page" ma:index="13" nillable="true" ma:displayName="Linked on Page" ma:default="1" ma:indexed="true" ma:internalName="Linked_x0020_on_x0020_Page">
      <xsd:simpleType>
        <xsd:restriction base="dms:Boolean"/>
      </xsd:simpleType>
    </xsd:element>
    <xsd:element name="Year" ma:index="14" nillable="true" ma:displayName="Year" ma:internalName="Year">
      <xsd:simpleType>
        <xsd:restriction base="dms:Text">
          <xsd:maxLength value="255"/>
        </xsd:restriction>
      </xsd:simpleType>
    </xsd:element>
    <xsd:element name="OriginalModifiedDate" ma:index="27" nillable="true" ma:displayName="OriginalModifiedDate" ma:format="DateOnly" ma:internalName="OriginalModifiedDate">
      <xsd:simpleType>
        <xsd:restriction base="dms:DateTime"/>
      </xsd:simpleType>
    </xsd:element>
    <xsd:element name="AdditionalPageInfo" ma:index="28" nillable="true" ma:displayName="AdditionalPageInfo" ma:internalName="AdditionalPageInfo">
      <xsd:simpleType>
        <xsd:restriction base="dms:Note">
          <xsd:maxLength value="255"/>
        </xsd:restriction>
      </xsd:simpleType>
    </xsd:element>
    <xsd:element name="ActiveInactive" ma:index="30" nillable="true" ma:displayName="Active/Inactive" ma:default="1" ma:internalName="ActiveInactive">
      <xsd:simpleType>
        <xsd:restriction base="dms:Boolean"/>
      </xsd:simpleType>
    </xsd:element>
    <xsd:element name="Subbullet" ma:index="31" nillable="true" ma:displayName="Subbullet" ma:internalName="Subbullet">
      <xsd:simpleType>
        <xsd:restriction base="dms:Note">
          <xsd:maxLength value="255"/>
        </xsd:restriction>
      </xsd:simpleType>
    </xsd:element>
    <xsd:element name="Subheading" ma:index="32" nillable="true" ma:displayName="Subheading" ma:internalName="Subheading">
      <xsd:simpleType>
        <xsd:restriction base="dms:Text">
          <xsd:maxLength value="255"/>
        </xsd:restriction>
      </xsd:simpleType>
    </xsd:element>
    <xsd:element name="LifetimeViews" ma:index="33" nillable="true" ma:displayName="LifetimeViews" ma:internalName="LifetimeViews">
      <xsd:simpleType>
        <xsd:restriction base="dms:Number"/>
      </xsd:simpleType>
    </xsd:element>
    <xsd:element name="ModifiedBeforeRun" ma:index="34" nillable="true" ma:displayName="ModifiedBeforeRun" ma:format="DateOnly" ma:internalName="ModifiedBeforeRun">
      <xsd:simpleType>
        <xsd:restriction base="dms:DateTime"/>
      </xsd:simpleType>
    </xsd:element>
    <xsd:element name="Language" ma:index="35" nillable="true" ma:displayName="Language" ma:format="Dropdown" ma:internalName="Language">
      <xsd:simpleType>
        <xsd:restriction base="dms:Choice">
          <xsd:enumeration value="Albanian"/>
          <xsd:enumeration value="Amharic"/>
          <xsd:enumeration value="Arabic"/>
          <xsd:enumeration value="Assyrian"/>
          <xsd:enumeration value="Bengali"/>
          <xsd:enumeration value="Bosnian"/>
          <xsd:enumeration value="Bulgarian"/>
          <xsd:enumeration value="Burmese"/>
          <xsd:enumeration value="Cambodian"/>
          <xsd:enumeration value="Cantonese"/>
          <xsd:enumeration value="Chinese"/>
          <xsd:enumeration value="Chinese (Simplified)"/>
          <xsd:enumeration value="Chinese (Traditional)"/>
          <xsd:enumeration value="Czech"/>
          <xsd:enumeration value="Farsi"/>
          <xsd:enumeration value="French"/>
          <xsd:enumeration value="German"/>
          <xsd:enumeration value="Greek"/>
          <xsd:enumeration value="Gujarati"/>
          <xsd:enumeration value="Haitian-Creole"/>
          <xsd:enumeration value="Haka Chin"/>
          <xsd:enumeration value="Hindi"/>
          <xsd:enumeration value="Italian"/>
          <xsd:enumeration value="Japanese"/>
          <xsd:enumeration value="Karen"/>
          <xsd:enumeration value="Khmer"/>
          <xsd:enumeration value="Kirundi"/>
          <xsd:enumeration value="Korean"/>
          <xsd:enumeration value="Lao"/>
          <xsd:enumeration value="Lithuanian"/>
          <xsd:enumeration value="Malayalam"/>
          <xsd:enumeration value="Marathi"/>
          <xsd:enumeration value="Mongolian"/>
          <xsd:enumeration value="Nepali"/>
          <xsd:enumeration value="Pashto"/>
          <xsd:enumeration value="Pilipino (Tagalog)"/>
          <xsd:enumeration value="Polish"/>
          <xsd:enumeration value="Portuguese"/>
          <xsd:enumeration value="Punjabi"/>
          <xsd:enumeration value="Romanian"/>
          <xsd:enumeration value="Russian"/>
          <xsd:enumeration value="Serbian"/>
          <xsd:enumeration value="Serbian (Cyrillic)"/>
          <xsd:enumeration value="Serbian (Latin)"/>
          <xsd:enumeration value="Somali"/>
          <xsd:enumeration value="Spanish"/>
          <xsd:enumeration value="Swahili"/>
          <xsd:enumeration value="Tamil"/>
          <xsd:enumeration value="Telugu"/>
          <xsd:enumeration value="Thai"/>
          <xsd:enumeration value="Turkish"/>
          <xsd:enumeration value="Ukrainian"/>
          <xsd:enumeration value="Urdu"/>
          <xsd:enumeration value="Uzbek"/>
          <xsd:enumeration value="Vietnamese"/>
          <xsd:enumeration value="Yorub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435f69-8686-490b-bd6d-b153bf22ab50" elementFormDefault="qualified">
    <xsd:import namespace="http://schemas.microsoft.com/office/2006/documentManagement/types"/>
    <xsd:import namespace="http://schemas.microsoft.com/office/infopath/2007/PartnerControls"/>
    <xsd:element name="Divisions" ma:index="6" nillable="true" ma:displayName="Divisions" ma:indexed="true" ma:list="{28f31edd-5ed1-4c97-b76f-e04153e47842}" ma:internalName="Divisions" ma:showField="Title" ma:web="6ce3111e-7420-4802-b50a-75d4e9a0b980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8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E4C547-7711-4340-9C3C-011563C596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6B1D56-EA82-469A-9BB2-87F49CC1999A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6ce3111e-7420-4802-b50a-75d4e9a0b980"/>
    <ds:schemaRef ds:uri="http://purl.org/dc/elements/1.1/"/>
    <ds:schemaRef ds:uri="http://schemas.microsoft.com/office/2006/metadata/properties"/>
    <ds:schemaRef ds:uri="d21dc803-237d-4c68-8692-8d731fd29118"/>
    <ds:schemaRef ds:uri="4d435f69-8686-490b-bd6d-b153bf22ab50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CB84D6D-6A1B-4FB1-90DE-ACBF3900F0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ce3111e-7420-4802-b50a-75d4e9a0b980"/>
    <ds:schemaRef ds:uri="d21dc803-237d-4c68-8692-8d731fd29118"/>
    <ds:schemaRef ds:uri="4d435f69-8686-490b-bd6d-b153bf22ab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Cover Page</vt:lpstr>
      <vt:lpstr>Salary Schedule</vt:lpstr>
      <vt:lpstr>Paym Over $2,500</vt:lpstr>
      <vt:lpstr>Paym $1,000 to $2,500</vt:lpstr>
      <vt:lpstr>Contracts Exceeding $25,000</vt:lpstr>
      <vt:lpstr>ADDRESS</vt:lpstr>
      <vt:lpstr>COUNTY</vt:lpstr>
      <vt:lpstr>NAME_OF_NEWSPAPER__WHERE_PUBLISHED</vt:lpstr>
      <vt:lpstr>'Cover Page'!Print_Area</vt:lpstr>
      <vt:lpstr>'Salary Schedule'!Print_Area</vt:lpstr>
      <vt:lpstr>RCDT_NUMBER</vt:lpstr>
      <vt:lpstr>SCHOOL_DISTRICT_JOINT_AGREEMENT_NAME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FY25 ASA Form - final.xlsx</dc:title>
  <dc:creator>KOLAZ CHRISTINE</dc:creator>
  <cp:keywords/>
  <cp:lastModifiedBy>Trevor La Page</cp:lastModifiedBy>
  <cp:lastPrinted>2025-10-25T13:05:03Z</cp:lastPrinted>
  <dcterms:created xsi:type="dcterms:W3CDTF">2001-07-03T18:32:58Z</dcterms:created>
  <dcterms:modified xsi:type="dcterms:W3CDTF">2025-10-25T13:09:22Z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0x010100552988822C20F24E83D1DD5E4C131AA0</vt:lpwstr>
  </property>
  <property fmtid="{D5CDD505-2E9C-101B-9397-08002B2CF9AE}" pid="3" name="TaxKeyword">
    <vt:lpwstr/>
  </property>
  <property fmtid="{D5CDD505-2E9C-101B-9397-08002B2CF9AE}" pid="4" name="_NewReviewCycle">
    <vt:lpwstr/>
  </property>
  <property fmtid="{D5CDD505-2E9C-101B-9397-08002B2CF9AE}" pid="5" name="_ReviewingToolsShownOnce">
    <vt:lpwstr/>
  </property>
  <property fmtid="{D5CDD505-2E9C-101B-9397-08002B2CF9AE}" pid="6" name="_AuthorEmailDisplayName">
    <vt:lpwstr>BONNER JORRELL</vt:lpwstr>
  </property>
  <property fmtid="{D5CDD505-2E9C-101B-9397-08002B2CF9AE}" pid="7" name="_AdHocReviewCycleID">
    <vt:i4>1865976785</vt:i4>
  </property>
  <property fmtid="{D5CDD505-2E9C-101B-9397-08002B2CF9AE}" pid="8" name="_EmailSubject">
    <vt:lpwstr>Unlocked ASA</vt:lpwstr>
  </property>
  <property fmtid="{D5CDD505-2E9C-101B-9397-08002B2CF9AE}" pid="9" name="_AuthorEmail">
    <vt:lpwstr>JBONNER@isbe.net</vt:lpwstr>
  </property>
</Properties>
</file>