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13" i="2"/>
  <c r="F11" i="2"/>
</calcChain>
</file>

<file path=xl/sharedStrings.xml><?xml version="1.0" encoding="utf-8"?>
<sst xmlns="http://schemas.openxmlformats.org/spreadsheetml/2006/main" count="300" uniqueCount="82">
  <si>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</si>
  <si>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</si>
  <si>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</si>
  <si>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Dec 31, 2018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</si>
  <si>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</si>
  <si>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</si>
  <si>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</si>
  <si>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</si>
  <si>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</si>
  <si>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</si>
  <si>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</si>
  <si>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</si>
  <si>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</si>
  <si>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</si>
  <si>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</si>
  <si>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</si>
  <si>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</si>
  <si>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</si>
  <si>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</si>
  <si>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</si>
  <si>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</si>
  <si>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</si>
  <si>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</si>
  <si>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</si>
  <si>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</si>
  <si>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</si>
  <si>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</si>
  <si>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</si>
  <si>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</si>
  <si>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</si>
  <si>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</si>
  <si>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</si>
  <si>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</si>
  <si>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</si>
  <si>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</si>
  <si>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</si>
  <si>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</si>
  <si>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Fees                          </t>
  </si>
  <si>
    <t xml:space="preserve">Interest 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</si>
  <si>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</si>
  <si>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</si>
  <si>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</si>
  <si>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</si>
  <si>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Dec 31, 2018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</si>
  <si>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</si>
  <si>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</si>
  <si>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</si>
  <si>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</si>
  <si>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</si>
  <si>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</si>
  <si>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</si>
  <si>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</si>
  <si>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</si>
  <si>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</si>
  <si>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</si>
  <si>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</si>
  <si>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</si>
  <si>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</si>
  <si>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</si>
  <si>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</si>
  <si>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</si>
  <si>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</si>
  <si>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</si>
  <si>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</si>
  <si>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</si>
  <si>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</si>
  <si>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</si>
  <si>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</si>
  <si>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</si>
  <si>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</si>
  <si>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</si>
  <si>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</si>
  <si>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</si>
  <si>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</si>
  <si>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Current Expenditures - Total</t>
  </si>
  <si>
    <t>Capital Outlay</t>
  </si>
  <si>
    <t>Debt Service - Total</t>
  </si>
  <si>
    <t>Other Financing Sources (Uses) - Total</t>
  </si>
  <si>
    <t>Fund Balances - Beginning of Period</t>
  </si>
  <si>
    <t>Sale of Capital Assets</t>
  </si>
  <si>
    <t>Due to other funds Unearned Revenue</t>
  </si>
  <si>
    <t>Prepaid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</si>
</sst>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8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rgb="FF222222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0" fontId="0" fillId="3" borderId="24" xfId="0" applyFill="1" applyBorder="1"/>
    <xf numFmtId="0" fontId="0" fillId="3" borderId="26" xfId="0" applyFill="1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3" fontId="3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3" fontId="4" fillId="0" borderId="23" xfId="0" applyNumberFormat="1" applyFont="1" applyBorder="1" applyAlignment="1">
      <alignment horizontal="right" vertical="top"/>
    </xf>
    <xf numFmtId="0" fontId="3" fillId="0" borderId="2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6" fillId="2" borderId="3" xfId="0" applyFont="1" applyFill="1" applyBorder="1" applyAlignment="1">
      <alignment horizontal="center" vertical="top"/>
    </xf>
    <xf numFmtId="0" fontId="7" fillId="2" borderId="2" xfId="0" applyFont="1" applyFill="1" applyBorder="1"/>
    <xf numFmtId="0" fontId="7" fillId="3" borderId="21" xfId="0" applyFont="1" applyFill="1" applyBorder="1"/>
    <xf numFmtId="0" fontId="7" fillId="3" borderId="22" xfId="0" applyFont="1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3" fontId="3" fillId="0" borderId="31" xfId="0" applyNumberFormat="1" applyFont="1" applyBorder="1" applyAlignment="1">
      <alignment horizontal="right" vertical="top"/>
    </xf>
    <xf numFmtId="164" fontId="4" fillId="3" borderId="15" xfId="0" applyNumberFormat="1" applyFont="1" applyFill="1" applyBorder="1" applyAlignment="1">
      <alignment horizontal="right" vertical="top"/>
    </xf>
    <xf numFmtId="0" fontId="7" fillId="3" borderId="14" xfId="0" applyFont="1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19" workbookViewId="0">
      <selection activeCell="A40" sqref="A40:F40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72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3">
        <v>82423632.069999993</v>
      </c>
      <c r="H12" s="51"/>
      <c r="I12" s="53">
        <v>12128018.300000001</v>
      </c>
      <c r="J12" s="51"/>
      <c r="K12" s="53">
        <v>9680399.6999999993</v>
      </c>
      <c r="L12" s="51"/>
      <c r="M12" s="52" t="s">
        <v>17</v>
      </c>
      <c r="N12" s="51"/>
      <c r="O12" s="52" t="s">
        <v>17</v>
      </c>
      <c r="P12" s="51"/>
      <c r="Q12" s="52" t="s">
        <v>17</v>
      </c>
      <c r="R12" s="51"/>
      <c r="S12" s="52" t="s">
        <v>17</v>
      </c>
      <c r="T12" s="51"/>
      <c r="U12" s="52" t="s">
        <v>17</v>
      </c>
      <c r="V12" s="51"/>
      <c r="W12" s="53">
        <v>104232050.06999999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2321466.7799999998</v>
      </c>
      <c r="H13" s="45"/>
      <c r="I13" s="48" t="s">
        <v>17</v>
      </c>
      <c r="J13" s="45"/>
      <c r="K13" s="44">
        <v>339932.02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2661398.7999999998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552858.28</v>
      </c>
      <c r="H14" s="45"/>
      <c r="I14" s="48" t="s">
        <v>17</v>
      </c>
      <c r="J14" s="45"/>
      <c r="K14" s="44">
        <v>165449.95000000001</v>
      </c>
      <c r="L14" s="45"/>
      <c r="M14" s="44">
        <v>8058</v>
      </c>
      <c r="N14" s="45"/>
      <c r="O14" s="48" t="s">
        <v>17</v>
      </c>
      <c r="P14" s="45"/>
      <c r="Q14" s="44">
        <v>3894.4</v>
      </c>
      <c r="R14" s="45"/>
      <c r="S14" s="48" t="s">
        <v>17</v>
      </c>
      <c r="T14" s="45"/>
      <c r="U14" s="48" t="s">
        <v>17</v>
      </c>
      <c r="V14" s="45"/>
      <c r="W14" s="44">
        <v>730260.63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1067139.71</v>
      </c>
      <c r="H15" s="45"/>
      <c r="I15" s="44">
        <v>95673</v>
      </c>
      <c r="J15" s="45"/>
      <c r="K15" s="48" t="s">
        <v>17</v>
      </c>
      <c r="L15" s="45"/>
      <c r="M15" s="44">
        <v>23179.85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1185992.56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86365096.840000004</v>
      </c>
      <c r="H16" s="15"/>
      <c r="I16" s="43">
        <v>12223691.300000001</v>
      </c>
      <c r="J16" s="15"/>
      <c r="K16" s="43">
        <v>10185781.67</v>
      </c>
      <c r="L16" s="15"/>
      <c r="M16" s="43">
        <v>31237.85</v>
      </c>
      <c r="N16" s="15"/>
      <c r="O16" s="6"/>
      <c r="P16" s="7"/>
      <c r="Q16" s="43">
        <v>3894.4</v>
      </c>
      <c r="R16" s="15"/>
      <c r="S16" s="6"/>
      <c r="T16" s="7"/>
      <c r="U16" s="6"/>
      <c r="V16" s="7"/>
      <c r="W16" s="43">
        <v>108809702.06</v>
      </c>
      <c r="X16" s="15"/>
    </row>
    <row r="17" spans="1:24" ht="12.5" x14ac:dyDescent="0.25">
      <c r="A17" s="49" t="s">
        <v>22</v>
      </c>
      <c r="B17" s="50"/>
      <c r="C17" s="50"/>
      <c r="D17" s="50"/>
      <c r="E17" s="50"/>
      <c r="F17" s="51"/>
      <c r="G17" s="52" t="s">
        <v>17</v>
      </c>
      <c r="H17" s="51"/>
      <c r="I17" s="53">
        <v>255712.83</v>
      </c>
      <c r="J17" s="51"/>
      <c r="K17" s="52" t="s">
        <v>17</v>
      </c>
      <c r="L17" s="51"/>
      <c r="M17" s="52" t="s">
        <v>17</v>
      </c>
      <c r="N17" s="51"/>
      <c r="O17" s="52" t="s">
        <v>17</v>
      </c>
      <c r="P17" s="51"/>
      <c r="Q17" s="52" t="s">
        <v>17</v>
      </c>
      <c r="R17" s="51"/>
      <c r="S17" s="52" t="s">
        <v>17</v>
      </c>
      <c r="T17" s="51"/>
      <c r="U17" s="52" t="s">
        <v>17</v>
      </c>
      <c r="V17" s="51"/>
      <c r="W17" s="53">
        <v>255712.83</v>
      </c>
      <c r="X17" s="51"/>
    </row>
    <row r="18" spans="1:24" ht="12.5" x14ac:dyDescent="0.25">
      <c r="A18" s="46" t="s">
        <v>23</v>
      </c>
      <c r="B18" s="47"/>
      <c r="C18" s="47"/>
      <c r="D18" s="47"/>
      <c r="E18" s="47"/>
      <c r="F18" s="45"/>
      <c r="G18" s="44">
        <v>8797925.3300000001</v>
      </c>
      <c r="H18" s="45"/>
      <c r="I18" s="44">
        <v>150772.43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8948697.7599999998</v>
      </c>
      <c r="X18" s="45"/>
    </row>
    <row r="19" spans="1:24" ht="12.5" x14ac:dyDescent="0.25">
      <c r="A19" s="46" t="s">
        <v>73</v>
      </c>
      <c r="B19" s="47"/>
      <c r="C19" s="47"/>
      <c r="D19" s="47"/>
      <c r="E19" s="47"/>
      <c r="F19" s="45"/>
      <c r="G19" s="44">
        <v>6046700.2599999998</v>
      </c>
      <c r="H19" s="45"/>
      <c r="I19" s="44">
        <v>9393844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15440544.26</v>
      </c>
      <c r="X19" s="45"/>
    </row>
    <row r="20" spans="1:24" ht="13" x14ac:dyDescent="0.25">
      <c r="A20" s="42" t="s">
        <v>24</v>
      </c>
      <c r="B20" s="16"/>
      <c r="C20" s="16"/>
      <c r="D20" s="16"/>
      <c r="E20" s="16"/>
      <c r="F20" s="15"/>
      <c r="G20" s="43">
        <v>101209722.43000001</v>
      </c>
      <c r="H20" s="15"/>
      <c r="I20" s="43">
        <v>22024020.559999999</v>
      </c>
      <c r="J20" s="15"/>
      <c r="K20" s="43">
        <v>10185781.67</v>
      </c>
      <c r="L20" s="15"/>
      <c r="M20" s="43">
        <v>31237.85</v>
      </c>
      <c r="N20" s="15"/>
      <c r="O20" s="6"/>
      <c r="P20" s="7"/>
      <c r="Q20" s="43">
        <v>3894.4</v>
      </c>
      <c r="R20" s="15"/>
      <c r="S20" s="6"/>
      <c r="T20" s="7"/>
      <c r="U20" s="6"/>
      <c r="V20" s="7"/>
      <c r="W20" s="43">
        <v>133454656.91</v>
      </c>
      <c r="X20" s="15"/>
    </row>
    <row r="21" spans="1:24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5" x14ac:dyDescent="0.25">
      <c r="A22" s="27" t="s">
        <v>25</v>
      </c>
      <c r="B22" s="28"/>
      <c r="C22" s="28"/>
      <c r="D22" s="28"/>
      <c r="E22" s="28"/>
      <c r="F22" s="26"/>
      <c r="G22" s="25"/>
      <c r="H22" s="26"/>
      <c r="I22" s="25"/>
      <c r="J22" s="26"/>
      <c r="K22" s="25"/>
      <c r="L22" s="26"/>
      <c r="M22" s="25"/>
      <c r="N22" s="26"/>
      <c r="O22" s="25"/>
      <c r="P22" s="26"/>
      <c r="Q22" s="25"/>
      <c r="R22" s="26"/>
      <c r="S22" s="25"/>
      <c r="T22" s="26"/>
      <c r="U22" s="25"/>
      <c r="V22" s="26"/>
      <c r="W22" s="25"/>
      <c r="X22" s="26"/>
    </row>
    <row r="23" spans="1:24" ht="12.5" x14ac:dyDescent="0.25">
      <c r="A23" s="10" t="s">
        <v>26</v>
      </c>
      <c r="B23" s="8"/>
      <c r="C23" s="8"/>
      <c r="D23" s="8"/>
      <c r="E23" s="8"/>
      <c r="F23" s="9"/>
      <c r="G23" s="21">
        <v>10376710.76</v>
      </c>
      <c r="H23" s="22"/>
      <c r="I23" s="21">
        <v>57709200.399999999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68085911.159999996</v>
      </c>
      <c r="X23" s="22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39">
        <v>16736807.33</v>
      </c>
      <c r="H24" s="40"/>
      <c r="I24" s="39">
        <v>81420.89</v>
      </c>
      <c r="J24" s="40"/>
      <c r="K24" s="41" t="s">
        <v>17</v>
      </c>
      <c r="L24" s="40"/>
      <c r="M24" s="39">
        <v>373101.1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17191329.32</v>
      </c>
      <c r="X24" s="40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39">
        <v>7975645.0199999996</v>
      </c>
      <c r="H25" s="40"/>
      <c r="I25" s="39">
        <v>6441105.25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14416750.27</v>
      </c>
      <c r="X25" s="40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39">
        <v>11658014.470000001</v>
      </c>
      <c r="H26" s="40"/>
      <c r="I26" s="39">
        <v>9478397.8499999996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21136412.32</v>
      </c>
      <c r="X26" s="40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39">
        <v>7634260.1200000001</v>
      </c>
      <c r="H27" s="40"/>
      <c r="I27" s="39">
        <v>593147.53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8227407.6500000004</v>
      </c>
      <c r="X27" s="40"/>
    </row>
    <row r="28" spans="1:24" ht="12.5" x14ac:dyDescent="0.25">
      <c r="A28" s="10" t="s">
        <v>31</v>
      </c>
      <c r="B28" s="11"/>
      <c r="C28" s="11"/>
      <c r="D28" s="11"/>
      <c r="E28" s="11"/>
      <c r="F28" s="12"/>
      <c r="G28" s="39">
        <v>5275337.87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5275337.87</v>
      </c>
      <c r="X28" s="40"/>
    </row>
    <row r="29" spans="1:24" ht="12.5" x14ac:dyDescent="0.25">
      <c r="A29" s="10" t="s">
        <v>32</v>
      </c>
      <c r="B29" s="11"/>
      <c r="C29" s="11"/>
      <c r="D29" s="11"/>
      <c r="E29" s="11"/>
      <c r="F29" s="12"/>
      <c r="G29" s="39">
        <v>10289971.26</v>
      </c>
      <c r="H29" s="40"/>
      <c r="I29" s="39">
        <v>3427951.42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13717922.68</v>
      </c>
      <c r="X29" s="40"/>
    </row>
    <row r="30" spans="1:24" ht="13" x14ac:dyDescent="0.25">
      <c r="A30" s="42" t="s">
        <v>74</v>
      </c>
      <c r="B30" s="82"/>
      <c r="C30" s="82"/>
      <c r="D30" s="82"/>
      <c r="E30" s="82"/>
      <c r="F30" s="83"/>
      <c r="G30" s="14">
        <v>69946746.829999998</v>
      </c>
      <c r="H30" s="15"/>
      <c r="I30" s="14">
        <v>77731223.340000004</v>
      </c>
      <c r="J30" s="15"/>
      <c r="K30" s="24" t="s">
        <v>17</v>
      </c>
      <c r="L30" s="15"/>
      <c r="M30" s="14">
        <v>373101.1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148051071.27000001</v>
      </c>
      <c r="X30" s="15"/>
    </row>
    <row r="31" spans="1:24" ht="12.5" x14ac:dyDescent="0.25">
      <c r="A31" s="84" t="s">
        <v>75</v>
      </c>
      <c r="B31" s="85"/>
      <c r="C31" s="85"/>
      <c r="D31" s="85"/>
      <c r="E31" s="85"/>
      <c r="F31" s="86"/>
      <c r="G31" s="87">
        <v>36759.25</v>
      </c>
      <c r="H31" s="86"/>
      <c r="I31" s="87">
        <v>0</v>
      </c>
      <c r="J31" s="86"/>
      <c r="K31" s="87">
        <v>0</v>
      </c>
      <c r="L31" s="86"/>
      <c r="M31" s="87">
        <v>583163.13</v>
      </c>
      <c r="N31" s="86"/>
      <c r="O31" s="87">
        <v>0</v>
      </c>
      <c r="P31" s="86"/>
      <c r="Q31" s="87">
        <v>0</v>
      </c>
      <c r="R31" s="86"/>
      <c r="S31" s="87">
        <v>0</v>
      </c>
      <c r="T31" s="86"/>
      <c r="U31" s="87">
        <v>0</v>
      </c>
      <c r="V31" s="86"/>
      <c r="W31" s="87">
        <v>619922.38</v>
      </c>
      <c r="X31" s="86"/>
    </row>
    <row r="32" spans="1:24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31260902.93</v>
      </c>
      <c r="H33" s="22"/>
      <c r="I33" s="21">
        <v>-55707202.780000001</v>
      </c>
      <c r="J33" s="22"/>
      <c r="K33" s="21">
        <v>10185781.67</v>
      </c>
      <c r="L33" s="22"/>
      <c r="M33" s="21">
        <v>-925026.38</v>
      </c>
      <c r="N33" s="22"/>
      <c r="O33" s="21">
        <v>0</v>
      </c>
      <c r="P33" s="22"/>
      <c r="Q33" s="21">
        <v>3894.4</v>
      </c>
      <c r="R33" s="22"/>
      <c r="S33" s="21">
        <v>0</v>
      </c>
      <c r="T33" s="22"/>
      <c r="U33" s="21">
        <v>0</v>
      </c>
      <c r="V33" s="22"/>
      <c r="W33" s="21">
        <v>-15181650.16</v>
      </c>
      <c r="X33" s="22"/>
    </row>
    <row r="34" spans="1:24" ht="12.5" x14ac:dyDescent="0.25">
      <c r="A34" s="37" t="s">
        <v>72</v>
      </c>
      <c r="B34" s="38"/>
      <c r="C34" s="38"/>
      <c r="D34" s="38"/>
      <c r="E34" s="38"/>
      <c r="F34" s="36"/>
      <c r="G34" s="35" t="s">
        <v>5</v>
      </c>
      <c r="H34" s="36"/>
      <c r="I34" s="35" t="s">
        <v>6</v>
      </c>
      <c r="J34" s="36"/>
      <c r="K34" s="35" t="s">
        <v>7</v>
      </c>
      <c r="L34" s="36"/>
      <c r="M34" s="35" t="s">
        <v>8</v>
      </c>
      <c r="N34" s="36"/>
      <c r="O34" s="35" t="s">
        <v>34</v>
      </c>
      <c r="P34" s="36"/>
      <c r="Q34" s="35" t="s">
        <v>35</v>
      </c>
      <c r="R34" s="36"/>
      <c r="S34" s="35" t="s">
        <v>36</v>
      </c>
      <c r="T34" s="36"/>
      <c r="U34" s="35" t="s">
        <v>12</v>
      </c>
      <c r="V34" s="36"/>
      <c r="W34" s="35" t="s">
        <v>13</v>
      </c>
      <c r="X34" s="36"/>
    </row>
    <row r="35" spans="1:24" ht="12.5" x14ac:dyDescent="0.25">
      <c r="A35" s="34" t="s">
        <v>37</v>
      </c>
      <c r="B35" s="32"/>
      <c r="C35" s="32"/>
      <c r="D35" s="32"/>
      <c r="E35" s="32"/>
      <c r="F35" s="30"/>
      <c r="G35" s="29">
        <v>0</v>
      </c>
      <c r="H35" s="30"/>
      <c r="I35" s="29">
        <v>0</v>
      </c>
      <c r="J35" s="30"/>
      <c r="K35" s="29">
        <v>636</v>
      </c>
      <c r="L35" s="30"/>
      <c r="M35" s="29">
        <v>0</v>
      </c>
      <c r="N35" s="30"/>
      <c r="O35" s="29">
        <v>0</v>
      </c>
      <c r="P35" s="30"/>
      <c r="Q35" s="29">
        <v>0</v>
      </c>
      <c r="R35" s="30"/>
      <c r="S35" s="29">
        <v>0</v>
      </c>
      <c r="T35" s="30"/>
      <c r="U35" s="29">
        <v>0</v>
      </c>
      <c r="V35" s="30"/>
      <c r="W35" s="29">
        <v>636</v>
      </c>
      <c r="X35" s="30"/>
    </row>
    <row r="36" spans="1:24" ht="12.5" x14ac:dyDescent="0.25">
      <c r="A36" s="34" t="s">
        <v>38</v>
      </c>
      <c r="B36" s="32"/>
      <c r="C36" s="32"/>
      <c r="D36" s="32"/>
      <c r="E36" s="32"/>
      <c r="F36" s="30"/>
      <c r="G36" s="29">
        <v>0</v>
      </c>
      <c r="H36" s="30"/>
      <c r="I36" s="29">
        <v>0</v>
      </c>
      <c r="J36" s="30"/>
      <c r="K36" s="29">
        <v>4201632.96</v>
      </c>
      <c r="L36" s="30"/>
      <c r="M36" s="29">
        <v>28471.09</v>
      </c>
      <c r="N36" s="30"/>
      <c r="O36" s="29">
        <v>0</v>
      </c>
      <c r="P36" s="30"/>
      <c r="Q36" s="29">
        <v>0</v>
      </c>
      <c r="R36" s="30"/>
      <c r="S36" s="29">
        <v>0</v>
      </c>
      <c r="T36" s="30"/>
      <c r="U36" s="29">
        <v>0</v>
      </c>
      <c r="V36" s="30"/>
      <c r="W36" s="29">
        <v>4230104.05</v>
      </c>
      <c r="X36" s="30"/>
    </row>
    <row r="37" spans="1:24" ht="13" x14ac:dyDescent="0.25">
      <c r="A37" s="31" t="s">
        <v>76</v>
      </c>
      <c r="B37" s="32"/>
      <c r="C37" s="32"/>
      <c r="D37" s="32"/>
      <c r="E37" s="32"/>
      <c r="F37" s="30"/>
      <c r="G37" s="33">
        <v>0</v>
      </c>
      <c r="H37" s="30"/>
      <c r="I37" s="33">
        <v>0</v>
      </c>
      <c r="J37" s="30"/>
      <c r="K37" s="33">
        <v>4202268.96</v>
      </c>
      <c r="L37" s="30"/>
      <c r="M37" s="33">
        <v>28471.09</v>
      </c>
      <c r="N37" s="30"/>
      <c r="O37" s="33">
        <v>0</v>
      </c>
      <c r="P37" s="30"/>
      <c r="Q37" s="33">
        <v>0</v>
      </c>
      <c r="R37" s="30"/>
      <c r="S37" s="33">
        <v>0</v>
      </c>
      <c r="T37" s="30"/>
      <c r="U37" s="33">
        <v>0</v>
      </c>
      <c r="V37" s="30"/>
      <c r="W37" s="33">
        <v>4230740.05</v>
      </c>
      <c r="X37" s="30"/>
    </row>
    <row r="38" spans="1:24" ht="12.5" x14ac:dyDescent="0.25">
      <c r="A38" s="27" t="s">
        <v>39</v>
      </c>
      <c r="B38" s="28"/>
      <c r="C38" s="28"/>
      <c r="D38" s="28"/>
      <c r="E38" s="28"/>
      <c r="F38" s="26"/>
      <c r="G38" s="25"/>
      <c r="H38" s="26"/>
      <c r="I38" s="25"/>
      <c r="J38" s="26"/>
      <c r="K38" s="25"/>
      <c r="L38" s="26"/>
      <c r="M38" s="25"/>
      <c r="N38" s="26"/>
      <c r="O38" s="25"/>
      <c r="P38" s="26"/>
      <c r="Q38" s="25"/>
      <c r="R38" s="26"/>
      <c r="S38" s="25"/>
      <c r="T38" s="26"/>
      <c r="U38" s="25"/>
      <c r="V38" s="26"/>
      <c r="W38" s="25"/>
      <c r="X38" s="26"/>
    </row>
    <row r="39" spans="1:24" ht="12.5" x14ac:dyDescent="0.25">
      <c r="A39" s="10" t="s">
        <v>79</v>
      </c>
      <c r="B39" s="8"/>
      <c r="C39" s="8"/>
      <c r="D39" s="8"/>
      <c r="E39" s="8"/>
      <c r="F39" s="9"/>
      <c r="G39" s="23" t="s">
        <v>17</v>
      </c>
      <c r="H39" s="22"/>
      <c r="I39" s="23" t="s">
        <v>17</v>
      </c>
      <c r="J39" s="22"/>
      <c r="K39" s="23" t="s">
        <v>17</v>
      </c>
      <c r="L39" s="22"/>
      <c r="M39" s="21">
        <v>857354</v>
      </c>
      <c r="N39" s="22"/>
      <c r="O39" s="23" t="s">
        <v>17</v>
      </c>
      <c r="P39" s="22"/>
      <c r="Q39" s="23" t="s">
        <v>17</v>
      </c>
      <c r="R39" s="22"/>
      <c r="S39" s="23" t="s">
        <v>17</v>
      </c>
      <c r="T39" s="22"/>
      <c r="U39" s="23" t="s">
        <v>17</v>
      </c>
      <c r="V39" s="22"/>
      <c r="W39" s="21">
        <v>857354</v>
      </c>
      <c r="X39" s="22"/>
    </row>
    <row r="40" spans="1:24" ht="13" x14ac:dyDescent="0.25">
      <c r="A40" s="42" t="s">
        <v>77</v>
      </c>
      <c r="B40" s="82"/>
      <c r="C40" s="82"/>
      <c r="D40" s="82"/>
      <c r="E40" s="82"/>
      <c r="F40" s="83"/>
      <c r="G40" s="24" t="s">
        <v>17</v>
      </c>
      <c r="H40" s="15"/>
      <c r="I40" s="24" t="s">
        <v>17</v>
      </c>
      <c r="J40" s="15"/>
      <c r="K40" s="24" t="s">
        <v>17</v>
      </c>
      <c r="L40" s="15"/>
      <c r="M40" s="14">
        <v>857354</v>
      </c>
      <c r="N40" s="15"/>
      <c r="O40" s="24" t="s">
        <v>17</v>
      </c>
      <c r="P40" s="15"/>
      <c r="Q40" s="24" t="s">
        <v>17</v>
      </c>
      <c r="R40" s="15"/>
      <c r="S40" s="24" t="s">
        <v>17</v>
      </c>
      <c r="T40" s="15"/>
      <c r="U40" s="24" t="s">
        <v>17</v>
      </c>
      <c r="V40" s="15"/>
      <c r="W40" s="14">
        <v>857354</v>
      </c>
      <c r="X40" s="15"/>
    </row>
    <row r="41" spans="1:24" ht="12.7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24" ht="12.5" x14ac:dyDescent="0.25">
      <c r="A42" s="18" t="s">
        <v>40</v>
      </c>
      <c r="B42" s="19"/>
      <c r="C42" s="19"/>
      <c r="D42" s="19"/>
      <c r="E42" s="19"/>
      <c r="F42" s="20"/>
      <c r="G42" s="21">
        <v>31261518.93</v>
      </c>
      <c r="H42" s="22"/>
      <c r="I42" s="21">
        <v>-55707202.780000001</v>
      </c>
      <c r="J42" s="22"/>
      <c r="K42" s="21">
        <v>5983512.71</v>
      </c>
      <c r="L42" s="22"/>
      <c r="M42" s="21">
        <v>-96143.47</v>
      </c>
      <c r="N42" s="22"/>
      <c r="O42" s="23" t="s">
        <v>17</v>
      </c>
      <c r="P42" s="22"/>
      <c r="Q42" s="21">
        <v>3894.4</v>
      </c>
      <c r="R42" s="22"/>
      <c r="S42" s="23" t="s">
        <v>17</v>
      </c>
      <c r="T42" s="22"/>
      <c r="U42" s="23" t="s">
        <v>17</v>
      </c>
      <c r="V42" s="22"/>
      <c r="W42" s="21">
        <v>-18554420.210000001</v>
      </c>
      <c r="X42" s="22"/>
    </row>
    <row r="43" spans="1:24" ht="13" x14ac:dyDescent="0.25">
      <c r="A43" s="74" t="s">
        <v>78</v>
      </c>
      <c r="B43" s="82"/>
      <c r="C43" s="82"/>
      <c r="D43" s="82"/>
      <c r="E43" s="82"/>
      <c r="F43" s="83"/>
      <c r="G43" s="14">
        <v>78672346.209999993</v>
      </c>
      <c r="H43" s="15"/>
      <c r="I43" s="14">
        <v>0</v>
      </c>
      <c r="J43" s="15"/>
      <c r="K43" s="14">
        <v>50925388.520000003</v>
      </c>
      <c r="L43" s="15"/>
      <c r="M43" s="14">
        <v>18091.89</v>
      </c>
      <c r="N43" s="15"/>
      <c r="O43" s="14">
        <v>525852.88</v>
      </c>
      <c r="P43" s="15"/>
      <c r="Q43" s="14">
        <v>7396441.3899999997</v>
      </c>
      <c r="R43" s="15"/>
      <c r="S43" s="14">
        <v>0</v>
      </c>
      <c r="T43" s="15"/>
      <c r="U43" s="14">
        <v>0</v>
      </c>
      <c r="V43" s="15"/>
      <c r="W43" s="14">
        <v>137538120.88999999</v>
      </c>
      <c r="X43" s="15"/>
    </row>
    <row r="44" spans="1:24" ht="13" x14ac:dyDescent="0.25">
      <c r="A44" s="74" t="s">
        <v>41</v>
      </c>
      <c r="B44" s="82"/>
      <c r="C44" s="82"/>
      <c r="D44" s="82"/>
      <c r="E44" s="82"/>
      <c r="F44" s="83"/>
      <c r="G44" s="14">
        <v>109933865.14</v>
      </c>
      <c r="H44" s="15"/>
      <c r="I44" s="14">
        <v>-55707202.780000001</v>
      </c>
      <c r="J44" s="15"/>
      <c r="K44" s="14">
        <v>56908901.229999997</v>
      </c>
      <c r="L44" s="15"/>
      <c r="M44" s="14">
        <v>-78051.58</v>
      </c>
      <c r="N44" s="15"/>
      <c r="O44" s="14">
        <v>525852.88</v>
      </c>
      <c r="P44" s="15"/>
      <c r="Q44" s="14">
        <v>7400335.79</v>
      </c>
      <c r="R44" s="15"/>
      <c r="S44" s="14">
        <v>0</v>
      </c>
      <c r="T44" s="15"/>
      <c r="U44" s="14">
        <v>0</v>
      </c>
      <c r="V44" s="15"/>
      <c r="W44" s="14">
        <v>118983700.68000001</v>
      </c>
      <c r="X44" s="15"/>
    </row>
  </sheetData>
  <mergeCells count="30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A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W40:X40"/>
    <mergeCell ref="A41:X41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A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3:X43"/>
    <mergeCell ref="A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A16" workbookViewId="0">
      <selection activeCell="A38" sqref="A38:E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80" t="s">
        <v>72</v>
      </c>
      <c r="K8" s="81"/>
      <c r="L8" s="78" t="s">
        <v>8</v>
      </c>
      <c r="M8" s="77"/>
      <c r="N8" s="78" t="s">
        <v>44</v>
      </c>
      <c r="O8" s="77"/>
      <c r="P8" s="78" t="s">
        <v>45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46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47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48</v>
      </c>
      <c r="B11" s="8"/>
      <c r="C11" s="8"/>
      <c r="D11" s="8"/>
      <c r="E11" s="9"/>
      <c r="F11" s="21">
        <f>122571594.92-4816.65</f>
        <v>122566778.27</v>
      </c>
      <c r="G11" s="22"/>
      <c r="H11" s="21">
        <v>-56903284.799999997</v>
      </c>
      <c r="I11" s="22"/>
      <c r="J11" s="21">
        <v>32110907.359999999</v>
      </c>
      <c r="K11" s="22"/>
      <c r="L11" s="21">
        <v>-313904.90999999997</v>
      </c>
      <c r="M11" s="22"/>
      <c r="N11" s="21">
        <v>525852.88</v>
      </c>
      <c r="O11" s="22"/>
      <c r="P11" s="21">
        <v>7400335.79</v>
      </c>
      <c r="Q11" s="22"/>
      <c r="R11" s="21">
        <v>6128577.0300000003</v>
      </c>
      <c r="S11" s="22"/>
      <c r="T11" s="23" t="s">
        <v>17</v>
      </c>
      <c r="U11" s="22"/>
      <c r="V11" s="21">
        <f>SUM(A11:U11)</f>
        <v>111515261.62</v>
      </c>
      <c r="W11" s="72"/>
    </row>
    <row r="12" spans="1:23" ht="12.5" x14ac:dyDescent="0.25">
      <c r="A12" s="13" t="s">
        <v>71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24797993.870000001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24797993.870000001</v>
      </c>
      <c r="W12" s="73"/>
    </row>
    <row r="13" spans="1:23" ht="13" x14ac:dyDescent="0.25">
      <c r="A13" s="42" t="s">
        <v>49</v>
      </c>
      <c r="B13" s="16"/>
      <c r="C13" s="16"/>
      <c r="D13" s="16"/>
      <c r="E13" s="15"/>
      <c r="F13" s="14">
        <f>+F11</f>
        <v>122566778.27</v>
      </c>
      <c r="G13" s="15"/>
      <c r="H13" s="14">
        <v>-56903284.799999997</v>
      </c>
      <c r="I13" s="15"/>
      <c r="J13" s="14">
        <v>56908901.229999997</v>
      </c>
      <c r="K13" s="15"/>
      <c r="L13" s="14">
        <v>-313904.90999999997</v>
      </c>
      <c r="M13" s="15"/>
      <c r="N13" s="14">
        <v>525852.88</v>
      </c>
      <c r="O13" s="15"/>
      <c r="P13" s="14">
        <v>7400335.79</v>
      </c>
      <c r="Q13" s="15"/>
      <c r="R13" s="14">
        <v>6128577.0300000003</v>
      </c>
      <c r="S13" s="15"/>
      <c r="T13" s="24" t="s">
        <v>17</v>
      </c>
      <c r="U13" s="15"/>
      <c r="V13" s="14">
        <f>+V11+V12</f>
        <v>136313255.49000001</v>
      </c>
      <c r="W13" s="15"/>
    </row>
    <row r="14" spans="1:23" ht="13" x14ac:dyDescent="0.25">
      <c r="A14" s="68" t="s">
        <v>50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51</v>
      </c>
      <c r="B15" s="8"/>
      <c r="C15" s="8"/>
      <c r="D15" s="8"/>
      <c r="E15" s="9"/>
      <c r="F15" s="21">
        <v>2887411.02</v>
      </c>
      <c r="G15" s="22"/>
      <c r="H15" s="21">
        <v>0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2887411.02</v>
      </c>
      <c r="W15" s="72"/>
    </row>
    <row r="16" spans="1:23" ht="12.5" x14ac:dyDescent="0.25">
      <c r="A16" s="13" t="s">
        <v>52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53</v>
      </c>
      <c r="B17" s="11"/>
      <c r="C17" s="11"/>
      <c r="D17" s="11"/>
      <c r="E17" s="12"/>
      <c r="F17" s="39">
        <v>-2008771.87</v>
      </c>
      <c r="G17" s="40"/>
      <c r="H17" s="39">
        <v>-32835.49</v>
      </c>
      <c r="I17" s="40"/>
      <c r="J17" s="39">
        <v>0</v>
      </c>
      <c r="K17" s="40"/>
      <c r="L17" s="39">
        <v>0</v>
      </c>
      <c r="M17" s="40"/>
      <c r="N17" s="41" t="s">
        <v>17</v>
      </c>
      <c r="O17" s="40"/>
      <c r="P17" s="41" t="s">
        <v>17</v>
      </c>
      <c r="Q17" s="40"/>
      <c r="R17" s="39">
        <v>11474.66</v>
      </c>
      <c r="S17" s="40"/>
      <c r="T17" s="41" t="s">
        <v>17</v>
      </c>
      <c r="U17" s="40"/>
      <c r="V17" s="39">
        <v>-2030132.7</v>
      </c>
      <c r="W17" s="73"/>
    </row>
    <row r="18" spans="1:23" ht="12.5" x14ac:dyDescent="0.25">
      <c r="A18" s="13" t="s">
        <v>54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55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56</v>
      </c>
      <c r="B20" s="16"/>
      <c r="C20" s="16"/>
      <c r="D20" s="16"/>
      <c r="E20" s="15"/>
      <c r="F20" s="14">
        <v>17388628.140000001</v>
      </c>
      <c r="G20" s="15"/>
      <c r="H20" s="14">
        <v>7539477.3799999999</v>
      </c>
      <c r="I20" s="15"/>
      <c r="J20" s="14">
        <v>0</v>
      </c>
      <c r="K20" s="15"/>
      <c r="L20" s="14">
        <v>0</v>
      </c>
      <c r="M20" s="15"/>
      <c r="N20" s="24" t="s">
        <v>17</v>
      </c>
      <c r="O20" s="15"/>
      <c r="P20" s="24" t="s">
        <v>17</v>
      </c>
      <c r="Q20" s="15"/>
      <c r="R20" s="14">
        <v>11474.66</v>
      </c>
      <c r="S20" s="15"/>
      <c r="T20" s="24" t="s">
        <v>17</v>
      </c>
      <c r="U20" s="15"/>
      <c r="V20" s="14">
        <v>24939580.18</v>
      </c>
      <c r="W20" s="15"/>
    </row>
    <row r="21" spans="1:23" ht="13" x14ac:dyDescent="0.25">
      <c r="A21" s="68" t="s">
        <v>57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81</v>
      </c>
      <c r="B22" s="8"/>
      <c r="C22" s="8"/>
      <c r="D22" s="8"/>
      <c r="E22" s="9"/>
      <c r="F22" s="21">
        <v>9198.08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9309.5300000000007</v>
      </c>
      <c r="W22" s="72"/>
    </row>
    <row r="23" spans="1:23" ht="13" x14ac:dyDescent="0.25">
      <c r="A23" s="42" t="s">
        <v>58</v>
      </c>
      <c r="B23" s="16"/>
      <c r="C23" s="16"/>
      <c r="D23" s="16"/>
      <c r="E23" s="15"/>
      <c r="F23" s="14">
        <v>9198.08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9309.5300000000007</v>
      </c>
      <c r="W23" s="15"/>
    </row>
    <row r="24" spans="1:23" ht="13" x14ac:dyDescent="0.25">
      <c r="A24" s="42" t="s">
        <v>59</v>
      </c>
      <c r="B24" s="16"/>
      <c r="C24" s="16"/>
      <c r="D24" s="16"/>
      <c r="E24" s="15"/>
      <c r="F24" s="14">
        <f>+F13+F20+F23</f>
        <v>139964604.49000001</v>
      </c>
      <c r="G24" s="15"/>
      <c r="H24" s="14">
        <v>-49363807.420000002</v>
      </c>
      <c r="I24" s="15"/>
      <c r="J24" s="14">
        <v>56908901.229999997</v>
      </c>
      <c r="K24" s="15"/>
      <c r="L24" s="14">
        <v>-313904.90999999997</v>
      </c>
      <c r="M24" s="15"/>
      <c r="N24" s="14">
        <v>525852.88</v>
      </c>
      <c r="O24" s="15"/>
      <c r="P24" s="14">
        <v>7400335.79</v>
      </c>
      <c r="Q24" s="15"/>
      <c r="R24" s="14">
        <v>6140163.1399999997</v>
      </c>
      <c r="S24" s="15"/>
      <c r="T24" s="24" t="s">
        <v>17</v>
      </c>
      <c r="U24" s="15"/>
      <c r="V24" s="14">
        <f>+V13+V20+V23</f>
        <v>161262145.20000002</v>
      </c>
      <c r="W24" s="15"/>
    </row>
    <row r="25" spans="1:23" ht="13" x14ac:dyDescent="0.25">
      <c r="A25" s="65" t="s">
        <v>60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61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62</v>
      </c>
      <c r="B27" s="8"/>
      <c r="C27" s="8"/>
      <c r="D27" s="8"/>
      <c r="E27" s="9"/>
      <c r="F27" s="21">
        <v>389015.93</v>
      </c>
      <c r="G27" s="22"/>
      <c r="H27" s="21">
        <v>6340541.1500000004</v>
      </c>
      <c r="I27" s="22"/>
      <c r="J27" s="21">
        <v>0</v>
      </c>
      <c r="K27" s="22"/>
      <c r="L27" s="21">
        <v>-260191.43</v>
      </c>
      <c r="M27" s="22"/>
      <c r="N27" s="23" t="s">
        <v>17</v>
      </c>
      <c r="O27" s="22"/>
      <c r="P27" s="23" t="s">
        <v>17</v>
      </c>
      <c r="Q27" s="22"/>
      <c r="R27" s="21">
        <v>-5114.45</v>
      </c>
      <c r="S27" s="22"/>
      <c r="T27" s="23" t="s">
        <v>17</v>
      </c>
      <c r="U27" s="22"/>
      <c r="V27" s="21">
        <v>6464251.2000000002</v>
      </c>
      <c r="W27" s="22"/>
    </row>
    <row r="28" spans="1:23" ht="12.5" x14ac:dyDescent="0.25">
      <c r="A28" s="10" t="s">
        <v>63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64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65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66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67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5429016.8200000003</v>
      </c>
      <c r="S32" s="40"/>
      <c r="T32" s="41" t="s">
        <v>17</v>
      </c>
      <c r="U32" s="40"/>
      <c r="V32" s="39">
        <v>5429016.8200000003</v>
      </c>
      <c r="W32" s="40"/>
    </row>
    <row r="33" spans="1:25" ht="12.5" x14ac:dyDescent="0.25">
      <c r="A33" s="10" t="s">
        <v>80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5" ht="13" x14ac:dyDescent="0.25">
      <c r="A34" s="42" t="s">
        <v>68</v>
      </c>
      <c r="B34" s="16"/>
      <c r="C34" s="16"/>
      <c r="D34" s="16"/>
      <c r="E34" s="15"/>
      <c r="F34" s="14">
        <v>30030739.350000001</v>
      </c>
      <c r="G34" s="15"/>
      <c r="H34" s="14">
        <v>6343395.3600000003</v>
      </c>
      <c r="I34" s="15"/>
      <c r="J34" s="14">
        <v>0</v>
      </c>
      <c r="K34" s="15"/>
      <c r="L34" s="14">
        <v>-235853.33</v>
      </c>
      <c r="M34" s="15"/>
      <c r="N34" s="24" t="s">
        <v>17</v>
      </c>
      <c r="O34" s="15"/>
      <c r="P34" s="24" t="s">
        <v>17</v>
      </c>
      <c r="Q34" s="15"/>
      <c r="R34" s="14">
        <v>6140163.1399999997</v>
      </c>
      <c r="S34" s="15"/>
      <c r="T34" s="24" t="s">
        <v>17</v>
      </c>
      <c r="U34" s="15"/>
      <c r="V34" s="14">
        <v>42278444.520000003</v>
      </c>
      <c r="W34" s="15"/>
    </row>
    <row r="35" spans="1:25" ht="13" x14ac:dyDescent="0.25">
      <c r="A35" s="42" t="s">
        <v>69</v>
      </c>
      <c r="B35" s="16"/>
      <c r="C35" s="16"/>
      <c r="D35" s="16"/>
      <c r="E35" s="15"/>
      <c r="F35" s="14">
        <v>30030739.350000001</v>
      </c>
      <c r="G35" s="15"/>
      <c r="H35" s="14">
        <v>6343395.3600000003</v>
      </c>
      <c r="I35" s="15"/>
      <c r="J35" s="14">
        <v>0</v>
      </c>
      <c r="K35" s="15"/>
      <c r="L35" s="14">
        <v>-235853.33</v>
      </c>
      <c r="M35" s="15"/>
      <c r="N35" s="24" t="s">
        <v>17</v>
      </c>
      <c r="O35" s="15"/>
      <c r="P35" s="24" t="s">
        <v>17</v>
      </c>
      <c r="Q35" s="15"/>
      <c r="R35" s="14">
        <v>6140163.1399999997</v>
      </c>
      <c r="S35" s="15"/>
      <c r="T35" s="24" t="s">
        <v>17</v>
      </c>
      <c r="U35" s="15"/>
      <c r="V35" s="14">
        <v>42278444.520000003</v>
      </c>
      <c r="W35" s="15"/>
    </row>
    <row r="36" spans="1:25" ht="13" x14ac:dyDescent="0.25">
      <c r="A36" s="65" t="s">
        <v>70</v>
      </c>
      <c r="B36" s="19"/>
      <c r="C36" s="19"/>
      <c r="D36" s="19"/>
      <c r="E36" s="20"/>
      <c r="F36" s="21">
        <v>109933865.14</v>
      </c>
      <c r="G36" s="22"/>
      <c r="H36" s="21">
        <v>-55707202.780000001</v>
      </c>
      <c r="I36" s="22"/>
      <c r="J36" s="21">
        <v>56908901.229999997</v>
      </c>
      <c r="K36" s="22"/>
      <c r="L36" s="21">
        <v>-78051.58</v>
      </c>
      <c r="M36" s="22"/>
      <c r="N36" s="21">
        <v>525852.88</v>
      </c>
      <c r="O36" s="22"/>
      <c r="P36" s="21">
        <v>7400335.79</v>
      </c>
      <c r="Q36" s="22"/>
      <c r="R36" s="21">
        <v>0</v>
      </c>
      <c r="S36" s="22"/>
      <c r="T36" s="21">
        <v>0</v>
      </c>
      <c r="U36" s="22"/>
      <c r="V36" s="21">
        <v>118983700.68000001</v>
      </c>
      <c r="W36" s="22"/>
    </row>
    <row r="37" spans="1:25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5" ht="13" x14ac:dyDescent="0.25">
      <c r="A38" s="65" t="s">
        <v>60</v>
      </c>
      <c r="B38" s="19"/>
      <c r="C38" s="19"/>
      <c r="D38" s="19"/>
      <c r="E38" s="20"/>
      <c r="F38" s="88">
        <v>139964604.49000001</v>
      </c>
      <c r="G38" s="89"/>
      <c r="H38" s="88">
        <v>-49363807.420000002</v>
      </c>
      <c r="I38" s="89"/>
      <c r="J38" s="88">
        <v>56908901.229999997</v>
      </c>
      <c r="K38" s="89"/>
      <c r="L38" s="88">
        <v>-313904.90999999997</v>
      </c>
      <c r="M38" s="89"/>
      <c r="N38" s="88">
        <v>525852.88</v>
      </c>
      <c r="O38" s="89"/>
      <c r="P38" s="88">
        <v>7400335.79</v>
      </c>
      <c r="Q38" s="89"/>
      <c r="R38" s="88">
        <v>6140163.1399999997</v>
      </c>
      <c r="S38" s="89"/>
      <c r="T38" s="88">
        <v>0</v>
      </c>
      <c r="U38" s="89"/>
      <c r="V38" s="88">
        <v>161262145.19999999</v>
      </c>
      <c r="W38" s="89"/>
      <c r="X38" s="90"/>
      <c r="Y38" s="90"/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2019-11-04T17:13:01Z</dcterms:created>
  <dcterms:modified xsi:type="dcterms:W3CDTF">2019-11-04T21:01:42Z</dcterms:modified>
</cp:coreProperties>
</file>