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fernando.juarez\Desktop\Payroll Website\"/>
    </mc:Choice>
  </mc:AlternateContent>
  <xr:revisionPtr revIDLastSave="0" documentId="8_{A177E68E-A3D7-4F27-86F5-E98418BD4C0B}" xr6:coauthVersionLast="36" xr6:coauthVersionMax="36" xr10:uidLastSave="{00000000-0000-0000-0000-000000000000}"/>
  <bookViews>
    <workbookView xWindow="0" yWindow="0" windowWidth="21132" windowHeight="11160" tabRatio="831" xr2:uid="{00000000-000D-0000-FFFF-FFFF00000000}"/>
  </bookViews>
  <sheets>
    <sheet name="TIMECARD" sheetId="7" r:id="rId1"/>
    <sheet name="Timecard Tools and Info" sheetId="9" r:id="rId2"/>
    <sheet name="Late Timecard Form" sheetId="22" r:id="rId3"/>
    <sheet name="Drop Down Menu" sheetId="5" state="hidden" r:id="rId4"/>
  </sheets>
  <definedNames>
    <definedName name="_xlnm.Print_Area" localSheetId="2">'Late Timecard Form'!$A$1:$H$34</definedName>
    <definedName name="_xlnm.Print_Area" localSheetId="0">TIMECARD!$A$1:$S$42</definedName>
    <definedName name="_xlnm.Print_Area" localSheetId="1">'Timecard Tools and Info'!$A$1:$I$13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 i="7" l="1"/>
  <c r="Q2" i="7"/>
  <c r="A11" i="7"/>
  <c r="K17" i="7"/>
  <c r="K10" i="7"/>
  <c r="K12" i="7"/>
  <c r="A10" i="7"/>
  <c r="K2" i="7"/>
  <c r="G14" i="5" l="1"/>
  <c r="H14" i="5"/>
  <c r="I3" i="5"/>
  <c r="I4" i="5"/>
  <c r="I5" i="5"/>
  <c r="I6" i="5"/>
  <c r="I7" i="5"/>
  <c r="I8" i="5"/>
  <c r="I9" i="5"/>
  <c r="I10" i="5"/>
  <c r="I11" i="5"/>
  <c r="I12" i="5"/>
  <c r="I13" i="5"/>
  <c r="I2" i="5"/>
  <c r="I14" i="5" l="1"/>
  <c r="A34" i="7"/>
  <c r="O25" i="7"/>
  <c r="A28" i="7"/>
  <c r="K1" i="7" l="1"/>
  <c r="L1" i="7" s="1"/>
  <c r="F31" i="22" l="1"/>
  <c r="E27" i="7" l="1"/>
  <c r="N25" i="7"/>
  <c r="M25" i="7"/>
  <c r="R25" i="7" s="1"/>
  <c r="L25" i="7"/>
  <c r="C41" i="7" l="1"/>
  <c r="A12" i="7" l="1"/>
  <c r="A13" i="7" s="1"/>
  <c r="A14" i="7" s="1"/>
  <c r="A15" i="7" s="1"/>
  <c r="A16" i="7" s="1"/>
  <c r="A17" i="7" s="1"/>
  <c r="A18" i="7" s="1"/>
  <c r="A19" i="7" s="1"/>
  <c r="A20" i="7" s="1"/>
  <c r="A21" i="7" s="1"/>
  <c r="A22" i="7" s="1"/>
  <c r="A23" i="7" s="1"/>
  <c r="A24" i="7" s="1"/>
  <c r="C9" i="7"/>
  <c r="M9" i="7" s="1"/>
  <c r="K13" i="7" l="1"/>
  <c r="K14" i="7" s="1"/>
  <c r="K15" i="7" s="1"/>
  <c r="K18" i="7"/>
  <c r="K19" i="7" s="1"/>
  <c r="K20" i="7" s="1"/>
  <c r="K21" i="7" s="1"/>
  <c r="K22" i="7" s="1"/>
  <c r="K23" i="7" s="1"/>
  <c r="A4" i="7" l="1"/>
  <c r="D9" i="7" l="1"/>
  <c r="E9" i="7" s="1"/>
  <c r="O9" i="7" s="1"/>
  <c r="S1" i="7" l="1"/>
  <c r="K11" i="7" l="1"/>
  <c r="K16" i="7"/>
  <c r="H3" i="9"/>
  <c r="E13" i="9"/>
  <c r="E11" i="9"/>
  <c r="I11" i="9"/>
  <c r="H11" i="9"/>
  <c r="G11" i="9"/>
  <c r="F11" i="9"/>
  <c r="B13" i="9"/>
  <c r="B11" i="9"/>
  <c r="A25" i="7" l="1"/>
  <c r="K24" i="7" s="1"/>
  <c r="N9" i="7" l="1"/>
</calcChain>
</file>

<file path=xl/sharedStrings.xml><?xml version="1.0" encoding="utf-8"?>
<sst xmlns="http://schemas.openxmlformats.org/spreadsheetml/2006/main" count="107" uniqueCount="100">
  <si>
    <t>EMPLOYEE ID</t>
  </si>
  <si>
    <t>SCHOOL SITE/DEPT</t>
  </si>
  <si>
    <t>JAN</t>
  </si>
  <si>
    <t>FEB</t>
  </si>
  <si>
    <t>MAR</t>
  </si>
  <si>
    <t>APR</t>
  </si>
  <si>
    <t>MAY</t>
  </si>
  <si>
    <t>JUN</t>
  </si>
  <si>
    <t>JUL</t>
  </si>
  <si>
    <t>AUG</t>
  </si>
  <si>
    <t>SEP</t>
  </si>
  <si>
    <t>OCT</t>
  </si>
  <si>
    <t>NOV</t>
  </si>
  <si>
    <t>DEC</t>
  </si>
  <si>
    <t>CLASSIFIED EXTRA DUTY</t>
  </si>
  <si>
    <t>TIMECARD:</t>
  </si>
  <si>
    <t>PRINTED NAME:</t>
  </si>
  <si>
    <t>TITLE:</t>
  </si>
  <si>
    <t>SIGNATURE:</t>
  </si>
  <si>
    <t>DATE:</t>
  </si>
  <si>
    <t xml:space="preserve">  օ  Incomplete/incorrect timecards will be returned to the site for correction and processed the following pay period.</t>
  </si>
  <si>
    <t>EMPLOYEE SIGNATURE:</t>
  </si>
  <si>
    <t>HRS WORKED</t>
  </si>
  <si>
    <t>COMMENTS</t>
  </si>
  <si>
    <t>TOTAL ALL HOURS:</t>
  </si>
  <si>
    <t>Timecard Instructions:</t>
  </si>
  <si>
    <t>M</t>
  </si>
  <si>
    <t>T</t>
  </si>
  <si>
    <t>W</t>
  </si>
  <si>
    <t>Th</t>
  </si>
  <si>
    <t>F</t>
  </si>
  <si>
    <t>Oracle Absence Equivalent:</t>
  </si>
  <si>
    <t>Enter the time worked in a day:</t>
  </si>
  <si>
    <t>Hours</t>
  </si>
  <si>
    <t>Minutes</t>
  </si>
  <si>
    <t>Timecard Hrs:</t>
  </si>
  <si>
    <t>VAC/SICK/HOL Timecard Hrs/Absences:</t>
  </si>
  <si>
    <t>Minutes Conversion for Timecards:</t>
  </si>
  <si>
    <t>Timecard Holiday Hrs:</t>
  </si>
  <si>
    <t>OR</t>
  </si>
  <si>
    <t xml:space="preserve"> DAY</t>
  </si>
  <si>
    <t>Enter Regular Scheduled Hrs/Day:</t>
  </si>
  <si>
    <r>
      <rPr>
        <b/>
        <sz val="11"/>
        <color rgb="FFFF0000"/>
        <rFont val="Calibri"/>
        <family val="2"/>
        <scheme val="minor"/>
      </rPr>
      <t>Varied Schedule</t>
    </r>
    <r>
      <rPr>
        <b/>
        <sz val="11"/>
        <color theme="1"/>
        <rFont val="Calibri"/>
        <family val="2"/>
        <scheme val="minor"/>
      </rPr>
      <t xml:space="preserve">
(Daily Hrs. Vary M-F):</t>
    </r>
  </si>
  <si>
    <t>Enter VAC/SICK
Hrs Used:</t>
  </si>
  <si>
    <t>Same Daily Hrs. M-F</t>
  </si>
  <si>
    <t>SUBMISSION DATE</t>
  </si>
  <si>
    <t>SITE/DEPT.</t>
  </si>
  <si>
    <t>EXPLANATION FOR LATE TIMECARD SUBMISSION:</t>
  </si>
  <si>
    <t>POSITION</t>
  </si>
  <si>
    <t>Print</t>
  </si>
  <si>
    <t>Date</t>
  </si>
  <si>
    <t>Signature</t>
  </si>
  <si>
    <t>TIMECARDS SUBMITTED FOR THE PERIOD(S)</t>
  </si>
  <si>
    <t>Late Timecard Submission Form</t>
  </si>
  <si>
    <t>-</t>
  </si>
  <si>
    <t>Cabinet Level/Evaluator Approval:</t>
  </si>
  <si>
    <t>SELECT TIMECARD TYPE</t>
  </si>
  <si>
    <t xml:space="preserve">  օ  Please keep a copy of your timecard for record purposes.</t>
  </si>
  <si>
    <t>ACTIVITIES MONITOR</t>
  </si>
  <si>
    <t>NON-INSTRUCTIONAL</t>
  </si>
  <si>
    <t>SELECT TYPE FROM DROPDOWN</t>
  </si>
  <si>
    <r>
      <t>INSTRUCTIONAL 
(</t>
    </r>
    <r>
      <rPr>
        <u/>
        <sz val="11"/>
        <color theme="1"/>
        <rFont val="Calibri"/>
        <family val="2"/>
        <scheme val="minor"/>
      </rPr>
      <t>WITH STUDENTS</t>
    </r>
    <r>
      <rPr>
        <sz val="11"/>
        <color theme="1"/>
        <rFont val="Calibri"/>
        <family val="2"/>
        <scheme val="minor"/>
      </rPr>
      <t>)</t>
    </r>
  </si>
  <si>
    <t>PRINCIPAL / DEPARTMENT HEAD</t>
  </si>
  <si>
    <t>PAY ASSIGNMENT TITLE/DESCRIPTION OF ACTIVITY:</t>
  </si>
  <si>
    <t>SCH. POLICE/ALARM MONITOR</t>
  </si>
  <si>
    <t>TOTAL:</t>
  </si>
  <si>
    <t>Helpful
Links:</t>
  </si>
  <si>
    <t>Click HERE to access the timecard deadlines from the Payroll website.</t>
  </si>
  <si>
    <t>Date:</t>
  </si>
  <si>
    <t>SELECT</t>
  </si>
  <si>
    <r>
      <t xml:space="preserve">ADDITIONAL/OTHER APPROVAL </t>
    </r>
    <r>
      <rPr>
        <b/>
        <i/>
        <sz val="12"/>
        <color theme="1"/>
        <rFont val="Calibri"/>
        <family val="2"/>
        <scheme val="minor"/>
      </rPr>
      <t>(if necessary)</t>
    </r>
  </si>
  <si>
    <t xml:space="preserve"> - REQUIRED -</t>
  </si>
  <si>
    <t xml:space="preserve">This form must be completed for timecard submissions over 45 days late.  </t>
  </si>
  <si>
    <t>NAME</t>
  </si>
  <si>
    <t>PHONE #</t>
  </si>
  <si>
    <t>INSTRUCTIONS:</t>
  </si>
  <si>
    <t>FORM INITIATOR CONTACT INFORMATION:</t>
  </si>
  <si>
    <t>Submit the approved form with the late timecard(s) to the Payroll Dept. for processing.</t>
  </si>
  <si>
    <t>Late timecards submitted without the approved form will be returned to the site for correction.</t>
  </si>
  <si>
    <r>
      <rPr>
        <b/>
        <sz val="12"/>
        <color theme="1"/>
        <rFont val="Calibri"/>
        <family val="2"/>
      </rPr>
      <t xml:space="preserve">  օ  </t>
    </r>
    <r>
      <rPr>
        <b/>
        <sz val="12"/>
        <color theme="1"/>
        <rFont val="Calibri"/>
        <family val="2"/>
        <scheme val="minor"/>
      </rPr>
      <t>Timecards must be filled out in excel - handwritten timecards will be rejected.</t>
    </r>
  </si>
  <si>
    <r>
      <t xml:space="preserve">  օ  Timecards submitted over 45 days past the Payroll deadline</t>
    </r>
    <r>
      <rPr>
        <b/>
        <sz val="12"/>
        <color rgb="FFFF0000"/>
        <rFont val="Calibri"/>
        <family val="2"/>
        <scheme val="minor"/>
      </rPr>
      <t xml:space="preserve"> require</t>
    </r>
    <r>
      <rPr>
        <b/>
        <sz val="12"/>
        <color theme="1"/>
        <rFont val="Calibri"/>
        <family val="2"/>
        <scheme val="minor"/>
      </rPr>
      <t xml:space="preserve"> a late timecard form</t>
    </r>
  </si>
  <si>
    <t>PAY PERIOD</t>
  </si>
  <si>
    <t>Click here to access the form</t>
  </si>
  <si>
    <t>Jan</t>
  </si>
  <si>
    <t>feb</t>
  </si>
  <si>
    <t>mar</t>
  </si>
  <si>
    <t>april</t>
  </si>
  <si>
    <t>May</t>
  </si>
  <si>
    <t>june</t>
  </si>
  <si>
    <t>july</t>
  </si>
  <si>
    <t>aug</t>
  </si>
  <si>
    <t>sep</t>
  </si>
  <si>
    <t>oct</t>
  </si>
  <si>
    <t>nov</t>
  </si>
  <si>
    <t>dec</t>
  </si>
  <si>
    <t>work days</t>
  </si>
  <si>
    <t>holidays</t>
  </si>
  <si>
    <t>paid</t>
  </si>
  <si>
    <t>CERTIFICATED EXTRA DUTY / ROP</t>
  </si>
  <si>
    <t>HOURLY - workability, student workers, inst.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</si>
</sst>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11"/>
      <color theme="1"/>
      <name val="Calibri"/>
      <family val="2"/>
      <scheme val="minor"/>
    </font>
    <font>
      <b/>
      <sz val="11"/>
      <color theme="0"/>
      <name val="Calibri"/>
      <family val="2"/>
      <scheme val="minor"/>
    </font>
    <font>
      <i/>
      <sz val="11"/>
      <color theme="1"/>
      <name val="Calibri"/>
      <family val="2"/>
      <scheme val="minor"/>
    </font>
    <font>
      <b/>
      <sz val="12"/>
      <color theme="1"/>
      <name val="Calibri"/>
      <family val="2"/>
      <scheme val="minor"/>
    </font>
    <font>
      <b/>
      <sz val="14"/>
      <color theme="1"/>
      <name val="Calibri"/>
      <family val="2"/>
      <scheme val="minor"/>
    </font>
    <font>
      <i/>
      <sz val="12"/>
      <color theme="1"/>
      <name val="Calibri"/>
      <family val="2"/>
      <scheme val="minor"/>
    </font>
    <font>
      <sz val="12"/>
      <color theme="1"/>
      <name val="Calibri"/>
      <family val="2"/>
      <scheme val="minor"/>
    </font>
    <font>
      <u/>
      <sz val="11"/>
      <color theme="10"/>
      <name val="Calibri"/>
      <family val="2"/>
      <scheme val="minor"/>
    </font>
    <font>
      <b/>
      <sz val="11"/>
      <color rgb="FFFF0000"/>
      <name val="Calibri"/>
      <family val="2"/>
      <scheme val="minor"/>
    </font>
    <font>
      <b/>
      <sz val="11"/>
      <name val="Calibri"/>
      <family val="2"/>
      <scheme val="minor"/>
    </font>
    <font>
      <b/>
      <sz val="18"/>
      <color rgb="FFFF0000"/>
      <name val="Calibri"/>
      <family val="2"/>
      <scheme val="minor"/>
    </font>
    <font>
      <b/>
      <sz val="13"/>
      <color theme="1"/>
      <name val="Calibri"/>
      <family val="2"/>
      <scheme val="minor"/>
    </font>
    <font>
      <b/>
      <sz val="13"/>
      <color theme="1"/>
      <name val="Calibri"/>
      <family val="2"/>
    </font>
    <font>
      <u/>
      <sz val="13"/>
      <color rgb="FFFF0000"/>
      <name val="Calibri"/>
      <family val="2"/>
      <scheme val="minor"/>
    </font>
    <font>
      <u/>
      <sz val="11"/>
      <color theme="1"/>
      <name val="Calibri"/>
      <family val="2"/>
      <scheme val="minor"/>
    </font>
    <font>
      <b/>
      <sz val="16"/>
      <name val="Calibri"/>
      <family val="2"/>
      <scheme val="minor"/>
    </font>
    <font>
      <b/>
      <sz val="12"/>
      <name val="Calibri"/>
      <family val="2"/>
      <scheme val="minor"/>
    </font>
    <font>
      <b/>
      <sz val="14"/>
      <name val="Calibri"/>
      <family val="2"/>
      <scheme val="minor"/>
    </font>
    <font>
      <i/>
      <sz val="11"/>
      <color rgb="FFFF0000"/>
      <name val="Calibri"/>
      <family val="2"/>
      <scheme val="minor"/>
    </font>
    <font>
      <b/>
      <sz val="13"/>
      <name val="Calibri"/>
      <family val="2"/>
      <scheme val="minor"/>
    </font>
    <font>
      <b/>
      <sz val="14"/>
      <color rgb="FFFF0000"/>
      <name val="Calibri"/>
      <family val="2"/>
      <scheme val="minor"/>
    </font>
    <font>
      <b/>
      <i/>
      <sz val="13"/>
      <color theme="1"/>
      <name val="Calibri"/>
      <family val="2"/>
      <scheme val="minor"/>
    </font>
    <font>
      <b/>
      <sz val="12"/>
      <color theme="0"/>
      <name val="Calibri"/>
      <family val="2"/>
      <scheme val="minor"/>
    </font>
    <font>
      <b/>
      <i/>
      <sz val="12"/>
      <color theme="1"/>
      <name val="Calibri"/>
      <family val="2"/>
      <scheme val="minor"/>
    </font>
    <font>
      <b/>
      <sz val="13"/>
      <color theme="0"/>
      <name val="Calibri"/>
      <family val="2"/>
      <scheme val="minor"/>
    </font>
    <font>
      <b/>
      <sz val="14"/>
      <color theme="0"/>
      <name val="Calibri"/>
      <family val="2"/>
      <scheme val="minor"/>
    </font>
    <font>
      <b/>
      <i/>
      <sz val="11"/>
      <color rgb="FFFF0000"/>
      <name val="Calibri"/>
      <family val="2"/>
      <scheme val="minor"/>
    </font>
    <font>
      <sz val="10"/>
      <color theme="1"/>
      <name val="Calibri"/>
      <family val="2"/>
      <scheme val="minor"/>
    </font>
    <font>
      <b/>
      <u/>
      <sz val="13"/>
      <color theme="10"/>
      <name val="Calibri"/>
      <family val="2"/>
      <scheme val="minor"/>
    </font>
    <font>
      <b/>
      <u/>
      <sz val="20"/>
      <name val="Calibri"/>
      <family val="2"/>
      <scheme val="minor"/>
    </font>
    <font>
      <b/>
      <sz val="12"/>
      <color theme="1"/>
      <name val="Calibri"/>
      <family val="2"/>
    </font>
    <font>
      <b/>
      <sz val="12"/>
      <color rgb="FFFF0000"/>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1C1"/>
        <bgColor indexed="64"/>
      </patternFill>
    </fill>
    <fill>
      <patternFill patternType="solid">
        <fgColor rgb="FFFF0000"/>
        <bgColor indexed="64"/>
      </patternFill>
    </fill>
    <fill>
      <patternFill patternType="solid">
        <fgColor rgb="FFFFC5C5"/>
        <bgColor indexed="64"/>
      </patternFill>
    </fill>
    <fill>
      <patternFill patternType="solid">
        <fgColor rgb="FFFFCDCD"/>
        <bgColor indexed="64"/>
      </patternFill>
    </fill>
    <fill>
      <patternFill patternType="solid">
        <fgColor rgb="FF0070C0"/>
        <bgColor indexed="64"/>
      </patternFill>
    </fill>
    <fill>
      <patternFill patternType="solid">
        <fgColor theme="2"/>
        <bgColor indexed="64"/>
      </patternFill>
    </fill>
    <fill>
      <patternFill patternType="solid">
        <fgColor rgb="FFFFD5D5"/>
        <bgColor indexed="64"/>
      </patternFill>
    </fill>
    <fill>
      <patternFill patternType="solid">
        <fgColor theme="1" tint="0.34998626667073579"/>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233">
    <xf numFmtId="0" fontId="0" fillId="0" borderId="0" xfId="0"/>
    <xf numFmtId="0" fontId="1" fillId="0" borderId="0" xfId="0" applyFont="1" applyProtection="1"/>
    <xf numFmtId="0" fontId="0" fillId="0" borderId="0" xfId="0" applyFont="1" applyProtection="1"/>
    <xf numFmtId="0" fontId="0" fillId="2" borderId="0" xfId="0" applyFont="1" applyFill="1" applyBorder="1" applyProtection="1"/>
    <xf numFmtId="0" fontId="1" fillId="2" borderId="0" xfId="0" applyFont="1" applyFill="1" applyBorder="1" applyProtection="1"/>
    <xf numFmtId="0" fontId="0" fillId="0" borderId="0" xfId="0" applyFont="1" applyBorder="1" applyProtection="1"/>
    <xf numFmtId="0" fontId="0" fillId="2" borderId="0" xfId="0" applyFont="1" applyFill="1" applyBorder="1" applyAlignment="1" applyProtection="1"/>
    <xf numFmtId="2" fontId="1" fillId="2" borderId="0" xfId="0" applyNumberFormat="1" applyFont="1" applyFill="1" applyBorder="1" applyAlignment="1" applyProtection="1">
      <alignment horizontal="center"/>
    </xf>
    <xf numFmtId="0" fontId="0" fillId="2" borderId="20" xfId="0" applyFont="1" applyFill="1" applyBorder="1" applyProtection="1"/>
    <xf numFmtId="0" fontId="0" fillId="0" borderId="0" xfId="0" applyProtection="1"/>
    <xf numFmtId="2" fontId="1" fillId="2" borderId="0" xfId="0" applyNumberFormat="1" applyFont="1" applyFill="1" applyBorder="1" applyAlignment="1" applyProtection="1">
      <alignment vertical="center"/>
    </xf>
    <xf numFmtId="0" fontId="3" fillId="2" borderId="0" xfId="0" applyFont="1" applyFill="1" applyBorder="1" applyAlignment="1" applyProtection="1">
      <alignment horizontal="center" wrapText="1"/>
    </xf>
    <xf numFmtId="0" fontId="7" fillId="2" borderId="0" xfId="0" applyFont="1" applyFill="1" applyProtection="1"/>
    <xf numFmtId="0" fontId="7" fillId="2" borderId="0" xfId="0" applyFont="1" applyFill="1" applyAlignment="1" applyProtection="1">
      <alignment horizontal="center"/>
    </xf>
    <xf numFmtId="0" fontId="7" fillId="2" borderId="0" xfId="0" applyFont="1" applyFill="1" applyBorder="1" applyProtection="1"/>
    <xf numFmtId="0" fontId="4" fillId="2" borderId="0" xfId="0" applyFont="1" applyFill="1" applyBorder="1" applyProtection="1"/>
    <xf numFmtId="0" fontId="1" fillId="0" borderId="0" xfId="0" applyFont="1" applyAlignment="1" applyProtection="1">
      <alignment vertical="top"/>
    </xf>
    <xf numFmtId="0" fontId="1" fillId="0" borderId="0" xfId="0" applyFont="1" applyAlignment="1" applyProtection="1"/>
    <xf numFmtId="0" fontId="1" fillId="0" borderId="33" xfId="0" applyFont="1" applyBorder="1" applyAlignment="1" applyProtection="1">
      <alignment wrapText="1"/>
    </xf>
    <xf numFmtId="0" fontId="1" fillId="0" borderId="35" xfId="0" applyFont="1" applyBorder="1" applyAlignment="1" applyProtection="1">
      <alignment wrapText="1"/>
    </xf>
    <xf numFmtId="0" fontId="1" fillId="5" borderId="7" xfId="0" applyFont="1" applyFill="1" applyBorder="1" applyAlignment="1" applyProtection="1">
      <alignment horizontal="center"/>
    </xf>
    <xf numFmtId="0" fontId="1" fillId="4" borderId="34" xfId="0" applyFont="1" applyFill="1" applyBorder="1" applyAlignment="1" applyProtection="1">
      <alignment wrapText="1"/>
    </xf>
    <xf numFmtId="0" fontId="1" fillId="5" borderId="8" xfId="0" applyFont="1" applyFill="1" applyBorder="1" applyAlignment="1" applyProtection="1">
      <alignment horizontal="center"/>
    </xf>
    <xf numFmtId="164" fontId="1" fillId="2" borderId="0" xfId="0" applyNumberFormat="1" applyFont="1" applyFill="1" applyBorder="1" applyAlignment="1" applyProtection="1">
      <alignment horizontal="center"/>
    </xf>
    <xf numFmtId="164" fontId="1" fillId="2" borderId="25" xfId="0" applyNumberFormat="1" applyFont="1" applyFill="1" applyBorder="1" applyAlignment="1" applyProtection="1">
      <alignment horizontal="center"/>
    </xf>
    <xf numFmtId="0" fontId="0" fillId="2" borderId="0" xfId="0" applyFill="1" applyBorder="1" applyProtection="1"/>
    <xf numFmtId="0" fontId="1" fillId="2" borderId="24" xfId="0" applyFont="1" applyFill="1" applyBorder="1" applyAlignment="1" applyProtection="1"/>
    <xf numFmtId="0" fontId="1" fillId="2" borderId="24" xfId="0" applyFont="1" applyFill="1" applyBorder="1" applyAlignment="1" applyProtection="1">
      <alignment horizontal="left"/>
    </xf>
    <xf numFmtId="0" fontId="9" fillId="2" borderId="18" xfId="0" applyFont="1" applyFill="1" applyBorder="1" applyAlignment="1" applyProtection="1">
      <alignment vertical="center"/>
    </xf>
    <xf numFmtId="0" fontId="9" fillId="2" borderId="18" xfId="0" applyFont="1" applyFill="1" applyBorder="1" applyAlignment="1" applyProtection="1"/>
    <xf numFmtId="0" fontId="9" fillId="2" borderId="0" xfId="0" applyFont="1" applyFill="1" applyBorder="1" applyAlignment="1" applyProtection="1"/>
    <xf numFmtId="0" fontId="1" fillId="4" borderId="4" xfId="0" applyFont="1" applyFill="1" applyBorder="1" applyAlignment="1" applyProtection="1"/>
    <xf numFmtId="0" fontId="9" fillId="2" borderId="6" xfId="0" applyFont="1" applyFill="1" applyBorder="1" applyAlignment="1" applyProtection="1"/>
    <xf numFmtId="2" fontId="1" fillId="4" borderId="17" xfId="0" applyNumberFormat="1" applyFont="1" applyFill="1" applyBorder="1" applyAlignment="1" applyProtection="1">
      <alignment horizontal="center"/>
    </xf>
    <xf numFmtId="0" fontId="0" fillId="2" borderId="0" xfId="0" applyFont="1" applyFill="1" applyProtection="1"/>
    <xf numFmtId="0" fontId="1" fillId="2" borderId="0" xfId="0" applyFont="1" applyFill="1" applyProtection="1"/>
    <xf numFmtId="0" fontId="0" fillId="2" borderId="0" xfId="0" applyFill="1" applyProtection="1"/>
    <xf numFmtId="0" fontId="0" fillId="0" borderId="0" xfId="0" applyProtection="1"/>
    <xf numFmtId="0" fontId="4" fillId="2" borderId="0" xfId="0" applyFont="1" applyFill="1" applyBorder="1" applyAlignment="1" applyProtection="1"/>
    <xf numFmtId="0" fontId="4" fillId="2" borderId="0" xfId="0" applyFont="1" applyFill="1" applyAlignment="1" applyProtection="1"/>
    <xf numFmtId="0" fontId="11" fillId="2" borderId="0" xfId="0" applyFont="1" applyFill="1" applyAlignment="1" applyProtection="1">
      <alignment horizontal="center"/>
    </xf>
    <xf numFmtId="0" fontId="12" fillId="2" borderId="0" xfId="0" applyFont="1" applyFill="1" applyAlignment="1" applyProtection="1">
      <alignment horizontal="center"/>
    </xf>
    <xf numFmtId="0" fontId="11" fillId="2" borderId="0" xfId="0" applyFont="1" applyFill="1" applyAlignment="1" applyProtection="1">
      <alignment horizontal="center" wrapText="1"/>
    </xf>
    <xf numFmtId="0" fontId="12" fillId="2" borderId="0" xfId="0" applyFont="1" applyFill="1" applyProtection="1"/>
    <xf numFmtId="14" fontId="0" fillId="0" borderId="12" xfId="0" applyNumberFormat="1" applyFont="1" applyFill="1" applyBorder="1" applyAlignment="1" applyProtection="1">
      <alignment horizontal="center" wrapText="1"/>
      <protection locked="0"/>
    </xf>
    <xf numFmtId="2" fontId="0" fillId="9" borderId="17" xfId="0" applyNumberFormat="1" applyFont="1" applyFill="1" applyBorder="1" applyAlignment="1" applyProtection="1">
      <alignment horizontal="center" wrapText="1"/>
      <protection locked="0"/>
    </xf>
    <xf numFmtId="2" fontId="0" fillId="9" borderId="17" xfId="0" applyNumberFormat="1" applyFont="1" applyFill="1" applyBorder="1" applyAlignment="1" applyProtection="1">
      <alignment horizontal="center"/>
      <protection locked="0"/>
    </xf>
    <xf numFmtId="2" fontId="0" fillId="9" borderId="36" xfId="0" applyNumberFormat="1" applyFont="1" applyFill="1" applyBorder="1" applyAlignment="1" applyProtection="1">
      <alignment horizontal="center"/>
      <protection locked="0"/>
    </xf>
    <xf numFmtId="2" fontId="1" fillId="4" borderId="36" xfId="0" applyNumberFormat="1" applyFont="1" applyFill="1" applyBorder="1" applyAlignment="1" applyProtection="1">
      <alignment horizontal="center"/>
    </xf>
    <xf numFmtId="0" fontId="0" fillId="0" borderId="0" xfId="0" applyFont="1" applyAlignment="1" applyProtection="1">
      <alignment wrapText="1"/>
    </xf>
    <xf numFmtId="0" fontId="12" fillId="2" borderId="0" xfId="0" applyFont="1" applyFill="1" applyBorder="1" applyAlignment="1" applyProtection="1">
      <alignment horizontal="left"/>
    </xf>
    <xf numFmtId="0" fontId="12" fillId="2" borderId="25" xfId="0" applyFont="1" applyFill="1" applyBorder="1" applyAlignment="1" applyProtection="1">
      <alignment horizontal="left"/>
    </xf>
    <xf numFmtId="2" fontId="4" fillId="0" borderId="17" xfId="0" applyNumberFormat="1" applyFont="1" applyBorder="1" applyAlignment="1" applyProtection="1">
      <alignment horizontal="center"/>
      <protection locked="0"/>
    </xf>
    <xf numFmtId="2" fontId="4" fillId="0" borderId="7" xfId="0" applyNumberFormat="1" applyFont="1" applyBorder="1" applyAlignment="1" applyProtection="1">
      <alignment horizontal="center"/>
      <protection locked="0"/>
    </xf>
    <xf numFmtId="0" fontId="12" fillId="2" borderId="0" xfId="0" applyFont="1" applyFill="1" applyBorder="1" applyAlignment="1" applyProtection="1"/>
    <xf numFmtId="0" fontId="14" fillId="0" borderId="6" xfId="1" applyFont="1" applyFill="1" applyBorder="1" applyAlignment="1" applyProtection="1"/>
    <xf numFmtId="0" fontId="1" fillId="11" borderId="17" xfId="0" applyFont="1" applyFill="1" applyBorder="1" applyAlignment="1" applyProtection="1">
      <alignment horizontal="center" wrapText="1"/>
    </xf>
    <xf numFmtId="0" fontId="13" fillId="2" borderId="0" xfId="0" applyFont="1" applyFill="1" applyBorder="1" applyAlignment="1" applyProtection="1">
      <alignment horizontal="left"/>
    </xf>
    <xf numFmtId="0" fontId="1" fillId="2" borderId="0" xfId="0" applyFont="1" applyFill="1" applyBorder="1" applyAlignment="1" applyProtection="1">
      <alignment horizontal="center"/>
    </xf>
    <xf numFmtId="2" fontId="10" fillId="2" borderId="0" xfId="0" applyNumberFormat="1" applyFont="1" applyFill="1" applyBorder="1" applyAlignment="1" applyProtection="1">
      <alignment horizontal="center" wrapText="1"/>
    </xf>
    <xf numFmtId="2" fontId="17" fillId="2" borderId="0" xfId="0" applyNumberFormat="1" applyFont="1" applyFill="1" applyBorder="1" applyAlignment="1" applyProtection="1">
      <alignment horizontal="center"/>
    </xf>
    <xf numFmtId="0" fontId="10" fillId="2" borderId="0" xfId="0" applyFont="1" applyFill="1" applyBorder="1" applyAlignment="1" applyProtection="1">
      <alignment horizontal="center" wrapText="1"/>
    </xf>
    <xf numFmtId="2" fontId="18" fillId="2" borderId="0" xfId="0" applyNumberFormat="1" applyFont="1" applyFill="1" applyBorder="1" applyAlignment="1" applyProtection="1">
      <alignment horizontal="center"/>
    </xf>
    <xf numFmtId="0" fontId="5" fillId="2" borderId="10" xfId="0" applyFont="1" applyFill="1" applyBorder="1" applyAlignment="1" applyProtection="1">
      <alignment horizontal="center"/>
    </xf>
    <xf numFmtId="0" fontId="5" fillId="2" borderId="23" xfId="0" applyFont="1" applyFill="1" applyBorder="1" applyAlignment="1" applyProtection="1">
      <alignment horizontal="center"/>
    </xf>
    <xf numFmtId="0" fontId="1" fillId="3" borderId="0" xfId="0" applyFont="1" applyFill="1" applyBorder="1" applyAlignment="1" applyProtection="1"/>
    <xf numFmtId="0" fontId="6" fillId="2" borderId="0" xfId="0" applyFont="1" applyFill="1" applyBorder="1" applyAlignment="1" applyProtection="1">
      <alignment vertical="center" wrapText="1"/>
    </xf>
    <xf numFmtId="0" fontId="13" fillId="2" borderId="25" xfId="0" applyFont="1" applyFill="1" applyBorder="1" applyAlignment="1" applyProtection="1">
      <alignment horizontal="left"/>
    </xf>
    <xf numFmtId="2" fontId="19" fillId="2" borderId="24" xfId="0" applyNumberFormat="1" applyFont="1" applyFill="1" applyBorder="1" applyAlignment="1" applyProtection="1">
      <alignment horizontal="center" vertical="center" wrapText="1"/>
    </xf>
    <xf numFmtId="2" fontId="19" fillId="2" borderId="0" xfId="0" applyNumberFormat="1" applyFont="1" applyFill="1" applyBorder="1" applyAlignment="1" applyProtection="1">
      <alignment horizontal="center" vertical="center" wrapText="1"/>
    </xf>
    <xf numFmtId="2" fontId="12" fillId="2" borderId="49" xfId="0" applyNumberFormat="1" applyFont="1" applyFill="1" applyBorder="1" applyAlignment="1" applyProtection="1">
      <alignment horizontal="left"/>
    </xf>
    <xf numFmtId="2" fontId="23" fillId="13" borderId="43" xfId="0" applyNumberFormat="1" applyFont="1" applyFill="1" applyBorder="1" applyAlignment="1" applyProtection="1">
      <alignment horizontal="center" wrapText="1"/>
    </xf>
    <xf numFmtId="2" fontId="25" fillId="13" borderId="44" xfId="0" applyNumberFormat="1" applyFont="1" applyFill="1" applyBorder="1" applyAlignment="1" applyProtection="1">
      <alignment horizontal="center"/>
    </xf>
    <xf numFmtId="0" fontId="4" fillId="11" borderId="17" xfId="0" applyFont="1" applyFill="1" applyBorder="1" applyAlignment="1" applyProtection="1">
      <alignment horizontal="center"/>
    </xf>
    <xf numFmtId="0" fontId="4" fillId="11" borderId="21" xfId="0" applyFont="1" applyFill="1" applyBorder="1" applyAlignment="1" applyProtection="1">
      <alignment horizontal="center"/>
    </xf>
    <xf numFmtId="0" fontId="12" fillId="11" borderId="11" xfId="0" applyFont="1" applyFill="1" applyBorder="1" applyAlignment="1" applyProtection="1">
      <alignment horizontal="center" vertical="center"/>
    </xf>
    <xf numFmtId="0" fontId="12" fillId="11" borderId="22" xfId="0" applyFont="1" applyFill="1" applyBorder="1" applyAlignment="1" applyProtection="1">
      <alignment horizontal="center" vertical="center"/>
    </xf>
    <xf numFmtId="2" fontId="4" fillId="2" borderId="0" xfId="0" applyNumberFormat="1" applyFont="1" applyFill="1" applyBorder="1" applyAlignment="1" applyProtection="1">
      <alignment horizontal="center"/>
    </xf>
    <xf numFmtId="0" fontId="0" fillId="2" borderId="0" xfId="0" applyFont="1" applyFill="1" applyBorder="1" applyAlignment="1" applyProtection="1">
      <alignment horizontal="center"/>
    </xf>
    <xf numFmtId="0" fontId="12" fillId="2" borderId="42" xfId="0" applyFont="1" applyFill="1" applyBorder="1" applyAlignment="1" applyProtection="1">
      <alignment horizontal="center"/>
    </xf>
    <xf numFmtId="0" fontId="1" fillId="2" borderId="0" xfId="0" applyFont="1" applyFill="1" applyAlignment="1" applyProtection="1">
      <alignment horizontal="center"/>
    </xf>
    <xf numFmtId="0" fontId="4" fillId="2" borderId="25" xfId="0" applyFont="1" applyFill="1" applyBorder="1" applyAlignment="1" applyProtection="1"/>
    <xf numFmtId="0" fontId="4" fillId="2" borderId="42" xfId="0" applyFont="1" applyFill="1" applyBorder="1" applyAlignment="1" applyProtection="1"/>
    <xf numFmtId="0" fontId="11" fillId="2" borderId="42" xfId="0" applyFont="1" applyFill="1" applyBorder="1" applyAlignment="1" applyProtection="1">
      <alignment horizontal="center"/>
    </xf>
    <xf numFmtId="0" fontId="12" fillId="2" borderId="0" xfId="0" applyFont="1" applyFill="1" applyBorder="1" applyAlignment="1" applyProtection="1">
      <alignment horizontal="center"/>
    </xf>
    <xf numFmtId="0" fontId="11" fillId="2" borderId="0" xfId="0" applyFont="1" applyFill="1" applyBorder="1" applyAlignment="1" applyProtection="1">
      <alignment horizontal="center"/>
    </xf>
    <xf numFmtId="0" fontId="0" fillId="2" borderId="53" xfId="0" applyFont="1" applyFill="1" applyBorder="1" applyAlignment="1" applyProtection="1"/>
    <xf numFmtId="0" fontId="12" fillId="2" borderId="53" xfId="0" applyFont="1" applyFill="1" applyBorder="1" applyAlignment="1" applyProtection="1">
      <alignment horizontal="center"/>
    </xf>
    <xf numFmtId="0" fontId="11" fillId="2" borderId="53" xfId="0" applyFont="1" applyFill="1" applyBorder="1" applyAlignment="1" applyProtection="1">
      <alignment horizontal="center"/>
    </xf>
    <xf numFmtId="49" fontId="0" fillId="2" borderId="25" xfId="0" applyNumberFormat="1" applyFont="1" applyFill="1" applyBorder="1" applyAlignment="1" applyProtection="1">
      <alignment wrapText="1"/>
    </xf>
    <xf numFmtId="0" fontId="31" fillId="2" borderId="24" xfId="0" applyFont="1" applyFill="1" applyBorder="1" applyAlignment="1" applyProtection="1">
      <alignment horizontal="left"/>
    </xf>
    <xf numFmtId="0" fontId="4" fillId="2" borderId="24" xfId="0" applyFont="1" applyFill="1" applyBorder="1" applyAlignment="1" applyProtection="1">
      <alignment horizontal="left"/>
    </xf>
    <xf numFmtId="2" fontId="4" fillId="2" borderId="29" xfId="0" applyNumberFormat="1" applyFont="1" applyFill="1" applyBorder="1" applyAlignment="1" applyProtection="1">
      <alignment horizontal="center" wrapText="1"/>
      <protection locked="0"/>
    </xf>
    <xf numFmtId="0" fontId="1" fillId="11" borderId="17" xfId="0" applyFont="1" applyFill="1" applyBorder="1" applyAlignment="1" applyProtection="1">
      <alignment horizontal="center" wrapText="1"/>
    </xf>
    <xf numFmtId="0" fontId="12" fillId="2" borderId="24" xfId="0" applyFont="1" applyFill="1" applyBorder="1" applyAlignment="1" applyProtection="1">
      <alignment vertical="center" wrapText="1"/>
    </xf>
    <xf numFmtId="0" fontId="5" fillId="5" borderId="9" xfId="0" applyFont="1" applyFill="1" applyBorder="1" applyAlignment="1" applyProtection="1">
      <alignment horizontal="center"/>
      <protection locked="0"/>
    </xf>
    <xf numFmtId="0" fontId="5" fillId="2" borderId="6" xfId="0" applyFont="1" applyFill="1" applyBorder="1" applyAlignment="1" applyProtection="1">
      <alignment horizontal="center"/>
    </xf>
    <xf numFmtId="0" fontId="12" fillId="11" borderId="22" xfId="0" applyFont="1" applyFill="1" applyBorder="1" applyAlignment="1" applyProtection="1">
      <alignment horizontal="center" vertical="center"/>
    </xf>
    <xf numFmtId="0" fontId="12" fillId="11" borderId="9" xfId="0" applyFont="1" applyFill="1" applyBorder="1" applyAlignment="1" applyProtection="1">
      <alignment horizontal="center" vertical="center"/>
    </xf>
    <xf numFmtId="0" fontId="12" fillId="11" borderId="11" xfId="0" applyFont="1" applyFill="1" applyBorder="1" applyAlignment="1" applyProtection="1">
      <alignment horizontal="center" vertical="center"/>
    </xf>
    <xf numFmtId="0" fontId="12" fillId="11" borderId="6" xfId="0" applyFont="1" applyFill="1" applyBorder="1" applyAlignment="1" applyProtection="1">
      <alignment horizontal="center" vertical="center"/>
    </xf>
    <xf numFmtId="0" fontId="5" fillId="2" borderId="9" xfId="0" applyFont="1" applyFill="1" applyBorder="1" applyAlignment="1" applyProtection="1">
      <alignment horizontal="center" wrapText="1"/>
    </xf>
    <xf numFmtId="0" fontId="5" fillId="2" borderId="6" xfId="0" applyFont="1" applyFill="1" applyBorder="1" applyAlignment="1" applyProtection="1">
      <alignment horizontal="center" wrapText="1"/>
    </xf>
    <xf numFmtId="0" fontId="23" fillId="13" borderId="45" xfId="0" applyFont="1" applyFill="1" applyBorder="1" applyAlignment="1" applyProtection="1">
      <alignment horizontal="center" vertical="center" wrapText="1"/>
    </xf>
    <xf numFmtId="0" fontId="23" fillId="13" borderId="46" xfId="0" applyFont="1" applyFill="1" applyBorder="1" applyAlignment="1" applyProtection="1">
      <alignment horizontal="center" vertical="center" wrapText="1"/>
    </xf>
    <xf numFmtId="0" fontId="28" fillId="0" borderId="17" xfId="0" applyFont="1" applyBorder="1" applyAlignment="1" applyProtection="1">
      <alignment horizontal="center"/>
      <protection locked="0"/>
    </xf>
    <xf numFmtId="0" fontId="5" fillId="11" borderId="1" xfId="0" applyFont="1" applyFill="1" applyBorder="1" applyAlignment="1" applyProtection="1">
      <alignment horizontal="center"/>
    </xf>
    <xf numFmtId="0" fontId="5" fillId="11" borderId="2" xfId="0" applyFont="1" applyFill="1" applyBorder="1" applyAlignment="1" applyProtection="1">
      <alignment horizontal="center"/>
    </xf>
    <xf numFmtId="0" fontId="5" fillId="11" borderId="3" xfId="0" applyFont="1" applyFill="1" applyBorder="1" applyAlignment="1" applyProtection="1">
      <alignment horizontal="center"/>
    </xf>
    <xf numFmtId="49" fontId="12" fillId="2" borderId="1" xfId="0" applyNumberFormat="1" applyFont="1" applyFill="1" applyBorder="1" applyAlignment="1" applyProtection="1">
      <alignment horizontal="center"/>
      <protection locked="0"/>
    </xf>
    <xf numFmtId="49" fontId="12" fillId="2" borderId="2" xfId="0" applyNumberFormat="1" applyFont="1" applyFill="1" applyBorder="1" applyAlignment="1" applyProtection="1">
      <alignment horizontal="center"/>
      <protection locked="0"/>
    </xf>
    <xf numFmtId="49" fontId="12" fillId="2" borderId="3" xfId="0" applyNumberFormat="1" applyFont="1" applyFill="1" applyBorder="1" applyAlignment="1" applyProtection="1">
      <alignment horizontal="center"/>
      <protection locked="0"/>
    </xf>
    <xf numFmtId="0" fontId="16" fillId="12" borderId="9" xfId="0" applyFont="1" applyFill="1" applyBorder="1" applyAlignment="1" applyProtection="1">
      <alignment horizontal="center" vertical="center" wrapText="1"/>
      <protection locked="0"/>
    </xf>
    <xf numFmtId="0" fontId="16" fillId="12" borderId="23" xfId="0" applyFont="1" applyFill="1" applyBorder="1" applyAlignment="1" applyProtection="1">
      <alignment horizontal="center" vertical="center" wrapText="1"/>
      <protection locked="0"/>
    </xf>
    <xf numFmtId="0" fontId="16" fillId="12" borderId="6" xfId="0" applyFont="1" applyFill="1" applyBorder="1" applyAlignment="1" applyProtection="1">
      <alignment horizontal="center" vertical="center" wrapText="1"/>
      <protection locked="0"/>
    </xf>
    <xf numFmtId="0" fontId="16" fillId="12" borderId="10" xfId="0" applyFont="1" applyFill="1" applyBorder="1" applyAlignment="1" applyProtection="1">
      <alignment horizontal="center" vertical="center" wrapText="1"/>
      <protection locked="0"/>
    </xf>
    <xf numFmtId="0" fontId="22" fillId="2" borderId="9" xfId="0" applyFont="1" applyFill="1" applyBorder="1" applyAlignment="1" applyProtection="1">
      <alignment horizontal="center"/>
    </xf>
    <xf numFmtId="0" fontId="22" fillId="2" borderId="23" xfId="0" applyFont="1" applyFill="1" applyBorder="1" applyAlignment="1" applyProtection="1">
      <alignment horizontal="center"/>
    </xf>
    <xf numFmtId="49" fontId="25" fillId="12" borderId="6" xfId="0" applyNumberFormat="1" applyFont="1" applyFill="1" applyBorder="1" applyAlignment="1" applyProtection="1">
      <alignment horizontal="center"/>
      <protection locked="0"/>
    </xf>
    <xf numFmtId="49" fontId="25" fillId="12" borderId="10" xfId="0" applyNumberFormat="1" applyFont="1" applyFill="1" applyBorder="1" applyAlignment="1" applyProtection="1">
      <alignment horizontal="center"/>
      <protection locked="0"/>
    </xf>
    <xf numFmtId="49" fontId="12" fillId="2" borderId="2" xfId="0" applyNumberFormat="1" applyFont="1" applyFill="1" applyBorder="1" applyAlignment="1" applyProtection="1">
      <alignment horizontal="center" wrapText="1"/>
      <protection locked="0"/>
    </xf>
    <xf numFmtId="49" fontId="12" fillId="2" borderId="3" xfId="0" applyNumberFormat="1" applyFont="1" applyFill="1" applyBorder="1" applyAlignment="1" applyProtection="1">
      <alignment horizontal="center" wrapText="1"/>
      <protection locked="0"/>
    </xf>
    <xf numFmtId="0" fontId="1" fillId="11" borderId="17" xfId="0" applyFont="1" applyFill="1" applyBorder="1" applyAlignment="1" applyProtection="1">
      <alignment horizontal="center" wrapText="1"/>
    </xf>
    <xf numFmtId="0" fontId="12" fillId="11" borderId="22" xfId="0" applyFont="1" applyFill="1" applyBorder="1" applyAlignment="1" applyProtection="1">
      <alignment horizontal="center" vertical="center" wrapText="1"/>
    </xf>
    <xf numFmtId="0" fontId="12" fillId="11" borderId="11" xfId="0" applyFont="1" applyFill="1" applyBorder="1" applyAlignment="1" applyProtection="1">
      <alignment horizontal="center" vertical="center" wrapText="1"/>
    </xf>
    <xf numFmtId="2" fontId="27" fillId="2" borderId="11" xfId="0" applyNumberFormat="1" applyFont="1" applyFill="1" applyBorder="1" applyAlignment="1" applyProtection="1">
      <alignment horizontal="center" vertical="center" wrapText="1"/>
    </xf>
    <xf numFmtId="2" fontId="27" fillId="2" borderId="6" xfId="0" applyNumberFormat="1" applyFont="1" applyFill="1" applyBorder="1" applyAlignment="1" applyProtection="1">
      <alignment horizontal="center" vertical="center" wrapText="1"/>
    </xf>
    <xf numFmtId="2" fontId="27" fillId="2" borderId="10" xfId="0" applyNumberFormat="1" applyFont="1" applyFill="1" applyBorder="1" applyAlignment="1" applyProtection="1">
      <alignment horizontal="center" vertical="center" wrapText="1"/>
    </xf>
    <xf numFmtId="0" fontId="28" fillId="0" borderId="21" xfId="0" applyFont="1" applyBorder="1" applyAlignment="1" applyProtection="1">
      <alignment horizontal="center"/>
      <protection locked="0"/>
    </xf>
    <xf numFmtId="0" fontId="21" fillId="11" borderId="15" xfId="0" quotePrefix="1" applyFont="1" applyFill="1" applyBorder="1" applyAlignment="1" applyProtection="1">
      <alignment horizontal="center"/>
    </xf>
    <xf numFmtId="0" fontId="21" fillId="11" borderId="16" xfId="0" applyFont="1" applyFill="1" applyBorder="1" applyAlignment="1" applyProtection="1">
      <alignment horizontal="center"/>
    </xf>
    <xf numFmtId="0" fontId="4" fillId="2" borderId="17" xfId="0" applyFont="1" applyFill="1" applyBorder="1" applyAlignment="1" applyProtection="1">
      <alignment horizontal="center"/>
      <protection locked="0"/>
    </xf>
    <xf numFmtId="0" fontId="4" fillId="2" borderId="36" xfId="0" applyFont="1" applyFill="1" applyBorder="1" applyAlignment="1" applyProtection="1">
      <alignment horizontal="center"/>
      <protection locked="0"/>
    </xf>
    <xf numFmtId="0" fontId="4" fillId="2" borderId="21" xfId="0" applyFont="1" applyFill="1" applyBorder="1" applyAlignment="1" applyProtection="1">
      <alignment horizontal="center"/>
      <protection locked="0"/>
    </xf>
    <xf numFmtId="0" fontId="4" fillId="2" borderId="52" xfId="0" applyFont="1" applyFill="1" applyBorder="1" applyAlignment="1" applyProtection="1">
      <alignment horizontal="center"/>
      <protection locked="0"/>
    </xf>
    <xf numFmtId="0" fontId="4" fillId="2" borderId="17" xfId="0" applyFont="1" applyFill="1" applyBorder="1" applyAlignment="1" applyProtection="1">
      <alignment horizontal="center"/>
    </xf>
    <xf numFmtId="0" fontId="4" fillId="2" borderId="26" xfId="0" applyFont="1" applyFill="1" applyBorder="1" applyAlignment="1" applyProtection="1">
      <alignment horizontal="center"/>
    </xf>
    <xf numFmtId="14" fontId="4" fillId="12" borderId="17" xfId="0" applyNumberFormat="1" applyFont="1" applyFill="1" applyBorder="1" applyAlignment="1" applyProtection="1">
      <alignment horizontal="center"/>
      <protection locked="0"/>
    </xf>
    <xf numFmtId="0" fontId="4" fillId="2" borderId="34" xfId="0" applyFont="1" applyFill="1" applyBorder="1" applyAlignment="1" applyProtection="1">
      <alignment horizontal="left"/>
    </xf>
    <xf numFmtId="0" fontId="4" fillId="2" borderId="17" xfId="0" applyFont="1" applyFill="1" applyBorder="1" applyAlignment="1" applyProtection="1">
      <alignment horizontal="left"/>
    </xf>
    <xf numFmtId="0" fontId="4" fillId="2" borderId="34" xfId="0" applyFont="1" applyFill="1" applyBorder="1" applyAlignment="1" applyProtection="1">
      <alignment horizontal="left" wrapText="1"/>
    </xf>
    <xf numFmtId="0" fontId="4" fillId="2" borderId="17" xfId="0" applyFont="1" applyFill="1" applyBorder="1" applyAlignment="1" applyProtection="1">
      <alignment horizontal="left" wrapText="1"/>
    </xf>
    <xf numFmtId="0" fontId="12" fillId="2" borderId="35" xfId="0" applyFont="1" applyFill="1" applyBorder="1" applyAlignment="1" applyProtection="1">
      <alignment horizontal="center" wrapText="1"/>
    </xf>
    <xf numFmtId="0" fontId="12" fillId="2" borderId="42" xfId="0" applyFont="1" applyFill="1" applyBorder="1" applyAlignment="1" applyProtection="1">
      <alignment horizontal="center"/>
    </xf>
    <xf numFmtId="0" fontId="12" fillId="2" borderId="11" xfId="0" applyFont="1" applyFill="1" applyBorder="1" applyAlignment="1" applyProtection="1">
      <alignment horizontal="center"/>
    </xf>
    <xf numFmtId="0" fontId="12" fillId="2" borderId="6" xfId="0" applyFont="1" applyFill="1" applyBorder="1" applyAlignment="1" applyProtection="1">
      <alignment horizontal="center"/>
    </xf>
    <xf numFmtId="0" fontId="29" fillId="0" borderId="6" xfId="1" applyFont="1" applyFill="1" applyBorder="1" applyAlignment="1" applyProtection="1">
      <alignment horizontal="left"/>
    </xf>
    <xf numFmtId="0" fontId="29" fillId="0" borderId="10" xfId="1" applyFont="1" applyFill="1" applyBorder="1" applyAlignment="1" applyProtection="1">
      <alignment horizontal="left"/>
    </xf>
    <xf numFmtId="0" fontId="4" fillId="2" borderId="30" xfId="0" applyFont="1" applyFill="1" applyBorder="1" applyAlignment="1" applyProtection="1">
      <alignment horizontal="left"/>
    </xf>
    <xf numFmtId="0" fontId="4" fillId="2" borderId="29" xfId="0" applyFont="1" applyFill="1" applyBorder="1" applyAlignment="1" applyProtection="1">
      <alignment horizontal="left"/>
    </xf>
    <xf numFmtId="0" fontId="4" fillId="2" borderId="30" xfId="0" applyFont="1" applyFill="1" applyBorder="1" applyAlignment="1" applyProtection="1"/>
    <xf numFmtId="0" fontId="4" fillId="2" borderId="51" xfId="0" applyFont="1" applyFill="1" applyBorder="1" applyAlignment="1" applyProtection="1"/>
    <xf numFmtId="2" fontId="4" fillId="2" borderId="49" xfId="0" applyNumberFormat="1" applyFont="1" applyFill="1" applyBorder="1" applyAlignment="1" applyProtection="1">
      <alignment horizontal="center" wrapText="1"/>
    </xf>
    <xf numFmtId="0" fontId="4" fillId="11" borderId="16" xfId="0" applyFont="1" applyFill="1" applyBorder="1" applyAlignment="1" applyProtection="1">
      <alignment horizontal="center"/>
    </xf>
    <xf numFmtId="0" fontId="4" fillId="11" borderId="14" xfId="0" applyFont="1" applyFill="1" applyBorder="1" applyAlignment="1" applyProtection="1">
      <alignment horizontal="center"/>
    </xf>
    <xf numFmtId="2" fontId="21" fillId="2" borderId="22" xfId="0" applyNumberFormat="1" applyFont="1" applyFill="1" applyBorder="1" applyAlignment="1" applyProtection="1">
      <alignment horizontal="left" wrapText="1"/>
    </xf>
    <xf numFmtId="2" fontId="21" fillId="2" borderId="9" xfId="0" applyNumberFormat="1" applyFont="1" applyFill="1" applyBorder="1" applyAlignment="1" applyProtection="1">
      <alignment horizontal="left" wrapText="1"/>
    </xf>
    <xf numFmtId="14" fontId="4" fillId="2" borderId="49" xfId="0" applyNumberFormat="1" applyFont="1" applyFill="1" applyBorder="1" applyAlignment="1" applyProtection="1">
      <alignment horizontal="center" wrapText="1"/>
      <protection locked="0"/>
    </xf>
    <xf numFmtId="14" fontId="4" fillId="2" borderId="48" xfId="0" applyNumberFormat="1" applyFont="1" applyFill="1" applyBorder="1" applyAlignment="1" applyProtection="1">
      <alignment horizontal="center" wrapText="1"/>
      <protection locked="0"/>
    </xf>
    <xf numFmtId="0" fontId="29" fillId="2" borderId="42" xfId="1" applyFont="1" applyFill="1" applyBorder="1" applyAlignment="1" applyProtection="1">
      <alignment horizontal="left"/>
    </xf>
    <xf numFmtId="0" fontId="29" fillId="2" borderId="50" xfId="1" applyFont="1" applyFill="1" applyBorder="1" applyAlignment="1" applyProtection="1">
      <alignment horizontal="left"/>
    </xf>
    <xf numFmtId="0" fontId="5" fillId="3" borderId="22" xfId="0" applyFont="1" applyFill="1" applyBorder="1" applyAlignment="1" applyProtection="1">
      <alignment horizontal="center"/>
    </xf>
    <xf numFmtId="0" fontId="5" fillId="3" borderId="9" xfId="0" applyFont="1" applyFill="1" applyBorder="1" applyAlignment="1" applyProtection="1">
      <alignment horizontal="center"/>
    </xf>
    <xf numFmtId="0" fontId="5" fillId="3" borderId="23" xfId="0" applyFont="1" applyFill="1" applyBorder="1" applyAlignment="1" applyProtection="1">
      <alignment horizontal="center"/>
    </xf>
    <xf numFmtId="2" fontId="26" fillId="13" borderId="44" xfId="0" applyNumberFormat="1" applyFont="1" applyFill="1" applyBorder="1" applyAlignment="1" applyProtection="1">
      <alignment horizontal="center"/>
    </xf>
    <xf numFmtId="2" fontId="26" fillId="13" borderId="47" xfId="0" applyNumberFormat="1" applyFont="1" applyFill="1" applyBorder="1" applyAlignment="1" applyProtection="1">
      <alignment horizontal="center"/>
    </xf>
    <xf numFmtId="0" fontId="20" fillId="0" borderId="2" xfId="0" applyFont="1" applyFill="1" applyBorder="1" applyAlignment="1" applyProtection="1">
      <alignment horizontal="center" wrapText="1"/>
      <protection locked="0"/>
    </xf>
    <xf numFmtId="0" fontId="20" fillId="0" borderId="3" xfId="0" applyFont="1" applyFill="1" applyBorder="1" applyAlignment="1" applyProtection="1">
      <alignment horizontal="center" wrapText="1"/>
      <protection locked="0"/>
    </xf>
    <xf numFmtId="0" fontId="29" fillId="2" borderId="0" xfId="1" quotePrefix="1" applyFont="1" applyFill="1" applyBorder="1" applyAlignment="1" applyProtection="1">
      <alignment horizontal="left"/>
    </xf>
    <xf numFmtId="0" fontId="29" fillId="2" borderId="25" xfId="1" quotePrefix="1" applyFont="1" applyFill="1" applyBorder="1" applyAlignment="1" applyProtection="1">
      <alignment horizontal="left"/>
    </xf>
    <xf numFmtId="2" fontId="0" fillId="8" borderId="17" xfId="0" applyNumberFormat="1" applyFill="1" applyBorder="1" applyAlignment="1" applyProtection="1">
      <alignment horizontal="center"/>
      <protection locked="0"/>
    </xf>
    <xf numFmtId="2" fontId="1" fillId="4" borderId="17" xfId="0" applyNumberFormat="1" applyFont="1" applyFill="1" applyBorder="1" applyAlignment="1" applyProtection="1">
      <alignment horizontal="center"/>
    </xf>
    <xf numFmtId="2" fontId="1" fillId="4" borderId="5" xfId="0" applyNumberFormat="1" applyFont="1" applyFill="1" applyBorder="1" applyAlignment="1" applyProtection="1">
      <alignment horizontal="center"/>
    </xf>
    <xf numFmtId="2" fontId="1" fillId="4" borderId="13" xfId="0" applyNumberFormat="1" applyFont="1" applyFill="1" applyBorder="1" applyAlignment="1" applyProtection="1">
      <alignment horizontal="center"/>
    </xf>
    <xf numFmtId="0" fontId="2" fillId="10" borderId="15" xfId="0" applyFont="1" applyFill="1" applyBorder="1" applyAlignment="1" applyProtection="1">
      <alignment horizontal="center"/>
    </xf>
    <xf numFmtId="0" fontId="2" fillId="10" borderId="16" xfId="0" applyFont="1" applyFill="1" applyBorder="1" applyAlignment="1" applyProtection="1">
      <alignment horizontal="center"/>
    </xf>
    <xf numFmtId="0" fontId="2" fillId="10" borderId="14" xfId="0" applyFont="1" applyFill="1" applyBorder="1" applyAlignment="1" applyProtection="1">
      <alignment horizontal="center"/>
    </xf>
    <xf numFmtId="0" fontId="2" fillId="10" borderId="22" xfId="0" applyFont="1" applyFill="1" applyBorder="1" applyAlignment="1" applyProtection="1">
      <alignment horizontal="center"/>
    </xf>
    <xf numFmtId="0" fontId="2" fillId="10" borderId="9" xfId="0" applyFont="1" applyFill="1" applyBorder="1" applyAlignment="1" applyProtection="1">
      <alignment horizontal="center"/>
    </xf>
    <xf numFmtId="0" fontId="2" fillId="10" borderId="23" xfId="0" applyFont="1" applyFill="1" applyBorder="1" applyAlignment="1" applyProtection="1">
      <alignment horizontal="center"/>
    </xf>
    <xf numFmtId="0" fontId="1" fillId="4" borderId="17" xfId="0" applyFont="1" applyFill="1" applyBorder="1" applyAlignment="1" applyProtection="1">
      <alignment horizontal="center"/>
    </xf>
    <xf numFmtId="0" fontId="1" fillId="4" borderId="36" xfId="0" applyFont="1" applyFill="1" applyBorder="1" applyAlignment="1" applyProtection="1">
      <alignment horizontal="center"/>
    </xf>
    <xf numFmtId="0" fontId="2" fillId="7" borderId="17" xfId="0" applyFont="1" applyFill="1" applyBorder="1" applyAlignment="1" applyProtection="1">
      <alignment horizontal="center" vertical="center"/>
    </xf>
    <xf numFmtId="0" fontId="1" fillId="5" borderId="26" xfId="0" applyFont="1" applyFill="1" applyBorder="1" applyAlignment="1" applyProtection="1">
      <alignment horizontal="center"/>
    </xf>
    <xf numFmtId="0" fontId="1" fillId="5" borderId="29" xfId="0" applyFont="1" applyFill="1" applyBorder="1" applyAlignment="1" applyProtection="1">
      <alignment horizontal="center"/>
    </xf>
    <xf numFmtId="0" fontId="0" fillId="6" borderId="5" xfId="0" applyFill="1" applyBorder="1" applyAlignment="1" applyProtection="1">
      <alignment horizontal="center"/>
      <protection locked="0"/>
    </xf>
    <xf numFmtId="0" fontId="1" fillId="0" borderId="33" xfId="0" applyFont="1" applyFill="1" applyBorder="1" applyAlignment="1" applyProtection="1">
      <alignment horizontal="center"/>
    </xf>
    <xf numFmtId="0" fontId="1" fillId="0" borderId="30" xfId="0" applyFont="1" applyFill="1" applyBorder="1" applyAlignment="1" applyProtection="1">
      <alignment horizontal="center"/>
    </xf>
    <xf numFmtId="0" fontId="1" fillId="0" borderId="29" xfId="0" applyFont="1" applyFill="1" applyBorder="1" applyAlignment="1" applyProtection="1">
      <alignment horizontal="center"/>
    </xf>
    <xf numFmtId="0" fontId="1" fillId="2" borderId="39" xfId="0" applyFont="1" applyFill="1" applyBorder="1" applyAlignment="1" applyProtection="1">
      <alignment horizontal="left"/>
    </xf>
    <xf numFmtId="0" fontId="1" fillId="2" borderId="37" xfId="0" applyFont="1" applyFill="1" applyBorder="1" applyAlignment="1" applyProtection="1">
      <alignment horizontal="left"/>
    </xf>
    <xf numFmtId="0" fontId="1" fillId="2" borderId="38" xfId="0" applyFont="1" applyFill="1" applyBorder="1" applyAlignment="1" applyProtection="1">
      <alignment horizontal="left"/>
    </xf>
    <xf numFmtId="0" fontId="0" fillId="6" borderId="37" xfId="0" applyFill="1" applyBorder="1" applyAlignment="1" applyProtection="1">
      <alignment horizontal="center"/>
      <protection locked="0"/>
    </xf>
    <xf numFmtId="0" fontId="0" fillId="6" borderId="38" xfId="0" applyFill="1" applyBorder="1" applyAlignment="1" applyProtection="1">
      <alignment horizontal="center"/>
      <protection locked="0"/>
    </xf>
    <xf numFmtId="0" fontId="1" fillId="3" borderId="27" xfId="0" applyFont="1" applyFill="1" applyBorder="1" applyAlignment="1" applyProtection="1">
      <alignment horizontal="center" wrapText="1"/>
    </xf>
    <xf numFmtId="0" fontId="1" fillId="3" borderId="31" xfId="0" applyFont="1" applyFill="1" applyBorder="1" applyAlignment="1" applyProtection="1">
      <alignment horizontal="center" wrapText="1"/>
    </xf>
    <xf numFmtId="0" fontId="1" fillId="3" borderId="18" xfId="0" applyFont="1" applyFill="1" applyBorder="1" applyAlignment="1" applyProtection="1">
      <alignment horizontal="center" wrapText="1"/>
    </xf>
    <xf numFmtId="0" fontId="1" fillId="3" borderId="19" xfId="0" applyFont="1" applyFill="1" applyBorder="1" applyAlignment="1" applyProtection="1">
      <alignment horizontal="center" wrapText="1"/>
    </xf>
    <xf numFmtId="0" fontId="1" fillId="3" borderId="28" xfId="0" applyFont="1" applyFill="1" applyBorder="1" applyAlignment="1" applyProtection="1">
      <alignment horizontal="center" wrapText="1"/>
    </xf>
    <xf numFmtId="0" fontId="1" fillId="3" borderId="32" xfId="0" applyFont="1" applyFill="1" applyBorder="1" applyAlignment="1" applyProtection="1">
      <alignment horizontal="center" wrapText="1"/>
    </xf>
    <xf numFmtId="0" fontId="1" fillId="3" borderId="17" xfId="0" applyFont="1" applyFill="1" applyBorder="1" applyAlignment="1" applyProtection="1">
      <alignment horizontal="center" wrapText="1"/>
    </xf>
    <xf numFmtId="0" fontId="1" fillId="3" borderId="17" xfId="0" applyFont="1" applyFill="1" applyBorder="1" applyAlignment="1" applyProtection="1">
      <alignment horizontal="center"/>
    </xf>
    <xf numFmtId="0" fontId="1" fillId="3" borderId="36" xfId="0" applyFont="1" applyFill="1" applyBorder="1" applyAlignment="1" applyProtection="1">
      <alignment horizontal="center"/>
    </xf>
    <xf numFmtId="0" fontId="4" fillId="11" borderId="40" xfId="0" applyFont="1" applyFill="1" applyBorder="1" applyAlignment="1" applyProtection="1">
      <alignment horizontal="center" wrapText="1"/>
    </xf>
    <xf numFmtId="0" fontId="4" fillId="11" borderId="41" xfId="0" applyFont="1" applyFill="1" applyBorder="1" applyAlignment="1" applyProtection="1">
      <alignment horizontal="center" wrapText="1"/>
    </xf>
    <xf numFmtId="0" fontId="1" fillId="2" borderId="6" xfId="0" applyFont="1" applyFill="1" applyBorder="1" applyAlignment="1" applyProtection="1">
      <alignment horizontal="center" wrapText="1"/>
    </xf>
    <xf numFmtId="0" fontId="4" fillId="11" borderId="1" xfId="0" applyFont="1" applyFill="1" applyBorder="1" applyAlignment="1" applyProtection="1">
      <alignment horizontal="center"/>
    </xf>
    <xf numFmtId="0" fontId="4" fillId="11" borderId="2" xfId="0" applyFont="1" applyFill="1" applyBorder="1" applyAlignment="1" applyProtection="1">
      <alignment horizontal="center"/>
    </xf>
    <xf numFmtId="0" fontId="4" fillId="11" borderId="3" xfId="0" applyFont="1" applyFill="1" applyBorder="1" applyAlignment="1" applyProtection="1">
      <alignment horizontal="center"/>
    </xf>
    <xf numFmtId="49" fontId="0" fillId="0" borderId="1" xfId="0" applyNumberFormat="1" applyFont="1" applyFill="1" applyBorder="1" applyAlignment="1" applyProtection="1">
      <alignment horizontal="center"/>
      <protection locked="0"/>
    </xf>
    <xf numFmtId="49" fontId="0" fillId="0" borderId="2" xfId="0" applyNumberFormat="1" applyFont="1" applyFill="1" applyBorder="1" applyAlignment="1" applyProtection="1">
      <alignment horizontal="center"/>
      <protection locked="0"/>
    </xf>
    <xf numFmtId="49" fontId="0" fillId="0" borderId="3" xfId="0" applyNumberFormat="1" applyFont="1" applyFill="1" applyBorder="1" applyAlignment="1" applyProtection="1">
      <alignment horizontal="center"/>
      <protection locked="0"/>
    </xf>
    <xf numFmtId="0" fontId="30" fillId="2" borderId="0" xfId="0" applyFont="1" applyFill="1" applyAlignment="1" applyProtection="1">
      <alignment horizontal="center" wrapText="1"/>
    </xf>
    <xf numFmtId="0" fontId="30" fillId="2" borderId="25" xfId="0" applyFont="1" applyFill="1" applyBorder="1" applyAlignment="1" applyProtection="1">
      <alignment horizontal="center" wrapText="1"/>
    </xf>
    <xf numFmtId="49" fontId="0" fillId="0" borderId="1" xfId="0" applyNumberFormat="1" applyFont="1" applyFill="1" applyBorder="1" applyAlignment="1" applyProtection="1">
      <alignment horizontal="center" wrapText="1"/>
      <protection locked="0"/>
    </xf>
    <xf numFmtId="49" fontId="0" fillId="0" borderId="2" xfId="0" applyNumberFormat="1" applyFont="1" applyFill="1" applyBorder="1" applyAlignment="1" applyProtection="1">
      <alignment horizontal="center" wrapText="1"/>
      <protection locked="0"/>
    </xf>
    <xf numFmtId="49" fontId="0" fillId="0" borderId="3" xfId="0" applyNumberFormat="1" applyFont="1" applyFill="1" applyBorder="1" applyAlignment="1" applyProtection="1">
      <alignment horizontal="center" wrapText="1"/>
      <protection locked="0"/>
    </xf>
    <xf numFmtId="0" fontId="1" fillId="2" borderId="0" xfId="0" applyFont="1" applyFill="1" applyAlignment="1" applyProtection="1">
      <alignment horizontal="center" vertical="center"/>
    </xf>
    <xf numFmtId="0" fontId="1" fillId="2" borderId="25" xfId="0" applyFont="1" applyFill="1" applyBorder="1" applyAlignment="1" applyProtection="1">
      <alignment horizontal="center" vertical="center"/>
    </xf>
    <xf numFmtId="0" fontId="1" fillId="2" borderId="0" xfId="0" applyFont="1" applyFill="1" applyAlignment="1" applyProtection="1">
      <alignment horizontal="center"/>
    </xf>
    <xf numFmtId="49" fontId="0" fillId="0" borderId="22" xfId="0" applyNumberFormat="1" applyFill="1" applyBorder="1" applyAlignment="1" applyProtection="1">
      <alignment horizontal="left" vertical="top" wrapText="1"/>
      <protection locked="0"/>
    </xf>
    <xf numFmtId="49" fontId="0" fillId="0" borderId="9" xfId="0" applyNumberFormat="1" applyFill="1" applyBorder="1" applyAlignment="1" applyProtection="1">
      <alignment horizontal="left" vertical="top" wrapText="1"/>
      <protection locked="0"/>
    </xf>
    <xf numFmtId="49" fontId="0" fillId="0" borderId="23" xfId="0" applyNumberFormat="1" applyFill="1" applyBorder="1" applyAlignment="1" applyProtection="1">
      <alignment horizontal="left" vertical="top" wrapText="1"/>
      <protection locked="0"/>
    </xf>
    <xf numFmtId="49" fontId="0" fillId="0" borderId="24" xfId="0" applyNumberFormat="1" applyFill="1" applyBorder="1" applyAlignment="1" applyProtection="1">
      <alignment horizontal="left" vertical="top" wrapText="1"/>
      <protection locked="0"/>
    </xf>
    <xf numFmtId="49" fontId="0" fillId="0" borderId="0" xfId="0" applyNumberFormat="1" applyFill="1" applyBorder="1" applyAlignment="1" applyProtection="1">
      <alignment horizontal="left" vertical="top" wrapText="1"/>
      <protection locked="0"/>
    </xf>
    <xf numFmtId="49" fontId="0" fillId="0" borderId="25" xfId="0" applyNumberFormat="1" applyFill="1" applyBorder="1" applyAlignment="1" applyProtection="1">
      <alignment horizontal="left" vertical="top" wrapText="1"/>
      <protection locked="0"/>
    </xf>
    <xf numFmtId="49" fontId="0" fillId="0" borderId="11" xfId="0" applyNumberFormat="1" applyFill="1" applyBorder="1" applyAlignment="1" applyProtection="1">
      <alignment horizontal="left" vertical="top" wrapText="1"/>
      <protection locked="0"/>
    </xf>
    <xf numFmtId="49" fontId="0" fillId="0" borderId="6" xfId="0" applyNumberFormat="1" applyFill="1" applyBorder="1" applyAlignment="1" applyProtection="1">
      <alignment horizontal="left" vertical="top" wrapText="1"/>
      <protection locked="0"/>
    </xf>
    <xf numFmtId="49" fontId="0" fillId="0" borderId="10" xfId="0" applyNumberFormat="1" applyFill="1" applyBorder="1" applyAlignment="1" applyProtection="1">
      <alignment horizontal="left" vertical="top" wrapText="1"/>
      <protection locked="0"/>
    </xf>
    <xf numFmtId="0" fontId="4" fillId="11" borderId="1" xfId="0" applyFont="1" applyFill="1" applyBorder="1" applyAlignment="1" applyProtection="1">
      <alignment horizontal="left" wrapText="1"/>
    </xf>
    <xf numFmtId="0" fontId="4" fillId="11" borderId="2" xfId="0" applyFont="1" applyFill="1" applyBorder="1" applyAlignment="1" applyProtection="1">
      <alignment horizontal="left" wrapText="1"/>
    </xf>
    <xf numFmtId="0" fontId="4" fillId="11" borderId="3" xfId="0" applyFont="1" applyFill="1" applyBorder="1" applyAlignment="1" applyProtection="1">
      <alignment horizontal="left" wrapText="1"/>
    </xf>
    <xf numFmtId="0" fontId="1" fillId="2" borderId="6" xfId="0" applyFont="1" applyFill="1" applyBorder="1" applyAlignment="1" applyProtection="1">
      <alignment horizontal="center"/>
      <protection locked="0"/>
    </xf>
  </cellXfs>
  <cellStyles count="2">
    <cellStyle name="Hyperlink" xfId="1" builtinId="8"/>
    <cellStyle name="Normal" xfId="0" builtinId="0"/>
  </cellStyles>
  <dxfs count="26">
    <dxf>
      <fill>
        <patternFill>
          <bgColor rgb="FFFFD5D5"/>
        </patternFill>
      </fill>
    </dxf>
    <dxf>
      <fill>
        <patternFill>
          <bgColor rgb="FFFFD5D5"/>
        </patternFill>
      </fill>
    </dxf>
    <dxf>
      <fill>
        <patternFill>
          <bgColor rgb="FFFFD5D5"/>
        </patternFill>
      </fill>
    </dxf>
    <dxf>
      <font>
        <color theme="0"/>
      </font>
      <fill>
        <patternFill>
          <bgColor rgb="FFFF0000"/>
        </patternFill>
      </fill>
    </dxf>
    <dxf>
      <fill>
        <patternFill>
          <bgColor rgb="FFFFD5D5"/>
        </patternFill>
      </fill>
    </dxf>
    <dxf>
      <font>
        <color theme="0" tint="-0.14996795556505021"/>
      </font>
    </dxf>
    <dxf>
      <font>
        <color theme="0" tint="-0.14996795556505021"/>
      </font>
    </dxf>
    <dxf>
      <font>
        <color theme="0"/>
      </font>
      <fill>
        <patternFill>
          <bgColor rgb="FF7030A0"/>
        </patternFill>
      </fill>
    </dxf>
    <dxf>
      <font>
        <color theme="2"/>
      </font>
    </dxf>
    <dxf>
      <fill>
        <patternFill>
          <bgColor theme="2"/>
        </patternFill>
      </fill>
    </dxf>
    <dxf>
      <font>
        <color theme="0"/>
      </font>
      <fill>
        <patternFill>
          <bgColor rgb="FFFF0000"/>
        </patternFill>
      </fill>
    </dxf>
    <dxf>
      <fill>
        <patternFill>
          <bgColor rgb="FFFFD5D5"/>
        </patternFill>
      </fill>
    </dxf>
    <dxf>
      <fill>
        <patternFill>
          <bgColor rgb="FFFFD5D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1"/>
      </font>
    </dxf>
    <dxf>
      <font>
        <color theme="2"/>
      </font>
      <fill>
        <patternFill>
          <bgColor theme="2"/>
        </patternFill>
      </fill>
    </dxf>
    <dxf>
      <font>
        <color theme="0"/>
      </font>
      <fill>
        <patternFill>
          <bgColor theme="1"/>
        </patternFill>
      </fill>
    </dxf>
    <dxf>
      <fill>
        <patternFill>
          <bgColor rgb="FFFFFF00"/>
        </patternFill>
      </fill>
    </dxf>
    <dxf>
      <font>
        <color theme="0"/>
      </font>
      <fill>
        <patternFill>
          <bgColor rgb="FF0070C0"/>
        </patternFill>
      </fill>
    </dxf>
    <dxf>
      <font>
        <color theme="0"/>
      </font>
      <fill>
        <patternFill>
          <bgColor rgb="FF00B050"/>
        </patternFill>
      </fill>
    </dxf>
    <dxf>
      <font>
        <color theme="0" tint="-0.14996795556505021"/>
      </font>
    </dxf>
    <dxf>
      <font>
        <color theme="0" tint="-0.14996795556505021"/>
      </font>
    </dxf>
  </dxfs>
  <tableStyles count="0" defaultTableStyle="TableStyleMedium2" defaultPivotStyle="PivotStyleLight16"/>
  <colors>
    <mruColors>
      <color rgb="FFFFD5D5"/>
      <color rgb="FFFF0000"/>
      <color rgb="FFFFBDBD"/>
      <color rgb="FFFFCDCD"/>
      <color rgb="FFFFB7B7"/>
      <color rgb="FFFFC1C1"/>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usd.us/Page/4228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F46"/>
  <sheetViews>
    <sheetView tabSelected="1" zoomScaleNormal="100" zoomScaleSheetLayoutView="100" workbookViewId="0">
      <selection activeCell="Q1" sqref="Q1"/>
    </sheetView>
  </sheetViews>
  <sheetFormatPr defaultColWidth="0" defaultRowHeight="0" customHeight="1" zeroHeight="1" x14ac:dyDescent="0.3"/>
  <cols>
    <col min="1" max="1" width="8.109375" style="2" customWidth="1"/>
    <col min="2" max="2" width="8.6640625" style="2" customWidth="1"/>
    <col min="3" max="5" width="7.44140625" style="2" customWidth="1"/>
    <col min="6" max="8" width="6.6640625" style="2" customWidth="1"/>
    <col min="9" max="9" width="2.109375" style="2" customWidth="1"/>
    <col min="10" max="10" width="2.33203125" style="2" customWidth="1"/>
    <col min="11" max="11" width="8.109375" style="2" customWidth="1"/>
    <col min="12" max="12" width="8.6640625" style="2" customWidth="1"/>
    <col min="13" max="15" width="7.44140625" style="2" customWidth="1"/>
    <col min="16" max="16" width="9.6640625" style="2" customWidth="1"/>
    <col min="17" max="17" width="9" style="2" bestFit="1" customWidth="1"/>
    <col min="18" max="18" width="2.33203125" style="2" customWidth="1"/>
    <col min="19" max="19" width="6.6640625" style="2" customWidth="1"/>
    <col min="20" max="20" width="2.5546875" style="2" customWidth="1"/>
    <col min="21" max="25" width="4.33203125" style="2" hidden="1" customWidth="1"/>
    <col min="26" max="26" width="6.109375" style="2" hidden="1" customWidth="1"/>
    <col min="27" max="27" width="6.5546875" style="2" hidden="1" customWidth="1"/>
    <col min="28" max="30" width="6.109375" style="2" hidden="1" customWidth="1"/>
    <col min="31" max="32" width="6.5546875" style="2" hidden="1" customWidth="1"/>
    <col min="33" max="16384" width="6.109375" style="2" hidden="1"/>
  </cols>
  <sheetData>
    <row r="1" spans="1:30" ht="23.25" customHeight="1" x14ac:dyDescent="0.35">
      <c r="A1" s="97" t="s">
        <v>15</v>
      </c>
      <c r="B1" s="98"/>
      <c r="C1" s="112" t="s">
        <v>56</v>
      </c>
      <c r="D1" s="112"/>
      <c r="E1" s="112"/>
      <c r="F1" s="112"/>
      <c r="G1" s="112"/>
      <c r="H1" s="112"/>
      <c r="I1" s="113"/>
      <c r="J1" s="12"/>
      <c r="K1" s="76" t="str">
        <f>IF($C$1="ACTIVITIES MONITOR","REF#",IF($C$1="INSTRUCTIONAL PROVIDER","REF#",IF($C$1="SCH. POLICE/ALARM MONITOR","REF#","")))</f>
        <v/>
      </c>
      <c r="L1" s="116" t="str">
        <f>IF($K$1="REF#","N/A Regular Hours ",IF($C$1="Select timecard type","","(from RBA form)"))</f>
        <v/>
      </c>
      <c r="M1" s="116"/>
      <c r="N1" s="117"/>
      <c r="O1" s="94"/>
      <c r="P1" s="123" t="s">
        <v>81</v>
      </c>
      <c r="Q1" s="95" t="s">
        <v>69</v>
      </c>
      <c r="R1" s="101" t="s">
        <v>54</v>
      </c>
      <c r="S1" s="64" t="str">
        <f>IF($Q$1="JAN","FEB",IF($Q$1="FEB","MAR",IF($Q$1="MAR","APR",IF($Q$1="APR","MAY",IF($Q$1="MAY","JUN",IF($Q$1="JUN","JUL",IF($Q$1="JUL","AUG",IF($Q$1="AUG","SEP",IF($Q$1="SEP","OCT",IF($Q$1="OCT","NOV",IF($Q$1="NOV","DEC",IF($Q$1="DEC","JAN",""))))))))))))</f>
        <v/>
      </c>
      <c r="T1" s="37"/>
      <c r="U1" s="37"/>
      <c r="V1" s="37"/>
    </row>
    <row r="2" spans="1:30" ht="23.25" customHeight="1" thickBot="1" x14ac:dyDescent="0.4">
      <c r="A2" s="99"/>
      <c r="B2" s="100"/>
      <c r="C2" s="114"/>
      <c r="D2" s="114"/>
      <c r="E2" s="114"/>
      <c r="F2" s="114"/>
      <c r="G2" s="114"/>
      <c r="H2" s="114"/>
      <c r="I2" s="115"/>
      <c r="J2" s="12"/>
      <c r="K2" s="75" t="str">
        <f>IF($C$1="CERTIFICATED EXTRA DUTY / ROP","REF#",IF($C$1="CLASSIFIED EXTRA DUTY","REF#",IF($C$1="Hourly - workability, student workers, inst. Providers","REF#","")))</f>
        <v/>
      </c>
      <c r="L2" s="118"/>
      <c r="M2" s="118"/>
      <c r="N2" s="119"/>
      <c r="O2" s="94"/>
      <c r="P2" s="124"/>
      <c r="Q2" s="96" t="str">
        <f>IF($C$1="CERTIFICATED EXTRA DUTY / ROP","10",IF($C$1="SELECT TIMECARD TYPE","","15"))</f>
        <v/>
      </c>
      <c r="R2" s="102"/>
      <c r="S2" s="63" t="str">
        <f>IF($C$1="CERTIFICATED EXTRA DUTY / ROP","9",IF($C$1="SELECT TIMECARD TYPE","","14"))</f>
        <v/>
      </c>
      <c r="T2" s="37"/>
      <c r="U2" s="37"/>
      <c r="V2" s="37"/>
    </row>
    <row r="3" spans="1:30" ht="7.5" customHeight="1" thickBot="1" x14ac:dyDescent="0.35">
      <c r="A3" s="12"/>
      <c r="B3" s="12"/>
      <c r="C3" s="12"/>
      <c r="D3" s="12"/>
      <c r="E3" s="12"/>
      <c r="F3" s="12"/>
      <c r="G3" s="12"/>
      <c r="H3" s="13"/>
      <c r="I3" s="13"/>
      <c r="J3" s="13"/>
      <c r="K3" s="14"/>
      <c r="L3" s="14"/>
      <c r="M3" s="12"/>
      <c r="N3" s="12"/>
      <c r="O3" s="12"/>
      <c r="P3" s="12"/>
      <c r="Q3" s="12"/>
      <c r="R3" s="12"/>
      <c r="S3" s="15"/>
      <c r="T3" s="37"/>
      <c r="U3" s="37"/>
      <c r="V3" s="37"/>
      <c r="W3" s="37"/>
      <c r="X3" s="37"/>
      <c r="Y3" s="37"/>
      <c r="Z3" s="37"/>
    </row>
    <row r="4" spans="1:30" ht="20.100000000000001" customHeight="1" thickBot="1" x14ac:dyDescent="0.4">
      <c r="A4" s="106" t="str">
        <f>IF(OR(C1="classified extra duty",C1="certificated extra duty"),"EMPLOYEE NAME (as it appears on paystub) &amp; JOB TITLE","EMPLOYEE NAME (as it appears on paystub)")</f>
        <v>EMPLOYEE NAME (as it appears on paystub)</v>
      </c>
      <c r="B4" s="107"/>
      <c r="C4" s="107"/>
      <c r="D4" s="107"/>
      <c r="E4" s="107"/>
      <c r="F4" s="107"/>
      <c r="G4" s="107"/>
      <c r="H4" s="107"/>
      <c r="I4" s="107"/>
      <c r="J4" s="107"/>
      <c r="K4" s="108"/>
      <c r="L4" s="106" t="s">
        <v>0</v>
      </c>
      <c r="M4" s="108"/>
      <c r="N4" s="107" t="s">
        <v>1</v>
      </c>
      <c r="O4" s="107"/>
      <c r="P4" s="107"/>
      <c r="Q4" s="107"/>
      <c r="R4" s="107"/>
      <c r="S4" s="108"/>
      <c r="T4" s="37"/>
      <c r="U4" s="37"/>
    </row>
    <row r="5" spans="1:30" ht="24.9" customHeight="1" thickBot="1" x14ac:dyDescent="0.4">
      <c r="A5" s="109"/>
      <c r="B5" s="110"/>
      <c r="C5" s="110"/>
      <c r="D5" s="110"/>
      <c r="E5" s="110"/>
      <c r="F5" s="110"/>
      <c r="G5" s="110"/>
      <c r="H5" s="110"/>
      <c r="I5" s="110"/>
      <c r="J5" s="110"/>
      <c r="K5" s="111"/>
      <c r="L5" s="109"/>
      <c r="M5" s="111"/>
      <c r="N5" s="120"/>
      <c r="O5" s="120"/>
      <c r="P5" s="120"/>
      <c r="Q5" s="120"/>
      <c r="R5" s="120"/>
      <c r="S5" s="121"/>
      <c r="T5" s="37"/>
      <c r="U5" s="37"/>
    </row>
    <row r="6" spans="1:30" ht="5.0999999999999996" customHeight="1" thickBot="1" x14ac:dyDescent="0.35">
      <c r="A6" s="14"/>
      <c r="B6" s="14"/>
      <c r="C6" s="14"/>
      <c r="D6" s="14"/>
      <c r="E6" s="14"/>
      <c r="F6" s="14"/>
      <c r="G6" s="14"/>
      <c r="H6" s="14"/>
      <c r="I6" s="14"/>
      <c r="J6" s="14"/>
      <c r="K6" s="14"/>
      <c r="L6" s="14"/>
      <c r="M6" s="12"/>
      <c r="N6" s="12"/>
      <c r="O6" s="12"/>
      <c r="P6" s="12"/>
      <c r="Q6" s="12"/>
      <c r="R6" s="12"/>
      <c r="S6" s="12"/>
      <c r="T6" s="37"/>
      <c r="U6" s="37"/>
      <c r="V6" s="37"/>
      <c r="W6" s="37"/>
      <c r="X6" s="37"/>
      <c r="Y6" s="37"/>
      <c r="Z6" s="37"/>
    </row>
    <row r="7" spans="1:30" ht="24.9" customHeight="1" thickBot="1" x14ac:dyDescent="0.4">
      <c r="A7" s="106" t="s">
        <v>63</v>
      </c>
      <c r="B7" s="107"/>
      <c r="C7" s="107"/>
      <c r="D7" s="107"/>
      <c r="E7" s="107"/>
      <c r="F7" s="107"/>
      <c r="G7" s="107"/>
      <c r="H7" s="107"/>
      <c r="I7" s="107"/>
      <c r="J7" s="166"/>
      <c r="K7" s="166"/>
      <c r="L7" s="166"/>
      <c r="M7" s="166"/>
      <c r="N7" s="166"/>
      <c r="O7" s="166"/>
      <c r="P7" s="166"/>
      <c r="Q7" s="166"/>
      <c r="R7" s="166"/>
      <c r="S7" s="167"/>
    </row>
    <row r="8" spans="1:30" ht="11.25" customHeight="1" x14ac:dyDescent="0.3">
      <c r="A8" s="36"/>
      <c r="B8" s="36"/>
      <c r="C8" s="36"/>
      <c r="D8" s="36"/>
      <c r="E8" s="36"/>
      <c r="F8" s="36"/>
      <c r="G8" s="36"/>
      <c r="H8" s="36"/>
      <c r="I8" s="36"/>
      <c r="J8" s="36"/>
      <c r="K8" s="36"/>
      <c r="L8" s="36"/>
      <c r="M8" s="36"/>
      <c r="N8" s="36"/>
      <c r="O8" s="36"/>
      <c r="P8" s="36"/>
      <c r="Q8" s="36"/>
      <c r="R8" s="36"/>
      <c r="S8" s="36"/>
      <c r="T8" s="36"/>
      <c r="U8" s="37"/>
      <c r="V8" s="37"/>
      <c r="W8" s="37"/>
      <c r="X8" s="37"/>
      <c r="Y8" s="37"/>
      <c r="Z8" s="37"/>
      <c r="AA8" s="37"/>
      <c r="AB8" s="37"/>
      <c r="AC8" s="37"/>
      <c r="AD8" s="37"/>
    </row>
    <row r="9" spans="1:30" s="5" customFormat="1" ht="34.5" customHeight="1" x14ac:dyDescent="0.3">
      <c r="A9" s="56" t="s">
        <v>40</v>
      </c>
      <c r="B9" s="56" t="s">
        <v>22</v>
      </c>
      <c r="C9" s="56" t="str">
        <f>IF(ISNUMBER(SEARCH("Extra Duty",$C$1)),"",IF(ISNUMBER(SEARCH("police",$C$1)),"HOL",IF(ISNUMBER(SEARCH("Activities",$C$1)),"HOL",IF(ISNUMBER(SEARCH("Instructional Provider",$C$1)),"SICK",""))))</f>
        <v/>
      </c>
      <c r="D9" s="56" t="str">
        <f>IF($C$1="School Police/Alarm Monitors","",IF($C$1="Activities Monitor", "VAC",""))</f>
        <v/>
      </c>
      <c r="E9" s="56" t="str">
        <f>IF($D$9="VAC","SICK/
PSNL","")</f>
        <v/>
      </c>
      <c r="F9" s="122" t="s">
        <v>23</v>
      </c>
      <c r="G9" s="122"/>
      <c r="H9" s="122"/>
      <c r="I9" s="122"/>
      <c r="J9" s="8"/>
      <c r="K9" s="56" t="s">
        <v>40</v>
      </c>
      <c r="L9" s="56" t="s">
        <v>22</v>
      </c>
      <c r="M9" s="56" t="str">
        <f>+C9</f>
        <v/>
      </c>
      <c r="N9" s="56" t="str">
        <f>+$D$9</f>
        <v/>
      </c>
      <c r="O9" s="93" t="str">
        <f>+$E$9</f>
        <v/>
      </c>
      <c r="P9" s="122" t="s">
        <v>23</v>
      </c>
      <c r="Q9" s="122"/>
      <c r="R9" s="122"/>
      <c r="S9" s="122"/>
      <c r="T9" s="37"/>
      <c r="U9" s="37"/>
      <c r="V9" s="37"/>
      <c r="W9" s="37"/>
    </row>
    <row r="10" spans="1:30" s="1" customFormat="1" ht="30.6" customHeight="1" x14ac:dyDescent="0.3">
      <c r="A10" s="73" t="str">
        <f>IF($C$1="Certificated Extra Duty / ROP",$Q$1&amp;" "&amp;10,IF(ISNUMBER(SEARCH("classified",$C$1)),$Q$1&amp;" "&amp;15,IF(ISNUMBER(SEARCH("Activities",$C$1)),$Q$1&amp;" "&amp;15,IF(ISNUMBER(SEARCH("Provider",$C$1)),$Q$1&amp;" "&amp;15,IF(ISNUMBER(SEARCH("police",$C$1)),$Q$1&amp;" "&amp;15,"")))))</f>
        <v/>
      </c>
      <c r="B10" s="52"/>
      <c r="C10" s="52"/>
      <c r="D10" s="52"/>
      <c r="E10" s="52"/>
      <c r="F10" s="105"/>
      <c r="G10" s="105"/>
      <c r="H10" s="105"/>
      <c r="I10" s="105"/>
      <c r="J10" s="4"/>
      <c r="K10" s="73" t="str">
        <f>IF($C$1="Certificated Extra Duty / ROP",26,IF(ISNUMBER(SEARCH("classified",$C$1)),31,IF(ISNUMBER(SEARCH("activities",$C$1)),31,IF(ISNUMBER(SEARCH("provider",$C$1)),31,IF(ISNUMBER(SEARCH("police",$C$1)),31,"")))))</f>
        <v/>
      </c>
      <c r="L10" s="52"/>
      <c r="M10" s="52"/>
      <c r="N10" s="52"/>
      <c r="O10" s="52"/>
      <c r="P10" s="105"/>
      <c r="Q10" s="105"/>
      <c r="R10" s="105"/>
      <c r="S10" s="105"/>
      <c r="T10" s="37"/>
      <c r="U10" s="37"/>
      <c r="V10" s="37"/>
      <c r="W10" s="37"/>
    </row>
    <row r="11" spans="1:30" s="1" customFormat="1" ht="30.6" customHeight="1" x14ac:dyDescent="0.3">
      <c r="A11" s="73" t="str">
        <f>IF($C$1="Certificated Extra Duty / ROP",11,IF(ISNUMBER(SEARCH("classified",$C$1)),16,IF(ISNUMBER(SEARCH("activities",$C$1)),16,IF(ISNUMBER(SEARCH("provider",$C$1)),16,IF(ISNUMBER(SEARCH("police",$C$1)),16,"")))))</f>
        <v/>
      </c>
      <c r="B11" s="53"/>
      <c r="C11" s="53"/>
      <c r="D11" s="53"/>
      <c r="E11" s="53"/>
      <c r="F11" s="105"/>
      <c r="G11" s="105"/>
      <c r="H11" s="105"/>
      <c r="I11" s="105"/>
      <c r="J11" s="4"/>
      <c r="K11" s="73" t="str">
        <f>IF($C$1="Certificated Extra Duty / ROP",$K$10+1,IF(ISNUMBER(SEARCH("classified",$C$1)),$S$1&amp;" "&amp;1,IF(ISNUMBER(SEARCH("Activities",$C$1)),$S$1&amp;" "&amp;1,IF(ISNUMBER(SEARCH("provider",$C$1)),$S$1&amp;" "&amp;1,IF(ISNUMBER(SEARCH("police",$C$1)),$S$1&amp;" "&amp;1,"")))))</f>
        <v/>
      </c>
      <c r="L11" s="53"/>
      <c r="M11" s="53"/>
      <c r="N11" s="53"/>
      <c r="O11" s="52"/>
      <c r="P11" s="105"/>
      <c r="Q11" s="105"/>
      <c r="R11" s="105"/>
      <c r="S11" s="105"/>
      <c r="T11" s="37"/>
      <c r="U11" s="37"/>
      <c r="V11" s="37"/>
      <c r="W11" s="37"/>
    </row>
    <row r="12" spans="1:30" s="1" customFormat="1" ht="30.6" customHeight="1" x14ac:dyDescent="0.3">
      <c r="A12" s="73" t="e">
        <f t="shared" ref="A12:A25" si="0">A11+1</f>
        <v>#VALUE!</v>
      </c>
      <c r="B12" s="53"/>
      <c r="C12" s="53"/>
      <c r="D12" s="53"/>
      <c r="E12" s="53"/>
      <c r="F12" s="105"/>
      <c r="G12" s="105"/>
      <c r="H12" s="105"/>
      <c r="I12" s="105"/>
      <c r="J12" s="4"/>
      <c r="K12" s="73" t="str">
        <f>IF($C$1="Certificated Extra Duty / ROP",28,IF(ISNUMBER(SEARCH("classified",$C$1)),2,IF(ISNUMBER(SEARCH("activities",$C$1)),2,IF(ISNUMBER(SEARCH("provider",$C$1)),2,IF(ISNUMBER(SEARCH("police",$C$1)),2,"")))))</f>
        <v/>
      </c>
      <c r="L12" s="53"/>
      <c r="M12" s="53"/>
      <c r="N12" s="53"/>
      <c r="O12" s="52"/>
      <c r="P12" s="105"/>
      <c r="Q12" s="105"/>
      <c r="R12" s="105"/>
      <c r="S12" s="105"/>
      <c r="T12" s="37"/>
      <c r="U12" s="37"/>
      <c r="V12" s="37"/>
      <c r="W12" s="37"/>
    </row>
    <row r="13" spans="1:30" ht="30.6" customHeight="1" x14ac:dyDescent="0.3">
      <c r="A13" s="73" t="e">
        <f t="shared" si="0"/>
        <v>#VALUE!</v>
      </c>
      <c r="B13" s="53"/>
      <c r="C13" s="53"/>
      <c r="D13" s="53"/>
      <c r="E13" s="53"/>
      <c r="F13" s="105"/>
      <c r="G13" s="105"/>
      <c r="H13" s="105"/>
      <c r="I13" s="105"/>
      <c r="J13" s="3"/>
      <c r="K13" s="73" t="e">
        <f>K12+1</f>
        <v>#VALUE!</v>
      </c>
      <c r="L13" s="53"/>
      <c r="M13" s="53"/>
      <c r="N13" s="53"/>
      <c r="O13" s="92"/>
      <c r="P13" s="105"/>
      <c r="Q13" s="105"/>
      <c r="R13" s="105"/>
      <c r="S13" s="105"/>
      <c r="T13" s="37"/>
      <c r="U13" s="37"/>
      <c r="V13" s="37"/>
      <c r="W13" s="37"/>
    </row>
    <row r="14" spans="1:30" ht="30.6" customHeight="1" x14ac:dyDescent="0.3">
      <c r="A14" s="73" t="e">
        <f t="shared" si="0"/>
        <v>#VALUE!</v>
      </c>
      <c r="B14" s="53"/>
      <c r="C14" s="53"/>
      <c r="D14" s="53"/>
      <c r="E14" s="53"/>
      <c r="F14" s="105"/>
      <c r="G14" s="105"/>
      <c r="H14" s="105"/>
      <c r="I14" s="105"/>
      <c r="J14" s="3"/>
      <c r="K14" s="73" t="e">
        <f>K13+1</f>
        <v>#VALUE!</v>
      </c>
      <c r="L14" s="53"/>
      <c r="M14" s="53"/>
      <c r="N14" s="53"/>
      <c r="O14" s="92"/>
      <c r="P14" s="105"/>
      <c r="Q14" s="105"/>
      <c r="R14" s="105"/>
      <c r="S14" s="105"/>
      <c r="T14" s="37"/>
      <c r="U14" s="37"/>
      <c r="V14" s="37"/>
      <c r="W14" s="37"/>
    </row>
    <row r="15" spans="1:30" ht="30.6" customHeight="1" x14ac:dyDescent="0.3">
      <c r="A15" s="73" t="e">
        <f t="shared" si="0"/>
        <v>#VALUE!</v>
      </c>
      <c r="B15" s="53"/>
      <c r="C15" s="53"/>
      <c r="D15" s="53"/>
      <c r="E15" s="53"/>
      <c r="F15" s="105"/>
      <c r="G15" s="105"/>
      <c r="H15" s="105"/>
      <c r="I15" s="105"/>
      <c r="J15" s="3"/>
      <c r="K15" s="73" t="str">
        <f>IF($C$1="Certificated Extra Duty / ROP",$K$14+1,IF(ISNUMBER(SEARCH("classified",$C$1)),$K$14+1,IF(ISNUMBER(SEARCH("activities",$C$1)),$K$14+1,IF(ISNUMBER(SEARCH("provider",$C$1)),$K$14+1,IF(ISNUMBER(SEARCH("police",$C$1)),$K$14+1,"")))))</f>
        <v/>
      </c>
      <c r="L15" s="53"/>
      <c r="M15" s="53"/>
      <c r="N15" s="53"/>
      <c r="O15" s="92"/>
      <c r="P15" s="105"/>
      <c r="Q15" s="105"/>
      <c r="R15" s="105"/>
      <c r="S15" s="105"/>
      <c r="T15" s="37"/>
      <c r="U15" s="37"/>
      <c r="V15" s="37"/>
      <c r="W15" s="37"/>
    </row>
    <row r="16" spans="1:30" ht="30.6" customHeight="1" x14ac:dyDescent="0.3">
      <c r="A16" s="73" t="e">
        <f t="shared" si="0"/>
        <v>#VALUE!</v>
      </c>
      <c r="B16" s="53"/>
      <c r="C16" s="53"/>
      <c r="D16" s="53"/>
      <c r="E16" s="53"/>
      <c r="F16" s="105"/>
      <c r="G16" s="105"/>
      <c r="H16" s="105"/>
      <c r="I16" s="105"/>
      <c r="J16" s="3"/>
      <c r="K16" s="73" t="str">
        <f>IF($C$1="Certificated Extra Duty / ROP",$S$1&amp;" "&amp;1,IF(ISNUMBER(SEARCH("classified",$C$1)),6,IF(ISNUMBER(SEARCH("activities",$C$1)),6,IF(ISNUMBER(SEARCH("provider",$C$1)),6,IF(ISNUMBER(SEARCH("police",$C$1)),6,"")))))</f>
        <v/>
      </c>
      <c r="L16" s="53"/>
      <c r="M16" s="53"/>
      <c r="N16" s="53"/>
      <c r="O16" s="92"/>
      <c r="P16" s="105"/>
      <c r="Q16" s="105"/>
      <c r="R16" s="105"/>
      <c r="S16" s="105"/>
      <c r="T16" s="17"/>
    </row>
    <row r="17" spans="1:21" ht="30.6" customHeight="1" x14ac:dyDescent="0.3">
      <c r="A17" s="73" t="e">
        <f t="shared" si="0"/>
        <v>#VALUE!</v>
      </c>
      <c r="B17" s="53"/>
      <c r="C17" s="53"/>
      <c r="D17" s="53"/>
      <c r="E17" s="53"/>
      <c r="F17" s="105"/>
      <c r="G17" s="105"/>
      <c r="H17" s="105"/>
      <c r="I17" s="105"/>
      <c r="J17" s="3"/>
      <c r="K17" s="73" t="str">
        <f>IF($C$1="Certificated Extra Duty / ROP",2,IF(ISNUMBER(SEARCH("classified",$C$1)),7,IF(ISNUMBER(SEARCH("activities",$C$1)),7,IF(ISNUMBER(SEARCH("provider",$C$1)),7,IF(ISNUMBER(SEARCH("police",$C$1)),7,"")))))</f>
        <v/>
      </c>
      <c r="L17" s="53"/>
      <c r="M17" s="53"/>
      <c r="N17" s="53"/>
      <c r="O17" s="92"/>
      <c r="P17" s="105"/>
      <c r="Q17" s="105"/>
      <c r="R17" s="105"/>
      <c r="S17" s="105"/>
    </row>
    <row r="18" spans="1:21" ht="30.6" customHeight="1" x14ac:dyDescent="0.3">
      <c r="A18" s="73" t="e">
        <f t="shared" si="0"/>
        <v>#VALUE!</v>
      </c>
      <c r="B18" s="53"/>
      <c r="C18" s="53"/>
      <c r="D18" s="53"/>
      <c r="E18" s="53"/>
      <c r="F18" s="105"/>
      <c r="G18" s="105"/>
      <c r="H18" s="105"/>
      <c r="I18" s="105"/>
      <c r="J18" s="3"/>
      <c r="K18" s="73" t="e">
        <f t="shared" ref="K18:K24" si="1">K17+1</f>
        <v>#VALUE!</v>
      </c>
      <c r="L18" s="53"/>
      <c r="M18" s="53"/>
      <c r="N18" s="53"/>
      <c r="O18" s="92"/>
      <c r="P18" s="105"/>
      <c r="Q18" s="105"/>
      <c r="R18" s="105"/>
      <c r="S18" s="105"/>
      <c r="T18" s="16"/>
      <c r="U18" s="16"/>
    </row>
    <row r="19" spans="1:21" ht="30.6" customHeight="1" x14ac:dyDescent="0.3">
      <c r="A19" s="73" t="e">
        <f t="shared" si="0"/>
        <v>#VALUE!</v>
      </c>
      <c r="B19" s="53"/>
      <c r="C19" s="53"/>
      <c r="D19" s="53"/>
      <c r="E19" s="53"/>
      <c r="F19" s="105"/>
      <c r="G19" s="105"/>
      <c r="H19" s="105"/>
      <c r="I19" s="105"/>
      <c r="J19" s="3"/>
      <c r="K19" s="73" t="e">
        <f t="shared" si="1"/>
        <v>#VALUE!</v>
      </c>
      <c r="L19" s="53"/>
      <c r="M19" s="53"/>
      <c r="N19" s="53"/>
      <c r="O19" s="92"/>
      <c r="P19" s="105"/>
      <c r="Q19" s="105"/>
      <c r="R19" s="105"/>
      <c r="S19" s="105"/>
      <c r="T19" s="16"/>
      <c r="U19" s="16"/>
    </row>
    <row r="20" spans="1:21" ht="30.6" customHeight="1" x14ac:dyDescent="0.3">
      <c r="A20" s="73" t="e">
        <f t="shared" si="0"/>
        <v>#VALUE!</v>
      </c>
      <c r="B20" s="53"/>
      <c r="C20" s="53"/>
      <c r="D20" s="53"/>
      <c r="E20" s="53"/>
      <c r="F20" s="105"/>
      <c r="G20" s="105"/>
      <c r="H20" s="105"/>
      <c r="I20" s="105"/>
      <c r="J20" s="3"/>
      <c r="K20" s="73" t="e">
        <f t="shared" si="1"/>
        <v>#VALUE!</v>
      </c>
      <c r="L20" s="53"/>
      <c r="M20" s="53"/>
      <c r="N20" s="53"/>
      <c r="O20" s="92"/>
      <c r="P20" s="105"/>
      <c r="Q20" s="105"/>
      <c r="R20" s="105"/>
      <c r="S20" s="105"/>
      <c r="T20" s="16"/>
      <c r="U20" s="16"/>
    </row>
    <row r="21" spans="1:21" ht="30.6" customHeight="1" x14ac:dyDescent="0.3">
      <c r="A21" s="73" t="e">
        <f t="shared" si="0"/>
        <v>#VALUE!</v>
      </c>
      <c r="B21" s="53"/>
      <c r="C21" s="53"/>
      <c r="D21" s="53"/>
      <c r="E21" s="53"/>
      <c r="F21" s="105"/>
      <c r="G21" s="105"/>
      <c r="H21" s="105"/>
      <c r="I21" s="105"/>
      <c r="J21" s="3"/>
      <c r="K21" s="73" t="e">
        <f t="shared" si="1"/>
        <v>#VALUE!</v>
      </c>
      <c r="L21" s="53"/>
      <c r="M21" s="53"/>
      <c r="N21" s="53"/>
      <c r="O21" s="92"/>
      <c r="P21" s="105"/>
      <c r="Q21" s="105"/>
      <c r="R21" s="105"/>
      <c r="S21" s="105"/>
      <c r="T21" s="16"/>
      <c r="U21" s="16"/>
    </row>
    <row r="22" spans="1:21" ht="30.6" customHeight="1" x14ac:dyDescent="0.3">
      <c r="A22" s="73" t="e">
        <f t="shared" si="0"/>
        <v>#VALUE!</v>
      </c>
      <c r="B22" s="53"/>
      <c r="C22" s="53"/>
      <c r="D22" s="53"/>
      <c r="E22" s="53"/>
      <c r="F22" s="105"/>
      <c r="G22" s="105"/>
      <c r="H22" s="105"/>
      <c r="I22" s="105"/>
      <c r="J22" s="3"/>
      <c r="K22" s="73" t="e">
        <f t="shared" si="1"/>
        <v>#VALUE!</v>
      </c>
      <c r="L22" s="53"/>
      <c r="M22" s="53"/>
      <c r="N22" s="53"/>
      <c r="O22" s="52"/>
      <c r="P22" s="105"/>
      <c r="Q22" s="105"/>
      <c r="R22" s="105"/>
      <c r="S22" s="105"/>
    </row>
    <row r="23" spans="1:21" ht="30.6" customHeight="1" x14ac:dyDescent="0.3">
      <c r="A23" s="73" t="e">
        <f t="shared" si="0"/>
        <v>#VALUE!</v>
      </c>
      <c r="B23" s="53"/>
      <c r="C23" s="53"/>
      <c r="D23" s="53"/>
      <c r="E23" s="53"/>
      <c r="F23" s="105"/>
      <c r="G23" s="105"/>
      <c r="H23" s="105"/>
      <c r="I23" s="105"/>
      <c r="J23" s="3"/>
      <c r="K23" s="73" t="e">
        <f t="shared" si="1"/>
        <v>#VALUE!</v>
      </c>
      <c r="L23" s="53"/>
      <c r="M23" s="53"/>
      <c r="N23" s="53"/>
      <c r="O23" s="52"/>
      <c r="P23" s="105"/>
      <c r="Q23" s="105"/>
      <c r="R23" s="105"/>
      <c r="S23" s="105"/>
    </row>
    <row r="24" spans="1:21" ht="30.6" customHeight="1" thickBot="1" x14ac:dyDescent="0.35">
      <c r="A24" s="74" t="e">
        <f t="shared" si="0"/>
        <v>#VALUE!</v>
      </c>
      <c r="B24" s="53"/>
      <c r="C24" s="53"/>
      <c r="D24" s="53"/>
      <c r="E24" s="53"/>
      <c r="F24" s="105"/>
      <c r="G24" s="105"/>
      <c r="H24" s="105"/>
      <c r="I24" s="105"/>
      <c r="J24" s="10"/>
      <c r="K24" s="74" t="e">
        <f t="shared" si="1"/>
        <v>#VALUE!</v>
      </c>
      <c r="L24" s="53"/>
      <c r="M24" s="53"/>
      <c r="N24" s="53"/>
      <c r="O24" s="92"/>
      <c r="P24" s="128"/>
      <c r="Q24" s="128"/>
      <c r="R24" s="128"/>
      <c r="S24" s="128"/>
    </row>
    <row r="25" spans="1:21" ht="30.6" customHeight="1" thickBot="1" x14ac:dyDescent="0.4">
      <c r="A25" s="73" t="e">
        <f t="shared" si="0"/>
        <v>#VALUE!</v>
      </c>
      <c r="B25" s="53"/>
      <c r="C25" s="53"/>
      <c r="D25" s="53"/>
      <c r="E25" s="53"/>
      <c r="F25" s="105"/>
      <c r="G25" s="105"/>
      <c r="H25" s="105"/>
      <c r="I25" s="105"/>
      <c r="J25" s="10"/>
      <c r="K25" s="71" t="s">
        <v>65</v>
      </c>
      <c r="L25" s="72">
        <f>SUM($B$10:$B$25)+SUM($L$10:$L$24)</f>
        <v>0</v>
      </c>
      <c r="M25" s="72">
        <f>SUM($C$10:$C$25)+SUM($M$10:$M$24)</f>
        <v>0</v>
      </c>
      <c r="N25" s="72">
        <f>SUM($D$10:$D$25)+SUM($N$10:$N$24)</f>
        <v>0</v>
      </c>
      <c r="O25" s="72">
        <f>SUM($E$10:$E$25)+SUM($O$10:$O$24)</f>
        <v>0</v>
      </c>
      <c r="P25" s="103" t="s">
        <v>24</v>
      </c>
      <c r="Q25" s="104"/>
      <c r="R25" s="164">
        <f>SUM(L25:O25)</f>
        <v>0</v>
      </c>
      <c r="S25" s="165"/>
    </row>
    <row r="26" spans="1:21" ht="6.9" customHeight="1" thickBot="1" x14ac:dyDescent="0.4">
      <c r="A26" s="58"/>
      <c r="B26" s="77"/>
      <c r="C26" s="77"/>
      <c r="D26" s="77"/>
      <c r="E26" s="77"/>
      <c r="F26" s="78"/>
      <c r="G26" s="78"/>
      <c r="H26" s="78"/>
      <c r="I26" s="78"/>
      <c r="J26" s="10"/>
      <c r="K26" s="59"/>
      <c r="L26" s="60"/>
      <c r="M26" s="60"/>
      <c r="N26" s="60"/>
      <c r="O26" s="60"/>
      <c r="P26" s="61"/>
      <c r="Q26" s="61"/>
      <c r="R26" s="62"/>
      <c r="S26" s="62"/>
    </row>
    <row r="27" spans="1:21" ht="24.75" customHeight="1" x14ac:dyDescent="0.35">
      <c r="A27" s="155" t="s">
        <v>21</v>
      </c>
      <c r="B27" s="156"/>
      <c r="C27" s="156"/>
      <c r="D27" s="156"/>
      <c r="E27" s="152" t="str">
        <f>IF(OR($C$1="Select timecard type",$L$5="",$Q$1="Select",$A$5="",$N$5="",$J$7=""),"TIMECARD IS NOT COMPLETE - ENSURE ALL FIELDS ARE COMPLETED",IF(AND($C$1="CERTIFICATED EXTRA DUTY",$L$2=""),"TIMECARD IS NOT COMPLETE - ENSURE ALL FIELDS ARE COMPLETED",IF(AND($C$1="CLASSIFIED EXTRA DUTY",$L$2=""),"TIMECARD IS NOT COMPLETE - ENSURE ALL FIELDS ARE COMPLETED","")))</f>
        <v>TIMECARD IS NOT COMPLETE - ENSURE ALL FIELDS ARE COMPLETED</v>
      </c>
      <c r="F27" s="152"/>
      <c r="G27" s="152"/>
      <c r="H27" s="152"/>
      <c r="I27" s="152"/>
      <c r="J27" s="152"/>
      <c r="K27" s="152"/>
      <c r="L27" s="152"/>
      <c r="M27" s="152"/>
      <c r="N27" s="152"/>
      <c r="O27" s="152"/>
      <c r="P27" s="70" t="s">
        <v>68</v>
      </c>
      <c r="Q27" s="157"/>
      <c r="R27" s="157"/>
      <c r="S27" s="158"/>
    </row>
    <row r="28" spans="1:21" ht="18.75" customHeight="1" thickBot="1" x14ac:dyDescent="0.35">
      <c r="A28" s="125" t="str">
        <f>IF($C$1="Activities Monitor","I certify that the information above is true, accurate, and complete and that any absences were recorded in Oracle Absence Management.",IF($C$1="Instructional Provider","I certify that the information above is true, accurate, and complete and that any absences were recorded in Oracle Absence Management.","I certify that the information above is true, accurate, and complete."))</f>
        <v>I certify that the information above is true, accurate, and complete.</v>
      </c>
      <c r="B28" s="126"/>
      <c r="C28" s="126"/>
      <c r="D28" s="126"/>
      <c r="E28" s="126"/>
      <c r="F28" s="126"/>
      <c r="G28" s="126"/>
      <c r="H28" s="126"/>
      <c r="I28" s="126"/>
      <c r="J28" s="126"/>
      <c r="K28" s="126"/>
      <c r="L28" s="126"/>
      <c r="M28" s="126"/>
      <c r="N28" s="126"/>
      <c r="O28" s="126"/>
      <c r="P28" s="126"/>
      <c r="Q28" s="126"/>
      <c r="R28" s="126"/>
      <c r="S28" s="127"/>
      <c r="T28" s="7"/>
    </row>
    <row r="29" spans="1:21" ht="12" customHeight="1" thickBot="1" x14ac:dyDescent="0.35">
      <c r="A29" s="68"/>
      <c r="B29" s="69"/>
      <c r="C29" s="69"/>
      <c r="D29" s="69"/>
      <c r="E29" s="69"/>
      <c r="F29" s="69"/>
      <c r="G29" s="69"/>
      <c r="H29" s="69"/>
      <c r="I29" s="69"/>
      <c r="J29" s="69"/>
      <c r="K29" s="69"/>
      <c r="L29" s="69"/>
      <c r="M29" s="69"/>
      <c r="N29" s="69"/>
      <c r="O29" s="69"/>
      <c r="P29" s="69"/>
      <c r="Q29" s="69"/>
      <c r="R29" s="69"/>
      <c r="S29" s="69"/>
      <c r="T29" s="7"/>
    </row>
    <row r="30" spans="1:21" ht="18" x14ac:dyDescent="0.35">
      <c r="A30" s="129" t="s">
        <v>71</v>
      </c>
      <c r="B30" s="130"/>
      <c r="C30" s="153" t="s">
        <v>62</v>
      </c>
      <c r="D30" s="153"/>
      <c r="E30" s="153"/>
      <c r="F30" s="153"/>
      <c r="G30" s="153"/>
      <c r="H30" s="153"/>
      <c r="I30" s="153"/>
      <c r="J30" s="153"/>
      <c r="K30" s="153"/>
      <c r="L30" s="153" t="s">
        <v>70</v>
      </c>
      <c r="M30" s="153"/>
      <c r="N30" s="153"/>
      <c r="O30" s="153"/>
      <c r="P30" s="153"/>
      <c r="Q30" s="153"/>
      <c r="R30" s="153"/>
      <c r="S30" s="154"/>
    </row>
    <row r="31" spans="1:21" ht="24.9" customHeight="1" x14ac:dyDescent="0.3">
      <c r="A31" s="140" t="s">
        <v>16</v>
      </c>
      <c r="B31" s="141"/>
      <c r="C31" s="137"/>
      <c r="D31" s="137"/>
      <c r="E31" s="137"/>
      <c r="F31" s="137"/>
      <c r="G31" s="137"/>
      <c r="H31" s="137"/>
      <c r="I31" s="137"/>
      <c r="J31" s="137"/>
      <c r="K31" s="137"/>
      <c r="L31" s="131"/>
      <c r="M31" s="131"/>
      <c r="N31" s="131"/>
      <c r="O31" s="131"/>
      <c r="P31" s="131"/>
      <c r="Q31" s="131"/>
      <c r="R31" s="131"/>
      <c r="S31" s="132"/>
    </row>
    <row r="32" spans="1:21" ht="24.9" customHeight="1" x14ac:dyDescent="0.3">
      <c r="A32" s="138" t="s">
        <v>17</v>
      </c>
      <c r="B32" s="139"/>
      <c r="C32" s="135" t="s">
        <v>62</v>
      </c>
      <c r="D32" s="135"/>
      <c r="E32" s="135"/>
      <c r="F32" s="135"/>
      <c r="G32" s="135"/>
      <c r="H32" s="135"/>
      <c r="I32" s="135"/>
      <c r="J32" s="135"/>
      <c r="K32" s="135"/>
      <c r="L32" s="131"/>
      <c r="M32" s="131"/>
      <c r="N32" s="131"/>
      <c r="O32" s="131"/>
      <c r="P32" s="133"/>
      <c r="Q32" s="133"/>
      <c r="R32" s="133"/>
      <c r="S32" s="134"/>
    </row>
    <row r="33" spans="1:20" ht="24.9" customHeight="1" x14ac:dyDescent="0.3">
      <c r="A33" s="138" t="s">
        <v>18</v>
      </c>
      <c r="B33" s="139"/>
      <c r="C33" s="135"/>
      <c r="D33" s="135"/>
      <c r="E33" s="135"/>
      <c r="F33" s="135"/>
      <c r="G33" s="136"/>
      <c r="H33" s="148" t="s">
        <v>19</v>
      </c>
      <c r="I33" s="148"/>
      <c r="J33" s="148"/>
      <c r="K33" s="149"/>
      <c r="L33" s="135"/>
      <c r="M33" s="135"/>
      <c r="N33" s="135"/>
      <c r="O33" s="136"/>
      <c r="P33" s="150" t="s">
        <v>19</v>
      </c>
      <c r="Q33" s="150"/>
      <c r="R33" s="150"/>
      <c r="S33" s="151"/>
    </row>
    <row r="34" spans="1:20" ht="18.75" customHeight="1" thickBot="1" x14ac:dyDescent="0.35">
      <c r="A34" s="125" t="str">
        <f>IF($C$1="Activities Monitor","I certify that the information above is true, accurate, and complete and that any absences were recorded in Oracle Absence Management.",IF($C$1="Instructional Provider","I certify that the information above is true, accurate, and complete and that any absences were recorded in Oracle Absence Management.","I certify that the information above is true, accurate, and complete."))</f>
        <v>I certify that the information above is true, accurate, and complete.</v>
      </c>
      <c r="B34" s="126"/>
      <c r="C34" s="126"/>
      <c r="D34" s="126"/>
      <c r="E34" s="126"/>
      <c r="F34" s="126"/>
      <c r="G34" s="126"/>
      <c r="H34" s="126"/>
      <c r="I34" s="126"/>
      <c r="J34" s="126"/>
      <c r="K34" s="126"/>
      <c r="L34" s="126"/>
      <c r="M34" s="126"/>
      <c r="N34" s="126"/>
      <c r="O34" s="126"/>
      <c r="P34" s="126"/>
      <c r="Q34" s="126"/>
      <c r="R34" s="126"/>
      <c r="S34" s="127"/>
      <c r="T34" s="66"/>
    </row>
    <row r="35" spans="1:20" ht="12" customHeight="1" thickBot="1" x14ac:dyDescent="0.35">
      <c r="A35" s="11"/>
      <c r="B35" s="11"/>
      <c r="C35" s="11"/>
      <c r="D35" s="11"/>
      <c r="E35" s="11"/>
      <c r="F35" s="11"/>
      <c r="G35" s="11"/>
      <c r="H35" s="11"/>
      <c r="I35" s="11"/>
      <c r="J35" s="11"/>
      <c r="K35" s="11"/>
      <c r="L35" s="11"/>
      <c r="M35" s="11"/>
      <c r="N35" s="11"/>
      <c r="O35" s="11"/>
      <c r="P35" s="11"/>
      <c r="Q35" s="11"/>
      <c r="R35" s="11"/>
      <c r="S35" s="11"/>
      <c r="T35" s="11"/>
    </row>
    <row r="36" spans="1:20" ht="18" x14ac:dyDescent="0.35">
      <c r="A36" s="161" t="s">
        <v>25</v>
      </c>
      <c r="B36" s="162"/>
      <c r="C36" s="162"/>
      <c r="D36" s="162"/>
      <c r="E36" s="162"/>
      <c r="F36" s="162"/>
      <c r="G36" s="162"/>
      <c r="H36" s="162"/>
      <c r="I36" s="162"/>
      <c r="J36" s="162"/>
      <c r="K36" s="162"/>
      <c r="L36" s="162"/>
      <c r="M36" s="162"/>
      <c r="N36" s="162"/>
      <c r="O36" s="162"/>
      <c r="P36" s="162"/>
      <c r="Q36" s="162"/>
      <c r="R36" s="162"/>
      <c r="S36" s="163"/>
      <c r="T36" s="65"/>
    </row>
    <row r="37" spans="1:20" ht="17.399999999999999" x14ac:dyDescent="0.35">
      <c r="A37" s="90" t="s">
        <v>57</v>
      </c>
      <c r="B37" s="57"/>
      <c r="C37" s="57"/>
      <c r="D37" s="57"/>
      <c r="E37" s="57"/>
      <c r="F37" s="57"/>
      <c r="G37" s="57"/>
      <c r="H37" s="57"/>
      <c r="I37" s="57"/>
      <c r="J37" s="57"/>
      <c r="K37" s="57"/>
      <c r="L37" s="57"/>
      <c r="M37" s="57"/>
      <c r="N37" s="57"/>
      <c r="O37" s="57"/>
      <c r="P37" s="57"/>
      <c r="Q37" s="57"/>
      <c r="R37" s="57"/>
      <c r="S37" s="67"/>
      <c r="T37" s="54"/>
    </row>
    <row r="38" spans="1:20" ht="18" customHeight="1" x14ac:dyDescent="0.35">
      <c r="A38" s="91" t="s">
        <v>79</v>
      </c>
      <c r="B38" s="50"/>
      <c r="C38" s="50"/>
      <c r="D38" s="50"/>
      <c r="E38" s="50"/>
      <c r="F38" s="50"/>
      <c r="G38" s="50"/>
      <c r="H38" s="50"/>
      <c r="I38" s="50"/>
      <c r="J38" s="50"/>
      <c r="K38" s="50"/>
      <c r="L38" s="50"/>
      <c r="M38" s="50"/>
      <c r="N38" s="50"/>
      <c r="O38" s="50"/>
      <c r="P38" s="50"/>
      <c r="Q38" s="50"/>
      <c r="R38" s="50"/>
      <c r="S38" s="51"/>
      <c r="T38" s="54"/>
    </row>
    <row r="39" spans="1:20" ht="18" customHeight="1" x14ac:dyDescent="0.35">
      <c r="A39" s="91" t="s">
        <v>20</v>
      </c>
      <c r="B39" s="50"/>
      <c r="C39" s="50"/>
      <c r="D39" s="50"/>
      <c r="E39" s="50"/>
      <c r="F39" s="50"/>
      <c r="G39" s="50"/>
      <c r="H39" s="50"/>
      <c r="I39" s="50"/>
      <c r="J39" s="50"/>
      <c r="K39" s="50"/>
      <c r="L39" s="50"/>
      <c r="M39" s="50"/>
      <c r="N39" s="50"/>
      <c r="O39" s="50"/>
      <c r="P39" s="50"/>
      <c r="Q39" s="50"/>
      <c r="R39" s="50"/>
      <c r="S39" s="51"/>
      <c r="T39" s="54"/>
    </row>
    <row r="40" spans="1:20" ht="18" customHeight="1" x14ac:dyDescent="0.35">
      <c r="A40" s="91" t="s">
        <v>80</v>
      </c>
      <c r="B40" s="50"/>
      <c r="C40" s="50"/>
      <c r="D40" s="50"/>
      <c r="E40" s="50"/>
      <c r="F40" s="50"/>
      <c r="G40" s="50"/>
      <c r="H40" s="50"/>
      <c r="I40" s="50"/>
      <c r="J40" s="50"/>
      <c r="K40" s="50"/>
      <c r="L40" s="50"/>
      <c r="M40" s="50"/>
      <c r="N40" s="50"/>
      <c r="O40" s="168" t="s">
        <v>82</v>
      </c>
      <c r="P40" s="168"/>
      <c r="Q40" s="168"/>
      <c r="R40" s="168"/>
      <c r="S40" s="169"/>
    </row>
    <row r="41" spans="1:20" ht="18" customHeight="1" x14ac:dyDescent="0.35">
      <c r="A41" s="142" t="s">
        <v>66</v>
      </c>
      <c r="B41" s="143"/>
      <c r="C41" s="159" t="str">
        <f>IF(OR($C$1="Classified - Instructional Provider",$C$1="Activities Monitor"),"Click HERE for help converting minutes to timecard hours or converting hours to an Oracle absence.","Click HERE for help converting minutes to timecard hours.")</f>
        <v>Click HERE for help converting minutes to timecard hours.</v>
      </c>
      <c r="D41" s="159"/>
      <c r="E41" s="159"/>
      <c r="F41" s="159"/>
      <c r="G41" s="159"/>
      <c r="H41" s="159"/>
      <c r="I41" s="159"/>
      <c r="J41" s="159"/>
      <c r="K41" s="159"/>
      <c r="L41" s="159"/>
      <c r="M41" s="159"/>
      <c r="N41" s="159"/>
      <c r="O41" s="159"/>
      <c r="P41" s="159"/>
      <c r="Q41" s="159"/>
      <c r="R41" s="159"/>
      <c r="S41" s="160"/>
    </row>
    <row r="42" spans="1:20" ht="17.25" customHeight="1" thickBot="1" x14ac:dyDescent="0.4">
      <c r="A42" s="144"/>
      <c r="B42" s="145"/>
      <c r="C42" s="146" t="s">
        <v>67</v>
      </c>
      <c r="D42" s="146"/>
      <c r="E42" s="146"/>
      <c r="F42" s="146"/>
      <c r="G42" s="146"/>
      <c r="H42" s="146"/>
      <c r="I42" s="146"/>
      <c r="J42" s="146"/>
      <c r="K42" s="146"/>
      <c r="L42" s="146"/>
      <c r="M42" s="146"/>
      <c r="N42" s="146"/>
      <c r="O42" s="146"/>
      <c r="P42" s="146"/>
      <c r="Q42" s="146"/>
      <c r="R42" s="146"/>
      <c r="S42" s="147"/>
      <c r="T42" s="55"/>
    </row>
    <row r="43" spans="1:20" ht="41.25" hidden="1" customHeight="1" x14ac:dyDescent="0.3">
      <c r="A43" s="3"/>
      <c r="B43" s="3"/>
      <c r="C43" s="3"/>
      <c r="D43" s="3"/>
      <c r="E43" s="3"/>
      <c r="F43" s="3"/>
      <c r="G43" s="3"/>
      <c r="H43" s="3"/>
      <c r="I43" s="3"/>
      <c r="J43" s="3"/>
      <c r="K43" s="3"/>
      <c r="L43" s="3"/>
      <c r="M43" s="3"/>
      <c r="N43" s="3"/>
      <c r="O43" s="3"/>
      <c r="P43" s="3"/>
      <c r="Q43" s="3"/>
      <c r="R43" s="3"/>
      <c r="S43" s="3"/>
      <c r="T43" s="3"/>
    </row>
    <row r="44" spans="1:20" ht="41.25" hidden="1" customHeight="1" x14ac:dyDescent="0.3">
      <c r="A44" s="34"/>
      <c r="B44" s="34"/>
      <c r="C44" s="34"/>
      <c r="D44" s="34"/>
      <c r="E44" s="34"/>
      <c r="F44" s="34"/>
      <c r="G44" s="34"/>
      <c r="H44" s="34"/>
      <c r="I44" s="34"/>
      <c r="J44" s="34"/>
      <c r="K44" s="34"/>
      <c r="L44" s="34"/>
      <c r="M44" s="34"/>
      <c r="N44" s="34"/>
      <c r="O44" s="34"/>
      <c r="P44" s="34"/>
      <c r="Q44" s="34"/>
      <c r="R44" s="34"/>
      <c r="S44" s="34"/>
      <c r="T44" s="34"/>
    </row>
    <row r="45" spans="1:20" ht="26.25" hidden="1" customHeight="1" x14ac:dyDescent="0.3">
      <c r="A45" s="34"/>
      <c r="B45" s="34"/>
      <c r="C45" s="34"/>
      <c r="D45" s="34"/>
      <c r="E45" s="34"/>
      <c r="F45" s="34"/>
      <c r="G45" s="34"/>
      <c r="H45" s="34"/>
      <c r="I45" s="34"/>
      <c r="J45" s="34"/>
      <c r="K45" s="34"/>
      <c r="L45" s="34"/>
      <c r="M45" s="34"/>
      <c r="N45" s="34"/>
      <c r="O45" s="34"/>
      <c r="P45" s="34"/>
      <c r="Q45" s="34"/>
      <c r="R45" s="34"/>
      <c r="S45" s="34"/>
      <c r="T45" s="34"/>
    </row>
    <row r="46" spans="1:20" ht="0" hidden="1" customHeight="1" x14ac:dyDescent="0.3"/>
  </sheetData>
  <sheetProtection algorithmName="SHA-512" hashValue="2pR7VzIxwBUNyTkC7PPcm7vxtJgRlO94NP50ylVcxkt9QgA1QYaVonvReQT46RTRD3WMPLneZNCuvBIBSUgSoA==" saltValue="xS74F+qARt+xByxYNa6jOg==" spinCount="100000" sheet="1" objects="1" scenarios="1"/>
  <mergeCells count="73">
    <mergeCell ref="A7:I7"/>
    <mergeCell ref="J7:S7"/>
    <mergeCell ref="O40:S40"/>
    <mergeCell ref="F9:I9"/>
    <mergeCell ref="F10:I10"/>
    <mergeCell ref="F11:I11"/>
    <mergeCell ref="F12:I12"/>
    <mergeCell ref="F13:I13"/>
    <mergeCell ref="F14:I14"/>
    <mergeCell ref="F15:I15"/>
    <mergeCell ref="F16:I16"/>
    <mergeCell ref="F17:I17"/>
    <mergeCell ref="P12:S12"/>
    <mergeCell ref="P22:S22"/>
    <mergeCell ref="P21:S21"/>
    <mergeCell ref="P20:S20"/>
    <mergeCell ref="A41:B42"/>
    <mergeCell ref="C42:S42"/>
    <mergeCell ref="H33:K33"/>
    <mergeCell ref="P33:S33"/>
    <mergeCell ref="P23:S23"/>
    <mergeCell ref="E27:O27"/>
    <mergeCell ref="L30:S30"/>
    <mergeCell ref="A27:D27"/>
    <mergeCell ref="A28:S28"/>
    <mergeCell ref="Q27:S27"/>
    <mergeCell ref="C41:S41"/>
    <mergeCell ref="C33:G33"/>
    <mergeCell ref="C30:K30"/>
    <mergeCell ref="A36:S36"/>
    <mergeCell ref="C32:K32"/>
    <mergeCell ref="R25:S25"/>
    <mergeCell ref="P24:S24"/>
    <mergeCell ref="A30:B30"/>
    <mergeCell ref="L31:S31"/>
    <mergeCell ref="L32:S32"/>
    <mergeCell ref="L33:O33"/>
    <mergeCell ref="C31:K31"/>
    <mergeCell ref="A33:B33"/>
    <mergeCell ref="A31:B31"/>
    <mergeCell ref="A32:B32"/>
    <mergeCell ref="A34:S34"/>
    <mergeCell ref="P11:S11"/>
    <mergeCell ref="P10:S10"/>
    <mergeCell ref="F22:I22"/>
    <mergeCell ref="F23:I23"/>
    <mergeCell ref="F24:I24"/>
    <mergeCell ref="F25:I25"/>
    <mergeCell ref="P19:S19"/>
    <mergeCell ref="P18:S18"/>
    <mergeCell ref="P17:S17"/>
    <mergeCell ref="P16:S16"/>
    <mergeCell ref="P15:S15"/>
    <mergeCell ref="F18:I18"/>
    <mergeCell ref="F19:I19"/>
    <mergeCell ref="F20:I20"/>
    <mergeCell ref="F21:I21"/>
    <mergeCell ref="A1:B2"/>
    <mergeCell ref="R1:R2"/>
    <mergeCell ref="P25:Q25"/>
    <mergeCell ref="P14:S14"/>
    <mergeCell ref="P13:S13"/>
    <mergeCell ref="A4:K4"/>
    <mergeCell ref="A5:K5"/>
    <mergeCell ref="C1:I2"/>
    <mergeCell ref="L1:N1"/>
    <mergeCell ref="L2:N2"/>
    <mergeCell ref="N4:S4"/>
    <mergeCell ref="N5:S5"/>
    <mergeCell ref="L4:M4"/>
    <mergeCell ref="L5:M5"/>
    <mergeCell ref="P9:S9"/>
    <mergeCell ref="P1:P2"/>
  </mergeCells>
  <conditionalFormatting sqref="A10">
    <cfRule type="containsErrors" dxfId="25" priority="24">
      <formula>ISERROR(A10)</formula>
    </cfRule>
  </conditionalFormatting>
  <conditionalFormatting sqref="A11">
    <cfRule type="containsErrors" dxfId="24" priority="22">
      <formula>ISERROR(A11)</formula>
    </cfRule>
  </conditionalFormatting>
  <conditionalFormatting sqref="C1:I2">
    <cfRule type="cellIs" dxfId="23" priority="17" operator="equal">
      <formula>"CERTIFICATED EXTRA DUTY / ROP"</formula>
    </cfRule>
    <cfRule type="cellIs" dxfId="22" priority="18" operator="equal">
      <formula>"CLASSIFIED EXTRA DUTY"</formula>
    </cfRule>
    <cfRule type="cellIs" dxfId="21" priority="19" operator="equal">
      <formula>"ACTIVITIES MONITOR"</formula>
    </cfRule>
    <cfRule type="cellIs" dxfId="20" priority="21" operator="equal">
      <formula>"SCH. POLICE/ALARM MONITOR"</formula>
    </cfRule>
  </conditionalFormatting>
  <conditionalFormatting sqref="L2:N2">
    <cfRule type="expression" dxfId="19" priority="1">
      <formula>$K$2=""</formula>
    </cfRule>
    <cfRule type="expression" dxfId="18" priority="2">
      <formula>$K$2="REF#"</formula>
    </cfRule>
    <cfRule type="expression" dxfId="17" priority="3">
      <formula>$C$1="select timecard type"</formula>
    </cfRule>
    <cfRule type="expression" dxfId="16" priority="4">
      <formula>$C$1="Sch. Police/Alarm Monitor"</formula>
    </cfRule>
    <cfRule type="expression" dxfId="15" priority="5">
      <formula>$C$1="Instructional Provider"</formula>
    </cfRule>
    <cfRule type="expression" dxfId="14" priority="6">
      <formula>$C$1="Activities Monitor"</formula>
    </cfRule>
    <cfRule type="notContainsBlanks" dxfId="13" priority="8">
      <formula>LEN(TRIM(L2))&gt;0</formula>
    </cfRule>
  </conditionalFormatting>
  <conditionalFormatting sqref="Q1">
    <cfRule type="cellIs" dxfId="12" priority="14" operator="equal">
      <formula>"SELECT"</formula>
    </cfRule>
  </conditionalFormatting>
  <conditionalFormatting sqref="A5:S5 J7:S7">
    <cfRule type="containsBlanks" dxfId="11" priority="13">
      <formula>LEN(TRIM(A5))=0</formula>
    </cfRule>
  </conditionalFormatting>
  <conditionalFormatting sqref="E27">
    <cfRule type="cellIs" dxfId="10" priority="12" operator="equal">
      <formula>"TIMECARD IS NOT COMPLETE - ENSURE ALL FIELDS ARE COMPLETED"</formula>
    </cfRule>
  </conditionalFormatting>
  <conditionalFormatting sqref="C10:E25 M10:O24">
    <cfRule type="expression" dxfId="9" priority="11">
      <formula>$C$9=""</formula>
    </cfRule>
  </conditionalFormatting>
  <conditionalFormatting sqref="A10:A25 K10:K24">
    <cfRule type="containsErrors" dxfId="8" priority="10">
      <formula>ISERROR(A10)</formula>
    </cfRule>
  </conditionalFormatting>
  <dataValidations count="2">
    <dataValidation type="decimal" allowBlank="1" showInputMessage="1" showErrorMessage="1" errorTitle="Improper Number Format" error="Hours must be in decimal format (i.e. 3.75)" sqref="D26:E26 C10:E25 B10:B26 L10:N24" xr:uid="{00000000-0002-0000-0000-000000000000}">
      <formula1>0</formula1>
      <formula2>100</formula2>
    </dataValidation>
    <dataValidation allowBlank="1" showInputMessage="1" showErrorMessage="1" promptTitle="ENSURE TO USE A VALID REF#" prompt="REF#'s are obtained after submittal of the the Request for Board Approval (RBA) Form.  Timecards without a valid REF# will be rejected by Payroll and returned to the site for correction.  Check with your timekeeper to verify proper REF#. " sqref="L2:N2" xr:uid="{00000000-0002-0000-0000-000001000000}"/>
  </dataValidations>
  <hyperlinks>
    <hyperlink ref="C41:S41" location="'Timecard Tools and Info'!A1" display="'Timecard Tools and Info'!A1" xr:uid="{00000000-0004-0000-0000-000000000000}"/>
    <hyperlink ref="C42:S42" r:id="rId1" display="Click HERE to access the timecard deadlines from the Payroll website." xr:uid="{00000000-0004-0000-0000-000001000000}"/>
    <hyperlink ref="O40:S40" location="'Late Timecard Form'!A1" display="Click here to access the form" xr:uid="{00000000-0004-0000-0000-000002000000}"/>
  </hyperlinks>
  <printOptions horizontalCentered="1"/>
  <pageMargins left="0.5" right="0.5" top="0.5" bottom="0" header="0" footer="0.3"/>
  <pageSetup scale="73" orientation="portrait" r:id="rId2"/>
  <headerFooter>
    <oddFooter>&amp;RUpdated 8/9/2019</oddFooter>
  </headerFooter>
  <extLst>
    <ext xmlns:x14="http://schemas.microsoft.com/office/spreadsheetml/2009/9/main" uri="{78C0D931-6437-407d-A8EE-F0AAD7539E65}">
      <x14:conditionalFormattings>
        <x14:conditionalFormatting xmlns:xm="http://schemas.microsoft.com/office/excel/2006/main">
          <x14:cfRule type="containsText" priority="20" operator="containsText" id="{4E3E46B3-A2CD-4D2B-BD12-18F209E20494}">
            <xm:f>NOT(ISERROR(SEARCH("HOURLY",C1)))</xm:f>
            <xm:f>"HOURLY"</xm:f>
            <x14:dxf>
              <font>
                <color theme="0"/>
              </font>
              <fill>
                <patternFill>
                  <bgColor rgb="FF7030A0"/>
                </patternFill>
              </fill>
            </x14:dxf>
          </x14:cfRule>
          <xm:sqref>C1:I2</xm:sqref>
        </x14:conditionalFormatting>
      </x14:conditionalFormattings>
    </ext>
    <ext xmlns:x14="http://schemas.microsoft.com/office/spreadsheetml/2009/9/main" uri="{CCE6A557-97BC-4b89-ADB6-D9C93CAAB3DF}">
      <x14:dataValidations xmlns:xm="http://schemas.microsoft.com/office/excel/2006/main" count="2">
        <x14:dataValidation type="list" showInputMessage="1" showErrorMessage="1" xr:uid="{00000000-0002-0000-0000-000002000000}">
          <x14:formula1>
            <xm:f>'Drop Down Menu'!$B$1:$B$13</xm:f>
          </x14:formula1>
          <xm:sqref>Q1</xm:sqref>
        </x14:dataValidation>
        <x14:dataValidation type="list" showInputMessage="1" showErrorMessage="1" xr:uid="{00000000-0002-0000-0000-000003000000}">
          <x14:formula1>
            <xm:f>'Drop Down Menu'!$A$1:$A$6</xm:f>
          </x14:formula1>
          <xm:sqref>C1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J17"/>
  <sheetViews>
    <sheetView zoomScale="145" zoomScaleNormal="145" zoomScaleSheetLayoutView="115" workbookViewId="0">
      <selection activeCell="A9" sqref="A9"/>
    </sheetView>
  </sheetViews>
  <sheetFormatPr defaultColWidth="0" defaultRowHeight="14.4" zeroHeight="1" x14ac:dyDescent="0.3"/>
  <cols>
    <col min="1" max="1" width="19.88671875" style="9" customWidth="1"/>
    <col min="2" max="2" width="5" style="9" customWidth="1"/>
    <col min="3" max="3" width="5.44140625" style="9" customWidth="1"/>
    <col min="4" max="9" width="6.6640625" style="9" customWidth="1"/>
    <col min="10" max="10" width="5.33203125" style="9" hidden="1" customWidth="1"/>
    <col min="11" max="16384" width="9.109375" style="9" hidden="1"/>
  </cols>
  <sheetData>
    <row r="1" spans="1:9" ht="18.75" customHeight="1" x14ac:dyDescent="0.3">
      <c r="A1" s="174" t="s">
        <v>37</v>
      </c>
      <c r="B1" s="175"/>
      <c r="C1" s="175"/>
      <c r="D1" s="175"/>
      <c r="E1" s="175"/>
      <c r="F1" s="175"/>
      <c r="G1" s="175"/>
      <c r="H1" s="175"/>
      <c r="I1" s="176"/>
    </row>
    <row r="2" spans="1:9" ht="15" customHeight="1" x14ac:dyDescent="0.3">
      <c r="A2" s="186"/>
      <c r="B2" s="187"/>
      <c r="C2" s="188"/>
      <c r="D2" s="183" t="s">
        <v>33</v>
      </c>
      <c r="E2" s="184"/>
      <c r="F2" s="183" t="s">
        <v>34</v>
      </c>
      <c r="G2" s="184"/>
      <c r="H2" s="180" t="s">
        <v>35</v>
      </c>
      <c r="I2" s="181"/>
    </row>
    <row r="3" spans="1:9" ht="22.5" customHeight="1" thickBot="1" x14ac:dyDescent="0.35">
      <c r="A3" s="189" t="s">
        <v>32</v>
      </c>
      <c r="B3" s="190"/>
      <c r="C3" s="191"/>
      <c r="D3" s="185"/>
      <c r="E3" s="185"/>
      <c r="F3" s="192"/>
      <c r="G3" s="193"/>
      <c r="H3" s="172">
        <f>$D$3+($F$3/60)</f>
        <v>0</v>
      </c>
      <c r="I3" s="173"/>
    </row>
    <row r="4" spans="1:9" ht="15" thickBot="1" x14ac:dyDescent="0.35">
      <c r="A4" s="25"/>
      <c r="B4" s="25"/>
      <c r="C4" s="25"/>
      <c r="D4" s="25"/>
      <c r="E4" s="25"/>
      <c r="F4" s="3"/>
      <c r="G4" s="6"/>
      <c r="H4" s="6"/>
      <c r="I4" s="6"/>
    </row>
    <row r="5" spans="1:9" ht="18" customHeight="1" x14ac:dyDescent="0.3">
      <c r="A5" s="177" t="s">
        <v>36</v>
      </c>
      <c r="B5" s="178"/>
      <c r="C5" s="178"/>
      <c r="D5" s="178"/>
      <c r="E5" s="178"/>
      <c r="F5" s="178"/>
      <c r="G5" s="178"/>
      <c r="H5" s="178"/>
      <c r="I5" s="179"/>
    </row>
    <row r="6" spans="1:9" ht="15" customHeight="1" x14ac:dyDescent="0.3">
      <c r="A6" s="26"/>
      <c r="B6" s="194" t="s">
        <v>44</v>
      </c>
      <c r="C6" s="195"/>
      <c r="D6" s="182" t="s">
        <v>39</v>
      </c>
      <c r="E6" s="200" t="s">
        <v>42</v>
      </c>
      <c r="F6" s="201"/>
      <c r="G6" s="201"/>
      <c r="H6" s="201"/>
      <c r="I6" s="202"/>
    </row>
    <row r="7" spans="1:9" ht="15.75" customHeight="1" x14ac:dyDescent="0.3">
      <c r="A7" s="26"/>
      <c r="B7" s="196"/>
      <c r="C7" s="197"/>
      <c r="D7" s="182"/>
      <c r="E7" s="201"/>
      <c r="F7" s="201"/>
      <c r="G7" s="201"/>
      <c r="H7" s="201"/>
      <c r="I7" s="202"/>
    </row>
    <row r="8" spans="1:9" ht="22.5" customHeight="1" x14ac:dyDescent="0.3">
      <c r="A8" s="27"/>
      <c r="B8" s="198"/>
      <c r="C8" s="199"/>
      <c r="D8" s="28"/>
      <c r="E8" s="20" t="s">
        <v>26</v>
      </c>
      <c r="F8" s="20" t="s">
        <v>27</v>
      </c>
      <c r="G8" s="20" t="s">
        <v>28</v>
      </c>
      <c r="H8" s="20" t="s">
        <v>29</v>
      </c>
      <c r="I8" s="22" t="s">
        <v>30</v>
      </c>
    </row>
    <row r="9" spans="1:9" ht="29.1" customHeight="1" x14ac:dyDescent="0.3">
      <c r="A9" s="18" t="s">
        <v>41</v>
      </c>
      <c r="B9" s="170"/>
      <c r="C9" s="170"/>
      <c r="D9" s="29"/>
      <c r="E9" s="45"/>
      <c r="F9" s="46"/>
      <c r="G9" s="46"/>
      <c r="H9" s="46"/>
      <c r="I9" s="47"/>
    </row>
    <row r="10" spans="1:9" ht="29.1" customHeight="1" x14ac:dyDescent="0.3">
      <c r="A10" s="19" t="s">
        <v>43</v>
      </c>
      <c r="B10" s="170"/>
      <c r="C10" s="170"/>
      <c r="D10" s="29"/>
      <c r="E10" s="46"/>
      <c r="F10" s="46"/>
      <c r="G10" s="46"/>
      <c r="H10" s="46"/>
      <c r="I10" s="47"/>
    </row>
    <row r="11" spans="1:9" ht="29.1" customHeight="1" x14ac:dyDescent="0.3">
      <c r="A11" s="21" t="s">
        <v>31</v>
      </c>
      <c r="B11" s="171" t="e">
        <f>+$B$10/$B$9</f>
        <v>#DIV/0!</v>
      </c>
      <c r="C11" s="171"/>
      <c r="D11" s="30"/>
      <c r="E11" s="33" t="e">
        <f>($E$10/((SUM($E$9:$I$9)/40)*8))</f>
        <v>#DIV/0!</v>
      </c>
      <c r="F11" s="33" t="e">
        <f>($F$10/((SUM($E$9:$I$9)/40)*8))</f>
        <v>#DIV/0!</v>
      </c>
      <c r="G11" s="33" t="e">
        <f>($G$10/((SUM($E$9:$I$9)/40)*8))</f>
        <v>#DIV/0!</v>
      </c>
      <c r="H11" s="33" t="e">
        <f>($H$10/((SUM($E$9:$I$9)/40)*8))</f>
        <v>#DIV/0!</v>
      </c>
      <c r="I11" s="48" t="e">
        <f>($I$10/((SUM($E$9:$I$9)/40)*8))</f>
        <v>#DIV/0!</v>
      </c>
    </row>
    <row r="12" spans="1:9" ht="6" customHeight="1" x14ac:dyDescent="0.3">
      <c r="A12" s="26"/>
      <c r="B12" s="23"/>
      <c r="C12" s="23"/>
      <c r="D12" s="30"/>
      <c r="E12" s="23"/>
      <c r="F12" s="23"/>
      <c r="G12" s="23"/>
      <c r="H12" s="23"/>
      <c r="I12" s="24"/>
    </row>
    <row r="13" spans="1:9" ht="28.5" customHeight="1" thickBot="1" x14ac:dyDescent="0.35">
      <c r="A13" s="31" t="s">
        <v>38</v>
      </c>
      <c r="B13" s="172">
        <f>+$B$9</f>
        <v>0</v>
      </c>
      <c r="C13" s="172"/>
      <c r="D13" s="32"/>
      <c r="E13" s="172">
        <f>((SUM($E$9:$I$9)/40)*8)</f>
        <v>0</v>
      </c>
      <c r="F13" s="172"/>
      <c r="G13" s="172"/>
      <c r="H13" s="172"/>
      <c r="I13" s="173"/>
    </row>
    <row r="14" spans="1:9" hidden="1" x14ac:dyDescent="0.3"/>
    <row r="15" spans="1:9" ht="6.75" hidden="1" customHeight="1" x14ac:dyDescent="0.3"/>
    <row r="16" spans="1:9" hidden="1" x14ac:dyDescent="0.3"/>
    <row r="17" ht="10.5" hidden="1" customHeight="1" x14ac:dyDescent="0.3"/>
  </sheetData>
  <sheetProtection algorithmName="SHA-512" hashValue="M1Xx8D97tv+yLlkoH4RT4A3734QQgePJZSPj74BLq+ALbTO3n+chwqhb9B6spz0mNRLjSs43BnLo9Zgl1MMOqg==" saltValue="wH/qcp7T12oLU2TkT1cfOA==" spinCount="100000" sheet="1" objects="1" scenarios="1"/>
  <mergeCells count="18">
    <mergeCell ref="A1:I1"/>
    <mergeCell ref="A5:I5"/>
    <mergeCell ref="H2:I2"/>
    <mergeCell ref="H3:I3"/>
    <mergeCell ref="D6:D7"/>
    <mergeCell ref="D2:E2"/>
    <mergeCell ref="D3:E3"/>
    <mergeCell ref="A2:C2"/>
    <mergeCell ref="A3:C3"/>
    <mergeCell ref="F2:G2"/>
    <mergeCell ref="F3:G3"/>
    <mergeCell ref="B6:C8"/>
    <mergeCell ref="E6:I7"/>
    <mergeCell ref="B9:C9"/>
    <mergeCell ref="B10:C10"/>
    <mergeCell ref="B11:C11"/>
    <mergeCell ref="B13:C13"/>
    <mergeCell ref="E13:I13"/>
  </mergeCells>
  <conditionalFormatting sqref="B11:C11 E11:I11">
    <cfRule type="containsErrors" dxfId="6" priority="2">
      <formula>ISERROR(B11)</formula>
    </cfRule>
  </conditionalFormatting>
  <conditionalFormatting sqref="B13:I13">
    <cfRule type="cellIs" dxfId="5" priority="1" operator="lessThanOrEqual">
      <formula>0</formula>
    </cfRule>
  </conditionalFormatting>
  <dataValidations count="2">
    <dataValidation type="decimal" allowBlank="1" showInputMessage="1" showErrorMessage="1" sqref="E9:I10 B9:C10" xr:uid="{00000000-0002-0000-0100-000000000000}">
      <formula1>0</formula1>
      <formula2>100</formula2>
    </dataValidation>
    <dataValidation type="whole" allowBlank="1" showInputMessage="1" showErrorMessage="1" sqref="D3:G3" xr:uid="{00000000-0002-0000-0100-000001000000}">
      <formula1>0</formula1>
      <formula2>60</formula2>
    </dataValidation>
  </dataValidations>
  <pageMargins left="0.7" right="0.7" top="0.75" bottom="0.75" header="0.3" footer="0.3"/>
  <pageSetup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A1:J41"/>
  <sheetViews>
    <sheetView topLeftCell="A13" zoomScaleNormal="100" zoomScaleSheetLayoutView="100" workbookViewId="0">
      <selection sqref="A1:G2"/>
    </sheetView>
  </sheetViews>
  <sheetFormatPr defaultColWidth="0" defaultRowHeight="14.4" zeroHeight="1" x14ac:dyDescent="0.3"/>
  <cols>
    <col min="1" max="1" width="18.109375" style="37" customWidth="1"/>
    <col min="2" max="4" width="10.109375" style="37" customWidth="1"/>
    <col min="5" max="5" width="2.33203125" style="37" customWidth="1"/>
    <col min="6" max="7" width="15.33203125" style="37" customWidth="1"/>
    <col min="8" max="8" width="15.109375" style="37" customWidth="1"/>
    <col min="9" max="9" width="1.109375" style="25" customWidth="1"/>
    <col min="10" max="16384" width="9.109375" style="37" hidden="1"/>
  </cols>
  <sheetData>
    <row r="1" spans="1:10" s="36" customFormat="1" ht="19.5" customHeight="1" x14ac:dyDescent="0.3">
      <c r="A1" s="212" t="s">
        <v>53</v>
      </c>
      <c r="B1" s="212"/>
      <c r="C1" s="212"/>
      <c r="D1" s="212"/>
      <c r="E1" s="212"/>
      <c r="F1" s="212"/>
      <c r="G1" s="213"/>
      <c r="H1" s="203" t="s">
        <v>45</v>
      </c>
    </row>
    <row r="2" spans="1:10" s="36" customFormat="1" ht="18" customHeight="1" thickBot="1" x14ac:dyDescent="0.35">
      <c r="A2" s="212"/>
      <c r="B2" s="212"/>
      <c r="C2" s="212"/>
      <c r="D2" s="212"/>
      <c r="E2" s="212"/>
      <c r="F2" s="212"/>
      <c r="G2" s="213"/>
      <c r="H2" s="204"/>
    </row>
    <row r="3" spans="1:10" s="36" customFormat="1" ht="24" customHeight="1" thickBot="1" x14ac:dyDescent="0.35">
      <c r="A3" s="217" t="s">
        <v>72</v>
      </c>
      <c r="B3" s="217"/>
      <c r="C3" s="217"/>
      <c r="D3" s="217"/>
      <c r="E3" s="217"/>
      <c r="F3" s="217"/>
      <c r="G3" s="218"/>
      <c r="H3" s="44"/>
    </row>
    <row r="4" spans="1:10" s="36" customFormat="1" ht="18" customHeight="1" x14ac:dyDescent="0.45">
      <c r="A4" s="39"/>
      <c r="B4" s="41"/>
      <c r="C4" s="41"/>
      <c r="D4" s="41"/>
      <c r="E4" s="41"/>
      <c r="F4" s="41"/>
      <c r="G4" s="41"/>
      <c r="H4" s="40"/>
    </row>
    <row r="5" spans="1:10" s="36" customFormat="1" ht="18.75" customHeight="1" x14ac:dyDescent="0.45">
      <c r="A5" s="82" t="s">
        <v>75</v>
      </c>
      <c r="B5" s="79"/>
      <c r="C5" s="79"/>
      <c r="D5" s="79"/>
      <c r="E5" s="79"/>
      <c r="F5" s="79"/>
      <c r="G5" s="79"/>
      <c r="H5" s="83"/>
    </row>
    <row r="6" spans="1:10" s="36" customFormat="1" ht="18.75" customHeight="1" x14ac:dyDescent="0.45">
      <c r="A6" s="6" t="s">
        <v>77</v>
      </c>
      <c r="B6" s="84"/>
      <c r="C6" s="84"/>
      <c r="D6" s="84"/>
      <c r="E6" s="84"/>
      <c r="F6" s="84"/>
      <c r="G6" s="84"/>
      <c r="H6" s="85"/>
    </row>
    <row r="7" spans="1:10" s="36" customFormat="1" ht="18.75" customHeight="1" x14ac:dyDescent="0.45">
      <c r="A7" s="86" t="s">
        <v>78</v>
      </c>
      <c r="B7" s="87"/>
      <c r="C7" s="87"/>
      <c r="D7" s="87"/>
      <c r="E7" s="87"/>
      <c r="F7" s="87"/>
      <c r="G7" s="87"/>
      <c r="H7" s="88"/>
    </row>
    <row r="8" spans="1:10" s="36" customFormat="1" ht="18.75" customHeight="1" x14ac:dyDescent="0.45">
      <c r="A8" s="6"/>
      <c r="B8" s="84"/>
      <c r="C8" s="84"/>
      <c r="D8" s="84"/>
      <c r="E8" s="84"/>
      <c r="F8" s="84"/>
      <c r="G8" s="84"/>
      <c r="H8" s="85"/>
    </row>
    <row r="9" spans="1:10" s="36" customFormat="1" ht="23.25" customHeight="1" thickBot="1" x14ac:dyDescent="0.5">
      <c r="A9" s="35" t="s">
        <v>76</v>
      </c>
      <c r="B9" s="42"/>
      <c r="C9" s="40"/>
      <c r="D9" s="40"/>
      <c r="E9" s="40"/>
      <c r="F9" s="40"/>
      <c r="G9" s="40"/>
      <c r="H9" s="40"/>
    </row>
    <row r="10" spans="1:10" s="36" customFormat="1" ht="24" customHeight="1" thickBot="1" x14ac:dyDescent="0.5">
      <c r="A10" s="206" t="s">
        <v>73</v>
      </c>
      <c r="B10" s="207"/>
      <c r="C10" s="207"/>
      <c r="D10" s="208"/>
      <c r="E10" s="40"/>
      <c r="F10" s="206" t="s">
        <v>48</v>
      </c>
      <c r="G10" s="207"/>
      <c r="H10" s="208"/>
      <c r="I10" s="38"/>
      <c r="J10" s="38"/>
    </row>
    <row r="11" spans="1:10" s="36" customFormat="1" ht="24" customHeight="1" thickBot="1" x14ac:dyDescent="0.5">
      <c r="A11" s="209"/>
      <c r="B11" s="210"/>
      <c r="C11" s="210"/>
      <c r="D11" s="211"/>
      <c r="E11" s="40"/>
      <c r="F11" s="209"/>
      <c r="G11" s="210"/>
      <c r="H11" s="211"/>
      <c r="I11" s="38"/>
      <c r="J11" s="38"/>
    </row>
    <row r="12" spans="1:10" s="36" customFormat="1" ht="15" customHeight="1" thickBot="1" x14ac:dyDescent="0.4">
      <c r="A12" s="41"/>
      <c r="B12" s="41"/>
      <c r="C12" s="41"/>
      <c r="D12" s="41"/>
      <c r="E12" s="41"/>
      <c r="F12" s="41"/>
      <c r="G12" s="41"/>
      <c r="H12" s="41"/>
      <c r="I12" s="38"/>
      <c r="J12" s="38"/>
    </row>
    <row r="13" spans="1:10" ht="24" customHeight="1" thickBot="1" x14ac:dyDescent="0.5">
      <c r="A13" s="206" t="s">
        <v>74</v>
      </c>
      <c r="B13" s="207"/>
      <c r="C13" s="207"/>
      <c r="D13" s="208"/>
      <c r="E13" s="40"/>
      <c r="F13" s="206" t="s">
        <v>46</v>
      </c>
      <c r="G13" s="207"/>
      <c r="H13" s="208"/>
      <c r="I13" s="81"/>
      <c r="J13" s="38"/>
    </row>
    <row r="14" spans="1:10" ht="24" customHeight="1" thickBot="1" x14ac:dyDescent="0.5">
      <c r="A14" s="214"/>
      <c r="B14" s="215"/>
      <c r="C14" s="215"/>
      <c r="D14" s="216"/>
      <c r="E14" s="40"/>
      <c r="F14" s="214"/>
      <c r="G14" s="215"/>
      <c r="H14" s="216"/>
      <c r="I14" s="89"/>
    </row>
    <row r="15" spans="1:10" ht="15" customHeight="1" thickBot="1" x14ac:dyDescent="0.5">
      <c r="A15" s="41"/>
      <c r="B15" s="41"/>
      <c r="C15" s="41"/>
      <c r="D15" s="41"/>
      <c r="E15" s="40"/>
      <c r="F15" s="41"/>
      <c r="G15" s="41"/>
      <c r="H15" s="41"/>
    </row>
    <row r="16" spans="1:10" ht="24" customHeight="1" thickBot="1" x14ac:dyDescent="0.35">
      <c r="A16" s="206" t="s">
        <v>52</v>
      </c>
      <c r="B16" s="207"/>
      <c r="C16" s="207"/>
      <c r="D16" s="208"/>
      <c r="E16" s="214"/>
      <c r="F16" s="215"/>
      <c r="G16" s="215"/>
      <c r="H16" s="216"/>
    </row>
    <row r="17" spans="1:8" ht="15" customHeight="1" thickBot="1" x14ac:dyDescent="0.35">
      <c r="A17" s="36"/>
      <c r="B17" s="36"/>
      <c r="C17" s="36"/>
      <c r="D17" s="36"/>
      <c r="E17" s="36"/>
      <c r="F17" s="36"/>
      <c r="G17" s="36"/>
      <c r="H17" s="36"/>
    </row>
    <row r="18" spans="1:8" ht="24" customHeight="1" thickBot="1" x14ac:dyDescent="0.35">
      <c r="A18" s="229" t="s">
        <v>47</v>
      </c>
      <c r="B18" s="230"/>
      <c r="C18" s="230"/>
      <c r="D18" s="230"/>
      <c r="E18" s="230"/>
      <c r="F18" s="230"/>
      <c r="G18" s="230"/>
      <c r="H18" s="231"/>
    </row>
    <row r="19" spans="1:8" x14ac:dyDescent="0.3">
      <c r="A19" s="220"/>
      <c r="B19" s="221"/>
      <c r="C19" s="221"/>
      <c r="D19" s="221"/>
      <c r="E19" s="221"/>
      <c r="F19" s="221"/>
      <c r="G19" s="221"/>
      <c r="H19" s="222"/>
    </row>
    <row r="20" spans="1:8" x14ac:dyDescent="0.3">
      <c r="A20" s="223"/>
      <c r="B20" s="224"/>
      <c r="C20" s="224"/>
      <c r="D20" s="224"/>
      <c r="E20" s="224"/>
      <c r="F20" s="224"/>
      <c r="G20" s="224"/>
      <c r="H20" s="225"/>
    </row>
    <row r="21" spans="1:8" x14ac:dyDescent="0.3">
      <c r="A21" s="223"/>
      <c r="B21" s="224"/>
      <c r="C21" s="224"/>
      <c r="D21" s="224"/>
      <c r="E21" s="224"/>
      <c r="F21" s="224"/>
      <c r="G21" s="224"/>
      <c r="H21" s="225"/>
    </row>
    <row r="22" spans="1:8" x14ac:dyDescent="0.3">
      <c r="A22" s="223"/>
      <c r="B22" s="224"/>
      <c r="C22" s="224"/>
      <c r="D22" s="224"/>
      <c r="E22" s="224"/>
      <c r="F22" s="224"/>
      <c r="G22" s="224"/>
      <c r="H22" s="225"/>
    </row>
    <row r="23" spans="1:8" x14ac:dyDescent="0.3">
      <c r="A23" s="223"/>
      <c r="B23" s="224"/>
      <c r="C23" s="224"/>
      <c r="D23" s="224"/>
      <c r="E23" s="224"/>
      <c r="F23" s="224"/>
      <c r="G23" s="224"/>
      <c r="H23" s="225"/>
    </row>
    <row r="24" spans="1:8" x14ac:dyDescent="0.3">
      <c r="A24" s="223"/>
      <c r="B24" s="224"/>
      <c r="C24" s="224"/>
      <c r="D24" s="224"/>
      <c r="E24" s="224"/>
      <c r="F24" s="224"/>
      <c r="G24" s="224"/>
      <c r="H24" s="225"/>
    </row>
    <row r="25" spans="1:8" x14ac:dyDescent="0.3">
      <c r="A25" s="223"/>
      <c r="B25" s="224"/>
      <c r="C25" s="224"/>
      <c r="D25" s="224"/>
      <c r="E25" s="224"/>
      <c r="F25" s="224"/>
      <c r="G25" s="224"/>
      <c r="H25" s="225"/>
    </row>
    <row r="26" spans="1:8" x14ac:dyDescent="0.3">
      <c r="A26" s="223"/>
      <c r="B26" s="224"/>
      <c r="C26" s="224"/>
      <c r="D26" s="224"/>
      <c r="E26" s="224"/>
      <c r="F26" s="224"/>
      <c r="G26" s="224"/>
      <c r="H26" s="225"/>
    </row>
    <row r="27" spans="1:8" x14ac:dyDescent="0.3">
      <c r="A27" s="223"/>
      <c r="B27" s="224"/>
      <c r="C27" s="224"/>
      <c r="D27" s="224"/>
      <c r="E27" s="224"/>
      <c r="F27" s="224"/>
      <c r="G27" s="224"/>
      <c r="H27" s="225"/>
    </row>
    <row r="28" spans="1:8" ht="15" thickBot="1" x14ac:dyDescent="0.35">
      <c r="A28" s="226"/>
      <c r="B28" s="227"/>
      <c r="C28" s="227"/>
      <c r="D28" s="227"/>
      <c r="E28" s="227"/>
      <c r="F28" s="227"/>
      <c r="G28" s="227"/>
      <c r="H28" s="228"/>
    </row>
    <row r="29" spans="1:8" x14ac:dyDescent="0.3">
      <c r="A29" s="36"/>
      <c r="B29" s="36"/>
      <c r="C29" s="36"/>
      <c r="D29" s="36"/>
      <c r="E29" s="36"/>
      <c r="F29" s="36"/>
      <c r="G29" s="36"/>
      <c r="H29" s="36"/>
    </row>
    <row r="30" spans="1:8" ht="17.399999999999999" x14ac:dyDescent="0.35">
      <c r="A30" s="43" t="s">
        <v>55</v>
      </c>
      <c r="B30" s="36"/>
      <c r="C30" s="36"/>
      <c r="D30" s="36"/>
      <c r="E30" s="36"/>
      <c r="F30" s="36"/>
      <c r="G30" s="36"/>
      <c r="H30" s="36"/>
    </row>
    <row r="31" spans="1:8" ht="33.75" customHeight="1" thickBot="1" x14ac:dyDescent="0.35">
      <c r="A31" s="232"/>
      <c r="B31" s="232"/>
      <c r="C31" s="232"/>
      <c r="D31" s="232"/>
      <c r="E31" s="36"/>
      <c r="F31" s="205" t="str">
        <f>IF(OR($A$19="",$E$16="",$F$11="",$A$11="",$H$3="",$A$14="",$F$14=""),"Form is not complete, please ensure all fields of the form are completed.","")</f>
        <v>Form is not complete, please ensure all fields of the form are completed.</v>
      </c>
      <c r="G31" s="205"/>
      <c r="H31" s="205"/>
    </row>
    <row r="32" spans="1:8" x14ac:dyDescent="0.3">
      <c r="A32" s="219" t="s">
        <v>49</v>
      </c>
      <c r="B32" s="219"/>
      <c r="C32" s="219"/>
      <c r="D32" s="219"/>
      <c r="E32" s="35"/>
      <c r="F32" s="219" t="s">
        <v>51</v>
      </c>
      <c r="G32" s="219"/>
      <c r="H32" s="80" t="s">
        <v>50</v>
      </c>
    </row>
    <row r="33" spans="1:8" x14ac:dyDescent="0.3">
      <c r="A33" s="80"/>
      <c r="B33" s="80"/>
      <c r="C33" s="80"/>
      <c r="D33" s="80"/>
      <c r="E33" s="35"/>
      <c r="F33" s="80"/>
      <c r="G33" s="80"/>
      <c r="H33" s="80"/>
    </row>
    <row r="34" spans="1:8" x14ac:dyDescent="0.3">
      <c r="A34" s="36"/>
      <c r="B34" s="36"/>
      <c r="C34" s="36"/>
      <c r="D34" s="36"/>
      <c r="E34" s="36"/>
      <c r="F34" s="36"/>
      <c r="G34" s="36"/>
      <c r="H34" s="36"/>
    </row>
    <row r="35" spans="1:8" hidden="1" x14ac:dyDescent="0.3"/>
    <row r="36" spans="1:8" hidden="1" x14ac:dyDescent="0.3"/>
    <row r="37" spans="1:8" hidden="1" x14ac:dyDescent="0.3"/>
    <row r="38" spans="1:8" hidden="1" x14ac:dyDescent="0.3"/>
    <row r="39" spans="1:8" hidden="1" x14ac:dyDescent="0.3"/>
    <row r="40" spans="1:8" ht="12.75" hidden="1" customHeight="1" x14ac:dyDescent="0.3"/>
    <row r="41" spans="1:8" hidden="1" x14ac:dyDescent="0.3"/>
  </sheetData>
  <sheetProtection algorithmName="SHA-512" hashValue="NMRcvup7J3BjUJJMUgfgL9cdftPYdpDTsRVLx8d20w5MekftRj8UcztSxW8az9soF8oBZfTcQMLOwsm0iqdcOw==" saltValue="INqafYrOwJK6LIozCle6QA==" spinCount="100000" sheet="1" objects="1" scenarios="1"/>
  <mergeCells count="19">
    <mergeCell ref="A32:D32"/>
    <mergeCell ref="F32:G32"/>
    <mergeCell ref="A19:H28"/>
    <mergeCell ref="A18:H18"/>
    <mergeCell ref="A31:D31"/>
    <mergeCell ref="H1:H2"/>
    <mergeCell ref="F31:H31"/>
    <mergeCell ref="F10:H10"/>
    <mergeCell ref="F11:H11"/>
    <mergeCell ref="A1:G2"/>
    <mergeCell ref="E16:H16"/>
    <mergeCell ref="A3:G3"/>
    <mergeCell ref="F13:H13"/>
    <mergeCell ref="F14:H14"/>
    <mergeCell ref="A16:D16"/>
    <mergeCell ref="A11:D11"/>
    <mergeCell ref="A10:D10"/>
    <mergeCell ref="A13:D13"/>
    <mergeCell ref="A14:D14"/>
  </mergeCells>
  <conditionalFormatting sqref="H3 A11 F11 A19">
    <cfRule type="containsBlanks" dxfId="4" priority="14">
      <formula>LEN(TRIM(A3))=0</formula>
    </cfRule>
  </conditionalFormatting>
  <conditionalFormatting sqref="F31:H31">
    <cfRule type="containsText" dxfId="3" priority="4" operator="containsText" text="Form is not complete">
      <formula>NOT(ISERROR(SEARCH("Form is not complete",F31)))</formula>
    </cfRule>
  </conditionalFormatting>
  <conditionalFormatting sqref="A14">
    <cfRule type="containsBlanks" dxfId="2" priority="3">
      <formula>LEN(TRIM(A14))=0</formula>
    </cfRule>
  </conditionalFormatting>
  <conditionalFormatting sqref="F14">
    <cfRule type="containsBlanks" dxfId="1" priority="2">
      <formula>LEN(TRIM(F14))=0</formula>
    </cfRule>
  </conditionalFormatting>
  <conditionalFormatting sqref="E16">
    <cfRule type="containsBlanks" dxfId="0" priority="1">
      <formula>LEN(TRIM(E16))=0</formula>
    </cfRule>
  </conditionalFormatting>
  <printOptions horizontalCentered="1"/>
  <pageMargins left="0.5" right="0.5" top="0.5" bottom="0.3" header="0" footer="0"/>
  <pageSetup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9"/>
  <sheetViews>
    <sheetView workbookViewId="0">
      <selection activeCell="D19" sqref="D19"/>
    </sheetView>
  </sheetViews>
  <sheetFormatPr defaultRowHeight="14.4" x14ac:dyDescent="0.3"/>
  <cols>
    <col min="1" max="1" width="43.33203125" bestFit="1" customWidth="1"/>
    <col min="2" max="2" width="14.44140625" bestFit="1" customWidth="1"/>
    <col min="3" max="3" width="24" bestFit="1" customWidth="1"/>
    <col min="4" max="4" width="8.6640625" customWidth="1"/>
  </cols>
  <sheetData>
    <row r="1" spans="1:9" x14ac:dyDescent="0.3">
      <c r="A1" s="49" t="s">
        <v>56</v>
      </c>
      <c r="B1" s="49" t="s">
        <v>69</v>
      </c>
      <c r="C1" s="2" t="s">
        <v>60</v>
      </c>
      <c r="G1" t="s">
        <v>95</v>
      </c>
      <c r="H1" t="s">
        <v>96</v>
      </c>
      <c r="I1" t="s">
        <v>97</v>
      </c>
    </row>
    <row r="2" spans="1:9" x14ac:dyDescent="0.3">
      <c r="A2" s="2" t="s">
        <v>98</v>
      </c>
      <c r="B2" s="2" t="s">
        <v>2</v>
      </c>
      <c r="C2" s="2" t="s">
        <v>59</v>
      </c>
      <c r="F2" t="s">
        <v>89</v>
      </c>
      <c r="G2">
        <v>23</v>
      </c>
      <c r="H2">
        <v>2</v>
      </c>
      <c r="I2">
        <f>+H2+G2</f>
        <v>25</v>
      </c>
    </row>
    <row r="3" spans="1:9" ht="28.8" x14ac:dyDescent="0.3">
      <c r="A3" s="2" t="s">
        <v>14</v>
      </c>
      <c r="B3" s="2" t="s">
        <v>3</v>
      </c>
      <c r="C3" s="49" t="s">
        <v>61</v>
      </c>
      <c r="F3" t="s">
        <v>90</v>
      </c>
      <c r="G3">
        <v>22</v>
      </c>
      <c r="H3">
        <v>0</v>
      </c>
      <c r="I3">
        <f t="shared" ref="I3:I13" si="0">+H3+G3</f>
        <v>22</v>
      </c>
    </row>
    <row r="4" spans="1:9" x14ac:dyDescent="0.3">
      <c r="A4" s="2" t="s">
        <v>58</v>
      </c>
      <c r="B4" s="2" t="s">
        <v>4</v>
      </c>
      <c r="F4" t="s">
        <v>91</v>
      </c>
      <c r="G4">
        <v>20</v>
      </c>
      <c r="H4">
        <v>1</v>
      </c>
      <c r="I4">
        <f t="shared" si="0"/>
        <v>21</v>
      </c>
    </row>
    <row r="5" spans="1:9" ht="28.8" x14ac:dyDescent="0.3">
      <c r="A5" s="49" t="s">
        <v>99</v>
      </c>
      <c r="B5" s="2" t="s">
        <v>5</v>
      </c>
      <c r="F5" t="s">
        <v>92</v>
      </c>
      <c r="G5">
        <v>23</v>
      </c>
      <c r="H5">
        <v>0</v>
      </c>
      <c r="I5">
        <f t="shared" si="0"/>
        <v>23</v>
      </c>
    </row>
    <row r="6" spans="1:9" x14ac:dyDescent="0.3">
      <c r="A6" s="2" t="s">
        <v>64</v>
      </c>
      <c r="B6" s="2" t="s">
        <v>6</v>
      </c>
      <c r="F6" t="s">
        <v>93</v>
      </c>
      <c r="G6">
        <v>18</v>
      </c>
      <c r="H6">
        <v>3</v>
      </c>
      <c r="I6">
        <f t="shared" si="0"/>
        <v>21</v>
      </c>
    </row>
    <row r="7" spans="1:9" x14ac:dyDescent="0.3">
      <c r="A7" s="2"/>
      <c r="B7" s="2" t="s">
        <v>7</v>
      </c>
      <c r="F7" t="s">
        <v>94</v>
      </c>
      <c r="G7">
        <v>18</v>
      </c>
      <c r="H7">
        <v>4</v>
      </c>
      <c r="I7">
        <f t="shared" si="0"/>
        <v>22</v>
      </c>
    </row>
    <row r="8" spans="1:9" x14ac:dyDescent="0.3">
      <c r="A8" s="2"/>
      <c r="B8" s="2" t="s">
        <v>8</v>
      </c>
      <c r="F8" t="s">
        <v>83</v>
      </c>
      <c r="G8">
        <v>21</v>
      </c>
      <c r="H8">
        <v>2</v>
      </c>
      <c r="I8">
        <f t="shared" si="0"/>
        <v>23</v>
      </c>
    </row>
    <row r="9" spans="1:9" x14ac:dyDescent="0.3">
      <c r="A9" s="2"/>
      <c r="B9" s="5" t="s">
        <v>9</v>
      </c>
      <c r="F9" t="s">
        <v>84</v>
      </c>
      <c r="G9">
        <v>19</v>
      </c>
      <c r="H9">
        <v>1</v>
      </c>
      <c r="I9">
        <f t="shared" si="0"/>
        <v>20</v>
      </c>
    </row>
    <row r="10" spans="1:9" x14ac:dyDescent="0.3">
      <c r="A10" s="2"/>
      <c r="B10" s="2" t="s">
        <v>10</v>
      </c>
      <c r="F10" t="s">
        <v>85</v>
      </c>
      <c r="G10">
        <v>22</v>
      </c>
      <c r="H10">
        <v>0</v>
      </c>
      <c r="I10">
        <f t="shared" si="0"/>
        <v>22</v>
      </c>
    </row>
    <row r="11" spans="1:9" x14ac:dyDescent="0.3">
      <c r="A11" s="2"/>
      <c r="B11" s="2" t="s">
        <v>11</v>
      </c>
      <c r="F11" t="s">
        <v>86</v>
      </c>
      <c r="G11">
        <v>22</v>
      </c>
      <c r="H11">
        <v>0</v>
      </c>
      <c r="I11">
        <f t="shared" si="0"/>
        <v>22</v>
      </c>
    </row>
    <row r="12" spans="1:9" x14ac:dyDescent="0.3">
      <c r="A12" s="5"/>
      <c r="B12" s="2" t="s">
        <v>12</v>
      </c>
      <c r="F12" t="s">
        <v>87</v>
      </c>
      <c r="G12">
        <v>20</v>
      </c>
      <c r="H12">
        <v>1</v>
      </c>
      <c r="I12">
        <f t="shared" si="0"/>
        <v>21</v>
      </c>
    </row>
    <row r="13" spans="1:9" x14ac:dyDescent="0.3">
      <c r="A13" s="2"/>
      <c r="B13" s="2" t="s">
        <v>13</v>
      </c>
      <c r="F13" t="s">
        <v>88</v>
      </c>
      <c r="G13">
        <v>22</v>
      </c>
      <c r="H13">
        <v>0</v>
      </c>
      <c r="I13">
        <f t="shared" si="0"/>
        <v>22</v>
      </c>
    </row>
    <row r="14" spans="1:9" x14ac:dyDescent="0.3">
      <c r="A14" s="2"/>
      <c r="G14">
        <f>SUM(G2:G13)</f>
        <v>250</v>
      </c>
      <c r="H14">
        <f>SUM(H2:H13)</f>
        <v>14</v>
      </c>
      <c r="I14">
        <f>SUM(I2:I13)</f>
        <v>264</v>
      </c>
    </row>
    <row r="15" spans="1:9" x14ac:dyDescent="0.3">
      <c r="A15" s="2"/>
    </row>
    <row r="16" spans="1:9" x14ac:dyDescent="0.3">
      <c r="A16" s="2"/>
    </row>
    <row r="17" spans="1:1" x14ac:dyDescent="0.3">
      <c r="A17" s="2"/>
    </row>
    <row r="18" spans="1:1" x14ac:dyDescent="0.3">
      <c r="A18" s="2"/>
    </row>
    <row r="19" spans="1:1" x14ac:dyDescent="0.3">
      <c r="A19" s="2"/>
    </row>
  </sheetData>
  <sheetProtection algorithmName="SHA-512" hashValue="ktjQBe4RRHU4kyhCJPpn7g7sBXF2DZFggeSRaKzOswspOS5vo4S9VIrqBRxkLPHjveNxXL1EIH2/6vtmh2h9rQ==" saltValue="lz6rzRGo0nsB84w3No+95A==" spinCount="100000" sheet="1" objects="1" scenarios="1"/>
  <dataConsolidate/>
  <dataValidations count="1">
    <dataValidation type="list" allowBlank="1" showInputMessage="1" showErrorMessage="1" sqref="A17:A19" xr:uid="{00000000-0002-0000-0300-000000000000}">
      <formula1>$S$17:$S$19</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TIMECARD</vt:lpstr>
      <vt:lpstr>Timecard Tools and Info</vt:lpstr>
      <vt:lpstr>Late Timecard Form</vt:lpstr>
      <vt:lpstr>Drop Down Menu</vt:lpstr>
      <vt:lpstr>'Late Timecard Form'!Print_Area</vt:lpstr>
      <vt:lpstr>TIMECARD!Print_Area</vt:lpstr>
      <vt:lpstr>'Timecard Tools and Info'!Print_Area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Josephine</dc:creator>
  <cp:lastModifiedBy>Juarez, Fernando</cp:lastModifiedBy>
  <cp:lastPrinted>2019-09-25T02:11:49Z</cp:lastPrinted>
  <dcterms:created xsi:type="dcterms:W3CDTF">2017-05-03T16:46:02Z</dcterms:created>
  <dcterms:modified xsi:type="dcterms:W3CDTF">2025-10-08T17:11:18Z</dcterms:modified>
</cp:coreProperties>
</file>