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ard\Board Agendas\Board Agenda FY 2021-2022\01. September 2021\Disbursement Report\"/>
    </mc:Choice>
  </mc:AlternateContent>
  <xr:revisionPtr revIDLastSave="0" documentId="8_{5016F03A-4B51-43A0-A26C-33BF6EBD3095}" xr6:coauthVersionLast="47" xr6:coauthVersionMax="47" xr10:uidLastSave="{00000000-0000-0000-0000-000000000000}"/>
  <bookViews>
    <workbookView xWindow="-120" yWindow="-120" windowWidth="29040" windowHeight="15840" xr2:uid="{EB51828E-4877-4D86-8F80-024442218EBA}"/>
  </bookViews>
  <sheets>
    <sheet name="ACH &amp; Recap " sheetId="1" r:id="rId1"/>
  </sheets>
  <definedNames>
    <definedName name="_xlnm.Print_Area" localSheetId="0">'ACH &amp; Recap 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C31" i="1"/>
  <c r="I31" i="1" s="1"/>
  <c r="C26" i="1"/>
  <c r="C25" i="1"/>
  <c r="C23" i="1"/>
  <c r="C14" i="1"/>
  <c r="C13" i="1"/>
  <c r="C12" i="1"/>
  <c r="C11" i="1"/>
  <c r="C15" i="1" s="1"/>
  <c r="G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 County Department of Education</author>
  </authors>
  <commentList>
    <comment ref="C22" authorId="0" shapeId="0" xr:uid="{005C3C16-3269-43DA-BE26-05BB7B42F9C8}">
      <text>
        <r>
          <rPr>
            <b/>
            <sz val="9"/>
            <color indexed="81"/>
            <rFont val="Tahoma"/>
            <family val="2"/>
          </rPr>
          <t xml:space="preserve">Comes from Check Register Tab
(1999- General Fund
Amount: 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 xr:uid="{48D0A6C4-2973-4F90-996C-0C5837154F8B}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(200-400)
</t>
        </r>
      </text>
    </comment>
    <comment ref="C26" authorId="0" shapeId="0" xr:uid="{EB2C8F09-9F9A-4718-8590-3654F4A5DD9B}">
      <text>
        <r>
          <rPr>
            <b/>
            <sz val="9"/>
            <color indexed="81"/>
            <rFont val="Tahoma"/>
            <family val="2"/>
          </rPr>
          <t>comes from Check Register Tab:
Add all accounts from (700)</t>
        </r>
      </text>
    </comment>
    <comment ref="C27" authorId="0" shapeId="0" xr:uid="{B6FD4860-5279-44D2-82D2-9D07ECAF5E10}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(800)
</t>
        </r>
      </text>
    </comment>
    <comment ref="E29" authorId="0" shapeId="0" xr:uid="{34EDE120-E9B4-4A6F-A5D0-C0B4FB4572B1}">
      <text>
        <r>
          <rPr>
            <b/>
            <sz val="9"/>
            <color indexed="81"/>
            <rFont val="Tahoma"/>
            <family val="2"/>
          </rPr>
          <t>Comes from P-Card Report 
(Total Transaction $)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0" shapeId="0" xr:uid="{670C4C93-3E28-42BE-9013-FE6F9E90CA99}">
      <text>
        <r>
          <rPr>
            <b/>
            <sz val="9"/>
            <color indexed="81"/>
            <rFont val="Tahoma"/>
            <family val="2"/>
          </rPr>
          <t>comes from Gas Card tab:
Total of summary (TOP $)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<sst xmlns="http://schemas.openxmlformats.org/spreadsheetml/2006/main" count="35" uniqueCount="35">
  <si>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Fiscal Year 2021-2022</t>
  </si>
  <si>
    <t>HARRIS COUNTY DEPARTMENT OF EDUCATION</t>
  </si>
  <si>
    <t>AUGUST  2021 Payroll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</si>
  <si>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</si>
  <si>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</si>
  <si>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</si>
  <si>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</si>
  <si>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JULY 2021  TRS TEXNET Payment</t>
  </si>
  <si>
    <t>AUGUST 2021 TRS Active Care Medical Payment</t>
  </si>
  <si>
    <t>Payroll Deductions for AUGUST 15TH</t>
  </si>
  <si>
    <t xml:space="preserve">IRS Tax Payment for AUGUST 15TH </t>
  </si>
  <si>
    <t xml:space="preserve"> 8/25/2021</t>
  </si>
  <si>
    <t>Payroll Deductions for AUGUST 31TH</t>
  </si>
  <si>
    <t>IRS Tax Payment for AUGUST 31TH</t>
  </si>
  <si>
    <t>Total WIRE Transfers:</t>
  </si>
  <si>
    <t xml:space="preserve">                                                                                         </t>
  </si>
  <si>
    <t>RECAP OF ALL DISBURSEMENTS</t>
  </si>
  <si>
    <t>Checks</t>
  </si>
  <si>
    <t>Total</t>
  </si>
  <si>
    <t>Printed</t>
  </si>
  <si>
    <t>PCard</t>
  </si>
  <si>
    <t>WIRES</t>
  </si>
  <si>
    <t>Disbursements</t>
  </si>
  <si>
    <t>Total General Operating &amp; Payroll Clearing (100-199)</t>
  </si>
  <si>
    <t>Total Special Revenue (200-400)</t>
  </si>
  <si>
    <t>Total PFC Funds</t>
  </si>
  <si>
    <t>(600)</t>
  </si>
  <si>
    <t>Total Capital Project (600)</t>
  </si>
  <si>
    <t>Total Internal Service/Facilities (700)</t>
  </si>
  <si>
    <t>Total Fiduciary (800)</t>
  </si>
  <si>
    <t>Total (900)</t>
  </si>
  <si>
    <t>Total  P Card Activity</t>
  </si>
  <si>
    <t>Total ACH Transfers-Gen Operating &amp; Payroll Clearing</t>
  </si>
  <si>
    <t xml:space="preserve">Credit Card charges paid by check from above </t>
  </si>
  <si>
    <t xml:space="preserve">   (other than P Card)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</si>
</sst>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71">
    <xf numFmtId="0" fontId="0" fillId="0" borderId="0" xfId="0"/>
    <xf numFmtId="0" fontId="3" fillId="0" borderId="0" xfId="3" applyFont="1" applyAlignment="1">
      <alignment horizontal="center"/>
    </xf>
    <xf numFmtId="39" fontId="4" fillId="0" borderId="0" xfId="3" applyNumberFormat="1" applyFont="1"/>
    <xf numFmtId="0" fontId="2" fillId="0" borderId="0" xfId="3"/>
    <xf numFmtId="0" fontId="5" fillId="0" borderId="0" xfId="3" applyFont="1" applyAlignment="1">
      <alignment horizontal="center"/>
    </xf>
    <xf numFmtId="14" fontId="2" fillId="0" borderId="0" xfId="3" applyNumberFormat="1" applyAlignment="1">
      <alignment horizontal="center"/>
    </xf>
    <xf numFmtId="0" fontId="2" fillId="0" borderId="0" xfId="3" applyAlignment="1">
      <alignment horizontal="center"/>
    </xf>
    <xf numFmtId="0" fontId="6" fillId="0" borderId="0" xfId="3" applyFont="1" applyAlignment="1">
      <alignment horizontal="center"/>
    </xf>
    <xf numFmtId="49" fontId="6" fillId="0" borderId="0" xfId="3" applyNumberFormat="1" applyFont="1" applyAlignment="1">
      <alignment horizontal="center"/>
    </xf>
    <xf numFmtId="39" fontId="7" fillId="0" borderId="0" xfId="3" applyNumberFormat="1" applyFont="1" applyAlignment="1">
      <alignment horizontal="center" wrapText="1"/>
    </xf>
    <xf numFmtId="49" fontId="7" fillId="0" borderId="0" xfId="3" applyNumberFormat="1" applyFont="1" applyAlignment="1">
      <alignment horizontal="center"/>
    </xf>
    <xf numFmtId="14" fontId="2" fillId="2" borderId="0" xfId="3" applyNumberFormat="1" applyFill="1" applyAlignment="1">
      <alignment horizontal="left"/>
    </xf>
    <xf numFmtId="0" fontId="2" fillId="2" borderId="0" xfId="3" applyFill="1" applyAlignment="1">
      <alignment horizontal="left"/>
    </xf>
    <xf numFmtId="164" fontId="2" fillId="2" borderId="0" xfId="2" applyNumberFormat="1" applyFill="1" applyAlignment="1">
      <alignment horizontal="right"/>
    </xf>
    <xf numFmtId="0" fontId="9" fillId="0" borderId="0" xfId="3" applyFont="1"/>
    <xf numFmtId="14" fontId="2" fillId="0" borderId="0" xfId="3" applyNumberFormat="1" applyAlignment="1">
      <alignment horizontal="left"/>
    </xf>
    <xf numFmtId="0" fontId="2" fillId="0" borderId="0" xfId="3" applyAlignment="1">
      <alignment horizontal="left"/>
    </xf>
    <xf numFmtId="4" fontId="2" fillId="0" borderId="0" xfId="2" applyNumberFormat="1"/>
    <xf numFmtId="14" fontId="2" fillId="2" borderId="0" xfId="3" quotePrefix="1" applyNumberFormat="1" applyFill="1" applyAlignment="1">
      <alignment horizontal="left"/>
    </xf>
    <xf numFmtId="4" fontId="2" fillId="2" borderId="0" xfId="2" applyNumberFormat="1" applyFill="1"/>
    <xf numFmtId="14" fontId="2" fillId="0" borderId="0" xfId="3" quotePrefix="1" applyNumberFormat="1" applyAlignment="1">
      <alignment horizontal="left"/>
    </xf>
    <xf numFmtId="4" fontId="2" fillId="0" borderId="0" xfId="2" applyNumberFormat="1" applyFont="1"/>
    <xf numFmtId="0" fontId="2" fillId="2" borderId="0" xfId="3" applyFill="1" applyAlignment="1">
      <alignment horizontal="center"/>
    </xf>
    <xf numFmtId="49" fontId="2" fillId="2" borderId="0" xfId="3" applyNumberFormat="1" applyFill="1" applyAlignment="1">
      <alignment horizontal="right"/>
    </xf>
    <xf numFmtId="8" fontId="2" fillId="2" borderId="1" xfId="2" applyNumberFormat="1" applyFill="1" applyBorder="1"/>
    <xf numFmtId="8" fontId="2" fillId="2" borderId="0" xfId="2" applyNumberFormat="1" applyFill="1"/>
    <xf numFmtId="4" fontId="2" fillId="0" borderId="0" xfId="3" applyNumberFormat="1"/>
    <xf numFmtId="14" fontId="2" fillId="0" borderId="0" xfId="3" applyNumberFormat="1" applyAlignment="1">
      <alignment horizontal="center"/>
    </xf>
    <xf numFmtId="49" fontId="2" fillId="0" borderId="0" xfId="3" applyNumberFormat="1"/>
    <xf numFmtId="39" fontId="2" fillId="0" borderId="0" xfId="3" applyNumberFormat="1"/>
    <xf numFmtId="0" fontId="7" fillId="2" borderId="0" xfId="3" applyFont="1" applyFill="1" applyAlignment="1">
      <alignment horizontal="center"/>
    </xf>
    <xf numFmtId="0" fontId="7" fillId="2" borderId="0" xfId="3" applyFont="1" applyFill="1" applyAlignment="1">
      <alignment horizontal="center"/>
    </xf>
    <xf numFmtId="0" fontId="2" fillId="2" borderId="0" xfId="3" applyFill="1"/>
    <xf numFmtId="49" fontId="7" fillId="2" borderId="0" xfId="3" applyNumberFormat="1" applyFont="1" applyFill="1" applyAlignment="1">
      <alignment horizontal="left"/>
    </xf>
    <xf numFmtId="49" fontId="2" fillId="2" borderId="0" xfId="3" applyNumberFormat="1" applyFill="1"/>
    <xf numFmtId="39" fontId="6" fillId="2" borderId="0" xfId="3" applyNumberFormat="1" applyFont="1" applyFill="1" applyAlignment="1">
      <alignment horizontal="center"/>
    </xf>
    <xf numFmtId="39" fontId="7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center"/>
    </xf>
    <xf numFmtId="49" fontId="2" fillId="2" borderId="0" xfId="3" applyNumberFormat="1" applyFill="1" applyAlignment="1">
      <alignment horizontal="left"/>
    </xf>
    <xf numFmtId="44" fontId="2" fillId="0" borderId="0" xfId="2" applyFont="1" applyBorder="1" applyAlignment="1">
      <alignment horizontal="right"/>
    </xf>
    <xf numFmtId="39" fontId="10" fillId="2" borderId="0" xfId="3" applyNumberFormat="1" applyFont="1" applyFill="1"/>
    <xf numFmtId="8" fontId="10" fillId="2" borderId="0" xfId="3" applyNumberFormat="1" applyFont="1" applyFill="1"/>
    <xf numFmtId="39" fontId="2" fillId="2" borderId="0" xfId="3" applyNumberFormat="1" applyFill="1"/>
    <xf numFmtId="8" fontId="2" fillId="2" borderId="0" xfId="3" applyNumberFormat="1" applyFill="1"/>
    <xf numFmtId="43" fontId="2" fillId="0" borderId="0" xfId="1" applyFont="1" applyBorder="1" applyAlignment="1">
      <alignment horizontal="right"/>
    </xf>
    <xf numFmtId="49" fontId="2" fillId="2" borderId="0" xfId="3" applyNumberFormat="1" applyFill="1" applyAlignment="1">
      <alignment horizontal="left"/>
    </xf>
    <xf numFmtId="43" fontId="11" fillId="0" borderId="0" xfId="1" applyFont="1" applyBorder="1" applyAlignment="1">
      <alignment horizontal="right"/>
    </xf>
    <xf numFmtId="43" fontId="2" fillId="2" borderId="0" xfId="3" applyNumberFormat="1" applyFill="1" applyAlignment="1">
      <alignment horizontal="right"/>
    </xf>
    <xf numFmtId="4" fontId="2" fillId="2" borderId="2" xfId="3" applyNumberFormat="1" applyFill="1" applyBorder="1" applyAlignment="1">
      <alignment horizontal="right"/>
    </xf>
    <xf numFmtId="4" fontId="10" fillId="2" borderId="2" xfId="3" applyNumberFormat="1" applyFont="1" applyFill="1" applyBorder="1"/>
    <xf numFmtId="164" fontId="2" fillId="0" borderId="2" xfId="2" applyNumberFormat="1" applyFont="1" applyFill="1" applyBorder="1"/>
    <xf numFmtId="43" fontId="2" fillId="2" borderId="2" xfId="2" applyNumberFormat="1" applyFont="1" applyFill="1" applyBorder="1"/>
    <xf numFmtId="8" fontId="2" fillId="2" borderId="2" xfId="3" applyNumberFormat="1" applyFill="1" applyBorder="1"/>
    <xf numFmtId="44" fontId="2" fillId="2" borderId="2" xfId="3" applyNumberFormat="1" applyFill="1" applyBorder="1"/>
    <xf numFmtId="8" fontId="2" fillId="2" borderId="0" xfId="3" applyNumberFormat="1" applyFill="1" applyAlignment="1">
      <alignment horizontal="center"/>
    </xf>
    <xf numFmtId="43" fontId="2" fillId="2" borderId="0" xfId="2" applyNumberFormat="1" applyFont="1" applyFill="1" applyBorder="1"/>
    <xf numFmtId="44" fontId="2" fillId="2" borderId="0" xfId="2" applyFont="1" applyFill="1" applyBorder="1"/>
    <xf numFmtId="164" fontId="2" fillId="2" borderId="3" xfId="2" applyNumberFormat="1" applyFont="1" applyFill="1" applyBorder="1"/>
    <xf numFmtId="44" fontId="10" fillId="2" borderId="3" xfId="2" applyFont="1" applyFill="1" applyBorder="1"/>
    <xf numFmtId="164" fontId="2" fillId="0" borderId="3" xfId="2" applyNumberFormat="1" applyFont="1" applyBorder="1" applyAlignment="1">
      <alignment horizontal="right"/>
    </xf>
    <xf numFmtId="44" fontId="2" fillId="2" borderId="3" xfId="2" applyFont="1" applyFill="1" applyBorder="1"/>
    <xf numFmtId="8" fontId="2" fillId="0" borderId="3" xfId="2" applyNumberFormat="1" applyFont="1" applyBorder="1"/>
    <xf numFmtId="4" fontId="7" fillId="2" borderId="0" xfId="3" applyNumberFormat="1" applyFont="1" applyFill="1" applyAlignment="1">
      <alignment horizontal="right"/>
    </xf>
    <xf numFmtId="0" fontId="2" fillId="0" borderId="0" xfId="3" applyAlignment="1">
      <alignment horizontal="left"/>
    </xf>
    <xf numFmtId="164" fontId="2" fillId="0" borderId="0" xfId="4" applyNumberFormat="1" applyFont="1"/>
    <xf numFmtId="14" fontId="2" fillId="0" borderId="0" xfId="3" applyNumberFormat="1" applyAlignment="1">
      <alignment horizontal="left"/>
    </xf>
    <xf numFmtId="164" fontId="2" fillId="0" borderId="0" xfId="3" applyNumberFormat="1" applyAlignment="1">
      <alignment horizontal="right" vertical="top"/>
    </xf>
    <xf numFmtId="164" fontId="2" fillId="0" borderId="0" xfId="3" applyNumberFormat="1"/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49" fontId="4" fillId="0" borderId="0" xfId="3" applyNumberFormat="1" applyFont="1"/>
  </cellXfs>
  <cellStyles count="5">
    <cellStyle name="Comma" xfId="1" builtinId="3"/>
    <cellStyle name="Currency" xfId="2" builtinId="4"/>
    <cellStyle name="Normal" xfId="0" builtinId="0"/>
    <cellStyle name="Normal 2 3" xfId="3" xr:uid="{8A024172-3F36-4340-8AAF-CA116657038B}"/>
    <cellStyle name="Normal 3" xfId="4" xr:uid="{66A96F4A-0C85-44D5-AF09-2D74A4CBE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4D7A-EC4B-4A01-8B3D-9688A2AB5584}">
  <sheetPr>
    <tabColor rgb="FF00B0F0"/>
    <pageSetUpPr fitToPage="1"/>
  </sheetPr>
  <dimension ref="A1:I104"/>
  <sheetViews>
    <sheetView showGridLines="0" tabSelected="1" zoomScaleNormal="100" workbookViewId="0">
      <selection activeCell="A45" sqref="A45"/>
    </sheetView>
  </sheetViews>
  <sheetFormatPr defaultColWidth="9.140625" defaultRowHeight="15" x14ac:dyDescent="0.2"/>
  <cols>
    <col min="1" max="1" width="14.140625" style="69" customWidth="1"/>
    <col min="2" max="2" width="47.28515625" style="70" customWidth="1"/>
    <col min="3" max="3" width="24.5703125" style="2" customWidth="1"/>
    <col min="4" max="4" width="4.5703125" style="2" bestFit="1" customWidth="1"/>
    <col min="5" max="5" width="11.140625" style="2" bestFit="1" customWidth="1"/>
    <col min="6" max="6" width="2.7109375" style="3" customWidth="1"/>
    <col min="7" max="7" width="13.42578125" style="3" bestFit="1" customWidth="1"/>
    <col min="8" max="8" width="9.140625" style="3"/>
    <col min="9" max="9" width="12.7109375" style="3" bestFit="1" customWidth="1"/>
    <col min="10" max="16384" width="9.140625" style="3"/>
  </cols>
  <sheetData>
    <row r="1" spans="1:6" ht="26.25" x14ac:dyDescent="0.4">
      <c r="A1" s="1" t="s">
        <v>0</v>
      </c>
      <c r="B1" s="1"/>
      <c r="C1" s="1"/>
      <c r="D1" s="1"/>
    </row>
    <row r="2" spans="1:6" ht="15.75" x14ac:dyDescent="0.25">
      <c r="A2" s="4" t="s">
        <v>1</v>
      </c>
      <c r="B2" s="4"/>
      <c r="C2" s="4"/>
      <c r="D2" s="4"/>
    </row>
    <row r="3" spans="1:6" x14ac:dyDescent="0.2">
      <c r="A3" s="5" t="s">
        <v>2</v>
      </c>
      <c r="B3" s="5"/>
      <c r="C3" s="5"/>
      <c r="D3" s="5"/>
    </row>
    <row r="4" spans="1:6" ht="12.75" x14ac:dyDescent="0.2">
      <c r="A4" s="6" t="s">
        <v>3</v>
      </c>
      <c r="B4" s="6"/>
      <c r="C4" s="6"/>
      <c r="D4" s="6"/>
      <c r="E4" s="6"/>
      <c r="F4" s="6"/>
    </row>
    <row r="5" spans="1:6" ht="9" customHeight="1" x14ac:dyDescent="0.2">
      <c r="A5" s="6"/>
      <c r="B5" s="6"/>
      <c r="C5" s="6"/>
      <c r="D5" s="6"/>
      <c r="E5" s="6"/>
      <c r="F5" s="6"/>
    </row>
    <row r="6" spans="1:6" ht="12.75" x14ac:dyDescent="0.2">
      <c r="A6" s="7" t="s">
        <v>4</v>
      </c>
      <c r="B6" s="8" t="s">
        <v>5</v>
      </c>
      <c r="C6" s="9" t="s">
        <v>6</v>
      </c>
      <c r="D6" s="9"/>
      <c r="E6" s="10"/>
      <c r="F6" s="10"/>
    </row>
    <row r="7" spans="1:6" ht="12.75" customHeight="1" x14ac:dyDescent="0.2">
      <c r="A7" s="5"/>
      <c r="B7" s="6"/>
      <c r="C7" s="6"/>
      <c r="D7" s="6"/>
      <c r="E7" s="6"/>
      <c r="F7" s="6"/>
    </row>
    <row r="8" spans="1:6" s="14" customFormat="1" ht="14.25" x14ac:dyDescent="0.2">
      <c r="A8" s="11">
        <v>44413</v>
      </c>
      <c r="B8" s="12" t="s">
        <v>7</v>
      </c>
      <c r="C8" s="13">
        <v>459375.55</v>
      </c>
      <c r="D8" s="13"/>
    </row>
    <row r="9" spans="1:6" s="14" customFormat="1" ht="14.25" x14ac:dyDescent="0.2">
      <c r="A9" s="15">
        <v>44417</v>
      </c>
      <c r="B9" s="16" t="s">
        <v>8</v>
      </c>
      <c r="C9" s="17">
        <v>339461</v>
      </c>
      <c r="D9" s="17"/>
    </row>
    <row r="10" spans="1:6" s="14" customFormat="1" ht="14.25" hidden="1" x14ac:dyDescent="0.2">
      <c r="A10" s="18"/>
      <c r="B10" s="12"/>
      <c r="C10" s="19"/>
      <c r="D10" s="19"/>
    </row>
    <row r="11" spans="1:6" s="14" customFormat="1" ht="14.25" x14ac:dyDescent="0.2">
      <c r="A11" s="11">
        <v>44421</v>
      </c>
      <c r="B11" s="12" t="s">
        <v>9</v>
      </c>
      <c r="C11" s="19">
        <f>2044.83+10441.43+6218.11+10112.04+8131</f>
        <v>36947.410000000003</v>
      </c>
      <c r="D11" s="19"/>
    </row>
    <row r="12" spans="1:6" s="14" customFormat="1" ht="14.25" x14ac:dyDescent="0.2">
      <c r="A12" s="20">
        <v>44421</v>
      </c>
      <c r="B12" s="16" t="s">
        <v>10</v>
      </c>
      <c r="C12" s="21">
        <f>131.82+409523.79</f>
        <v>409655.61</v>
      </c>
      <c r="D12" s="17"/>
    </row>
    <row r="13" spans="1:6" s="14" customFormat="1" ht="14.25" x14ac:dyDescent="0.2">
      <c r="A13" s="18" t="s">
        <v>11</v>
      </c>
      <c r="B13" s="12" t="s">
        <v>12</v>
      </c>
      <c r="C13" s="19">
        <f>2646.33+11075.97+6087.68+10080.04+8137.97</f>
        <v>38027.99</v>
      </c>
      <c r="D13" s="19"/>
    </row>
    <row r="14" spans="1:6" s="14" customFormat="1" ht="15" customHeight="1" x14ac:dyDescent="0.2">
      <c r="A14" s="20">
        <v>44433</v>
      </c>
      <c r="B14" s="16" t="s">
        <v>13</v>
      </c>
      <c r="C14" s="17">
        <f>158.56+56221.53+166.76+431023.7</f>
        <v>487570.55</v>
      </c>
      <c r="D14" s="17"/>
    </row>
    <row r="15" spans="1:6" s="14" customFormat="1" thickBot="1" x14ac:dyDescent="0.25">
      <c r="A15" s="22"/>
      <c r="B15" s="23" t="s">
        <v>14</v>
      </c>
      <c r="C15" s="24">
        <f>SUM(C8:C14)</f>
        <v>1771038.11</v>
      </c>
      <c r="D15" s="25"/>
      <c r="F15" s="26"/>
    </row>
    <row r="16" spans="1:6" ht="13.5" thickTop="1" x14ac:dyDescent="0.2">
      <c r="A16" s="27"/>
      <c r="B16" s="28" t="s">
        <v>15</v>
      </c>
      <c r="C16" s="29"/>
      <c r="D16" s="29"/>
      <c r="E16" s="29"/>
    </row>
    <row r="17" spans="1:9" ht="12.75" x14ac:dyDescent="0.2">
      <c r="A17" s="30" t="s">
        <v>16</v>
      </c>
      <c r="B17" s="30"/>
      <c r="C17" s="30"/>
      <c r="D17" s="30"/>
      <c r="E17" s="30"/>
      <c r="F17" s="30"/>
      <c r="G17" s="30"/>
      <c r="H17" s="30"/>
      <c r="I17" s="30"/>
    </row>
    <row r="18" spans="1:9" ht="12.75" hidden="1" x14ac:dyDescent="0.2">
      <c r="A18" s="30"/>
      <c r="B18" s="30"/>
      <c r="C18" s="30"/>
      <c r="D18" s="30"/>
      <c r="E18" s="30"/>
      <c r="F18" s="30"/>
      <c r="G18" s="30"/>
      <c r="H18" s="30"/>
      <c r="I18" s="30"/>
    </row>
    <row r="19" spans="1:9" ht="12.75" hidden="1" x14ac:dyDescent="0.2">
      <c r="A19" s="31"/>
      <c r="B19" s="31"/>
      <c r="C19" s="31"/>
      <c r="D19" s="31"/>
      <c r="E19" s="31"/>
      <c r="F19" s="31"/>
      <c r="G19" s="31"/>
      <c r="H19" s="31"/>
      <c r="I19" s="32"/>
    </row>
    <row r="20" spans="1:9" ht="12.75" hidden="1" x14ac:dyDescent="0.2">
      <c r="A20" s="31"/>
      <c r="B20" s="31"/>
      <c r="C20" s="31" t="s">
        <v>17</v>
      </c>
      <c r="D20" s="31"/>
      <c r="E20" s="31"/>
      <c r="F20" s="31"/>
      <c r="G20" s="31"/>
      <c r="H20" s="31"/>
      <c r="I20" s="31" t="s">
        <v>18</v>
      </c>
    </row>
    <row r="21" spans="1:9" ht="12.75" hidden="1" x14ac:dyDescent="0.2">
      <c r="A21" s="33"/>
      <c r="B21" s="34"/>
      <c r="C21" s="35" t="s">
        <v>19</v>
      </c>
      <c r="D21" s="36"/>
      <c r="E21" s="35" t="s">
        <v>20</v>
      </c>
      <c r="F21" s="36"/>
      <c r="G21" s="37" t="s">
        <v>21</v>
      </c>
      <c r="H21" s="31"/>
      <c r="I21" s="37" t="s">
        <v>22</v>
      </c>
    </row>
    <row r="22" spans="1:9" ht="12.75" hidden="1" x14ac:dyDescent="0.2">
      <c r="A22" s="38" t="s">
        <v>23</v>
      </c>
      <c r="B22" s="38"/>
      <c r="C22" s="39">
        <v>491587.97</v>
      </c>
      <c r="D22" s="40"/>
      <c r="E22" s="41"/>
      <c r="F22" s="42"/>
      <c r="G22" s="43"/>
      <c r="H22" s="32"/>
      <c r="I22" s="43"/>
    </row>
    <row r="23" spans="1:9" ht="12" hidden="1" customHeight="1" x14ac:dyDescent="0.2">
      <c r="A23" s="38" t="s">
        <v>24</v>
      </c>
      <c r="B23" s="38"/>
      <c r="C23" s="44">
        <f>55658.4+557.96+69028.85+25300+12944.07+6936+33892.31+212115.11+4040+220289.64+123582.82+12980.63+128730.62+4289+12911.65+6422</f>
        <v>929679.06000000017</v>
      </c>
      <c r="D23" s="40"/>
      <c r="E23" s="41"/>
      <c r="F23" s="42"/>
      <c r="G23" s="43"/>
      <c r="H23" s="32"/>
      <c r="I23" s="43"/>
    </row>
    <row r="24" spans="1:9" ht="12.75" hidden="1" x14ac:dyDescent="0.2">
      <c r="A24" s="45" t="s">
        <v>25</v>
      </c>
      <c r="B24" s="45" t="s">
        <v>26</v>
      </c>
      <c r="C24" s="46"/>
      <c r="D24" s="40"/>
      <c r="E24" s="41"/>
      <c r="F24" s="42"/>
      <c r="G24" s="43"/>
      <c r="H24" s="32"/>
      <c r="I24" s="43"/>
    </row>
    <row r="25" spans="1:9" ht="12.75" hidden="1" x14ac:dyDescent="0.2">
      <c r="A25" s="45" t="s">
        <v>27</v>
      </c>
      <c r="B25" s="45"/>
      <c r="C25" s="44">
        <f>50775.74+10600+121525.61</f>
        <v>182901.35</v>
      </c>
      <c r="D25" s="40"/>
      <c r="E25" s="41"/>
      <c r="F25" s="42"/>
      <c r="G25" s="43"/>
      <c r="H25" s="32"/>
      <c r="I25" s="43"/>
    </row>
    <row r="26" spans="1:9" ht="12.75" hidden="1" x14ac:dyDescent="0.2">
      <c r="A26" s="38" t="s">
        <v>28</v>
      </c>
      <c r="B26" s="38"/>
      <c r="C26" s="44">
        <f>58616.19+69474.88</f>
        <v>128091.07</v>
      </c>
      <c r="D26" s="40"/>
      <c r="E26" s="41"/>
      <c r="F26" s="42"/>
      <c r="G26" s="43"/>
      <c r="H26" s="32"/>
      <c r="I26" s="43"/>
    </row>
    <row r="27" spans="1:9" ht="12.75" hidden="1" x14ac:dyDescent="0.2">
      <c r="A27" s="38" t="s">
        <v>29</v>
      </c>
      <c r="B27" s="38"/>
      <c r="C27" s="44">
        <v>200</v>
      </c>
      <c r="D27" s="40"/>
      <c r="E27" s="41"/>
      <c r="F27" s="42"/>
      <c r="G27" s="43"/>
      <c r="H27" s="32"/>
      <c r="I27" s="43"/>
    </row>
    <row r="28" spans="1:9" ht="12.75" hidden="1" x14ac:dyDescent="0.2">
      <c r="A28" s="45" t="s">
        <v>30</v>
      </c>
      <c r="B28" s="45"/>
      <c r="C28" s="47">
        <v>0</v>
      </c>
      <c r="D28" s="40"/>
      <c r="E28" s="41"/>
      <c r="F28" s="42"/>
      <c r="G28" s="43"/>
      <c r="H28" s="32"/>
      <c r="I28" s="43"/>
    </row>
    <row r="29" spans="1:9" ht="12.75" hidden="1" x14ac:dyDescent="0.2">
      <c r="A29" s="38" t="s">
        <v>31</v>
      </c>
      <c r="B29" s="38"/>
      <c r="C29" s="48"/>
      <c r="D29" s="49"/>
      <c r="E29" s="50">
        <v>117453.59</v>
      </c>
      <c r="F29" s="51"/>
      <c r="G29" s="52"/>
      <c r="H29" s="53"/>
      <c r="I29" s="52"/>
    </row>
    <row r="30" spans="1:9" ht="14.25" hidden="1" x14ac:dyDescent="0.2">
      <c r="A30" s="38" t="s">
        <v>32</v>
      </c>
      <c r="B30" s="38"/>
      <c r="C30" s="54"/>
      <c r="D30" s="32"/>
      <c r="E30" s="14"/>
      <c r="F30" s="55"/>
      <c r="G30" s="56"/>
      <c r="H30" s="42"/>
      <c r="I30" s="43"/>
    </row>
    <row r="31" spans="1:9" ht="13.5" hidden="1" thickBot="1" x14ac:dyDescent="0.25">
      <c r="A31" s="22"/>
      <c r="B31" s="34"/>
      <c r="C31" s="57">
        <f>SUM(C22:C30)</f>
        <v>1732459.4500000004</v>
      </c>
      <c r="D31" s="58"/>
      <c r="E31" s="59">
        <f>E29</f>
        <v>117453.59</v>
      </c>
      <c r="F31" s="60"/>
      <c r="G31" s="61">
        <f>C15</f>
        <v>1771038.11</v>
      </c>
      <c r="H31" s="60"/>
      <c r="I31" s="57">
        <f>SUM(C31:G31)</f>
        <v>3620951.1500000004</v>
      </c>
    </row>
    <row r="32" spans="1:9" ht="12.75" hidden="1" x14ac:dyDescent="0.2">
      <c r="A32" s="22"/>
      <c r="B32" s="34"/>
      <c r="C32" s="62"/>
      <c r="D32" s="42"/>
      <c r="E32" s="42"/>
      <c r="F32" s="42"/>
      <c r="G32" s="32"/>
      <c r="H32" s="32"/>
      <c r="I32" s="32"/>
    </row>
    <row r="33" spans="1:9" ht="12.75" hidden="1" x14ac:dyDescent="0.2">
      <c r="A33" s="63" t="s">
        <v>33</v>
      </c>
      <c r="B33" s="63"/>
      <c r="C33" s="64"/>
      <c r="D33" s="3"/>
      <c r="E33" s="29"/>
    </row>
    <row r="34" spans="1:9" ht="12.75" hidden="1" x14ac:dyDescent="0.2">
      <c r="A34" s="65" t="s">
        <v>34</v>
      </c>
      <c r="B34" s="65"/>
      <c r="C34" s="66">
        <v>3358.61</v>
      </c>
      <c r="D34" s="29"/>
      <c r="E34" s="29"/>
      <c r="F34" s="29"/>
      <c r="I34" s="67"/>
    </row>
    <row r="35" spans="1:9" ht="12.75" hidden="1" x14ac:dyDescent="0.2">
      <c r="A35" s="68"/>
      <c r="B35" s="28"/>
      <c r="C35" s="29"/>
      <c r="D35" s="29"/>
      <c r="E35" s="29"/>
    </row>
    <row r="36" spans="1:9" ht="12.75" hidden="1" x14ac:dyDescent="0.2">
      <c r="A36" s="68"/>
      <c r="B36" s="28"/>
      <c r="C36" s="29"/>
      <c r="D36" s="29"/>
      <c r="E36" s="29"/>
    </row>
    <row r="37" spans="1:9" ht="12.75" hidden="1" x14ac:dyDescent="0.2">
      <c r="A37" s="68"/>
      <c r="B37" s="28"/>
      <c r="C37" s="29"/>
      <c r="D37" s="29"/>
      <c r="E37" s="29"/>
    </row>
    <row r="38" spans="1:9" ht="12.75" x14ac:dyDescent="0.2">
      <c r="A38" s="68"/>
      <c r="B38" s="28"/>
      <c r="C38" s="29"/>
      <c r="D38" s="29"/>
      <c r="E38" s="29"/>
    </row>
    <row r="39" spans="1:9" ht="12.75" x14ac:dyDescent="0.2">
      <c r="A39" s="68"/>
      <c r="B39" s="28"/>
      <c r="C39" s="29"/>
      <c r="D39" s="29"/>
      <c r="E39" s="29"/>
    </row>
    <row r="40" spans="1:9" ht="12.75" x14ac:dyDescent="0.2">
      <c r="A40" s="68"/>
      <c r="B40" s="28"/>
      <c r="C40" s="29"/>
      <c r="D40" s="29"/>
      <c r="E40" s="29"/>
    </row>
    <row r="41" spans="1:9" ht="12.75" x14ac:dyDescent="0.2">
      <c r="A41" s="68"/>
      <c r="B41" s="28"/>
      <c r="C41" s="29"/>
      <c r="D41" s="29"/>
      <c r="E41" s="29"/>
    </row>
    <row r="42" spans="1:9" ht="12.75" x14ac:dyDescent="0.2">
      <c r="A42" s="68"/>
      <c r="B42" s="28"/>
      <c r="C42" s="29"/>
      <c r="D42" s="29"/>
      <c r="E42" s="29"/>
    </row>
    <row r="43" spans="1:9" ht="12.75" x14ac:dyDescent="0.2">
      <c r="A43" s="68"/>
      <c r="B43" s="28"/>
      <c r="C43" s="29"/>
      <c r="D43" s="29"/>
      <c r="E43" s="29"/>
    </row>
    <row r="44" spans="1:9" ht="12.75" x14ac:dyDescent="0.2">
      <c r="A44" s="68"/>
      <c r="B44" s="28"/>
      <c r="C44" s="29"/>
      <c r="D44" s="29"/>
      <c r="E44" s="29"/>
    </row>
    <row r="45" spans="1:9" ht="12.75" x14ac:dyDescent="0.2">
      <c r="A45" s="68"/>
      <c r="B45" s="28"/>
      <c r="C45" s="29"/>
      <c r="D45" s="29"/>
      <c r="E45" s="29"/>
    </row>
    <row r="46" spans="1:9" ht="12.75" x14ac:dyDescent="0.2">
      <c r="A46" s="68"/>
      <c r="B46" s="28"/>
      <c r="C46" s="29"/>
      <c r="D46" s="29"/>
      <c r="E46" s="29"/>
    </row>
    <row r="47" spans="1:9" ht="12.75" x14ac:dyDescent="0.2">
      <c r="A47" s="68"/>
      <c r="B47" s="28"/>
      <c r="C47" s="29"/>
      <c r="D47" s="29"/>
      <c r="E47" s="29"/>
    </row>
    <row r="48" spans="1:9" ht="12.75" x14ac:dyDescent="0.2">
      <c r="A48" s="68"/>
      <c r="B48" s="28"/>
      <c r="C48" s="29"/>
      <c r="D48" s="29"/>
      <c r="E48" s="29"/>
    </row>
    <row r="49" spans="1:5" ht="12.75" x14ac:dyDescent="0.2">
      <c r="A49" s="68"/>
      <c r="B49" s="28"/>
      <c r="C49" s="29"/>
      <c r="D49" s="29"/>
      <c r="E49" s="29"/>
    </row>
    <row r="50" spans="1:5" ht="12.75" x14ac:dyDescent="0.2">
      <c r="A50" s="68"/>
      <c r="B50" s="28"/>
      <c r="C50" s="29"/>
      <c r="D50" s="29"/>
      <c r="E50" s="29"/>
    </row>
    <row r="51" spans="1:5" ht="12.75" x14ac:dyDescent="0.2">
      <c r="A51" s="68"/>
      <c r="B51" s="28"/>
      <c r="C51" s="29"/>
      <c r="D51" s="29"/>
      <c r="E51" s="29"/>
    </row>
    <row r="52" spans="1:5" ht="12.75" x14ac:dyDescent="0.2">
      <c r="A52" s="68"/>
      <c r="B52" s="28"/>
      <c r="C52" s="29"/>
      <c r="D52" s="29"/>
      <c r="E52" s="29"/>
    </row>
    <row r="53" spans="1:5" ht="12.75" x14ac:dyDescent="0.2">
      <c r="A53" s="68"/>
      <c r="B53" s="28"/>
      <c r="C53" s="29"/>
      <c r="D53" s="29"/>
      <c r="E53" s="29"/>
    </row>
    <row r="54" spans="1:5" ht="12.75" x14ac:dyDescent="0.2">
      <c r="A54" s="68"/>
      <c r="B54" s="28"/>
      <c r="C54" s="29"/>
      <c r="D54" s="29"/>
      <c r="E54" s="29"/>
    </row>
    <row r="55" spans="1:5" ht="12.75" x14ac:dyDescent="0.2">
      <c r="A55" s="68"/>
      <c r="B55" s="28"/>
      <c r="C55" s="29"/>
      <c r="D55" s="29"/>
      <c r="E55" s="29"/>
    </row>
    <row r="56" spans="1:5" ht="12.75" x14ac:dyDescent="0.2">
      <c r="A56" s="68"/>
      <c r="B56" s="28"/>
      <c r="C56" s="29"/>
      <c r="D56" s="29"/>
      <c r="E56" s="29"/>
    </row>
    <row r="57" spans="1:5" ht="12.75" x14ac:dyDescent="0.2">
      <c r="A57" s="68"/>
      <c r="B57" s="28"/>
      <c r="C57" s="29"/>
      <c r="D57" s="29"/>
      <c r="E57" s="29"/>
    </row>
    <row r="58" spans="1:5" ht="12.75" x14ac:dyDescent="0.2">
      <c r="A58" s="68"/>
      <c r="B58" s="28"/>
      <c r="C58" s="29"/>
      <c r="D58" s="29"/>
      <c r="E58" s="29"/>
    </row>
    <row r="59" spans="1:5" ht="12.75" x14ac:dyDescent="0.2">
      <c r="A59" s="68"/>
      <c r="B59" s="28"/>
      <c r="C59" s="29"/>
      <c r="D59" s="29"/>
      <c r="E59" s="29"/>
    </row>
    <row r="60" spans="1:5" ht="12.75" x14ac:dyDescent="0.2">
      <c r="A60" s="68"/>
      <c r="B60" s="28"/>
      <c r="C60" s="29"/>
      <c r="D60" s="29"/>
      <c r="E60" s="29"/>
    </row>
    <row r="61" spans="1:5" ht="12.75" x14ac:dyDescent="0.2">
      <c r="A61" s="68"/>
      <c r="B61" s="28"/>
      <c r="C61" s="29"/>
      <c r="D61" s="29"/>
      <c r="E61" s="29"/>
    </row>
    <row r="62" spans="1:5" ht="12.75" x14ac:dyDescent="0.2">
      <c r="A62" s="68"/>
      <c r="B62" s="28"/>
      <c r="C62" s="29"/>
      <c r="D62" s="29"/>
      <c r="E62" s="29"/>
    </row>
    <row r="63" spans="1:5" ht="12.75" x14ac:dyDescent="0.2">
      <c r="A63" s="68"/>
      <c r="B63" s="28"/>
      <c r="C63" s="29"/>
      <c r="D63" s="29"/>
      <c r="E63" s="29"/>
    </row>
    <row r="64" spans="1:5" ht="12.75" x14ac:dyDescent="0.2">
      <c r="A64" s="68"/>
      <c r="B64" s="28"/>
      <c r="C64" s="29"/>
      <c r="D64" s="29"/>
      <c r="E64" s="29"/>
    </row>
    <row r="65" spans="1:5" ht="12.75" x14ac:dyDescent="0.2">
      <c r="A65" s="68"/>
      <c r="B65" s="28"/>
      <c r="C65" s="29"/>
      <c r="D65" s="29"/>
      <c r="E65" s="29"/>
    </row>
    <row r="66" spans="1:5" ht="12.75" x14ac:dyDescent="0.2">
      <c r="A66" s="68"/>
      <c r="B66" s="28"/>
      <c r="C66" s="29"/>
      <c r="D66" s="29"/>
      <c r="E66" s="29"/>
    </row>
    <row r="67" spans="1:5" ht="12.75" x14ac:dyDescent="0.2">
      <c r="A67" s="68"/>
      <c r="B67" s="28"/>
      <c r="C67" s="29"/>
      <c r="D67" s="29"/>
      <c r="E67" s="29"/>
    </row>
    <row r="68" spans="1:5" ht="12.75" x14ac:dyDescent="0.2">
      <c r="A68" s="68"/>
      <c r="B68" s="28"/>
      <c r="C68" s="29"/>
      <c r="D68" s="29"/>
      <c r="E68" s="29"/>
    </row>
    <row r="69" spans="1:5" ht="12.75" x14ac:dyDescent="0.2">
      <c r="A69" s="68"/>
      <c r="B69" s="28"/>
      <c r="C69" s="29"/>
      <c r="D69" s="29"/>
      <c r="E69" s="29"/>
    </row>
    <row r="70" spans="1:5" ht="12.75" x14ac:dyDescent="0.2">
      <c r="A70" s="68"/>
      <c r="B70" s="28"/>
      <c r="C70" s="29"/>
      <c r="D70" s="29"/>
      <c r="E70" s="29"/>
    </row>
    <row r="71" spans="1:5" ht="12.75" x14ac:dyDescent="0.2">
      <c r="A71" s="68"/>
      <c r="B71" s="28"/>
      <c r="C71" s="29"/>
      <c r="D71" s="29"/>
      <c r="E71" s="29"/>
    </row>
    <row r="72" spans="1:5" ht="12.75" x14ac:dyDescent="0.2">
      <c r="A72" s="68"/>
      <c r="B72" s="28"/>
      <c r="C72" s="29"/>
      <c r="D72" s="29"/>
      <c r="E72" s="29"/>
    </row>
    <row r="73" spans="1:5" ht="12.75" x14ac:dyDescent="0.2">
      <c r="A73" s="68"/>
      <c r="B73" s="28"/>
      <c r="C73" s="29"/>
      <c r="D73" s="29"/>
      <c r="E73" s="29"/>
    </row>
    <row r="74" spans="1:5" ht="12.75" x14ac:dyDescent="0.2">
      <c r="A74" s="68"/>
      <c r="B74" s="28"/>
      <c r="C74" s="29"/>
      <c r="D74" s="29"/>
      <c r="E74" s="29"/>
    </row>
    <row r="75" spans="1:5" ht="12.75" x14ac:dyDescent="0.2">
      <c r="A75" s="68"/>
      <c r="B75" s="28"/>
      <c r="C75" s="29"/>
      <c r="D75" s="29"/>
      <c r="E75" s="29"/>
    </row>
    <row r="76" spans="1:5" ht="12.75" x14ac:dyDescent="0.2">
      <c r="A76" s="68"/>
      <c r="B76" s="28"/>
      <c r="C76" s="29"/>
      <c r="D76" s="29"/>
      <c r="E76" s="29"/>
    </row>
    <row r="77" spans="1:5" ht="12.75" x14ac:dyDescent="0.2">
      <c r="A77" s="68"/>
      <c r="B77" s="28"/>
      <c r="C77" s="29"/>
      <c r="D77" s="29"/>
      <c r="E77" s="29"/>
    </row>
    <row r="78" spans="1:5" ht="12.75" x14ac:dyDescent="0.2">
      <c r="A78" s="68"/>
      <c r="B78" s="28"/>
      <c r="C78" s="29"/>
      <c r="D78" s="29"/>
      <c r="E78" s="29"/>
    </row>
    <row r="79" spans="1:5" ht="12.75" x14ac:dyDescent="0.2">
      <c r="A79" s="68"/>
      <c r="B79" s="28"/>
      <c r="C79" s="29"/>
      <c r="D79" s="29"/>
      <c r="E79" s="29"/>
    </row>
    <row r="80" spans="1:5" ht="12.75" x14ac:dyDescent="0.2">
      <c r="A80" s="68"/>
      <c r="B80" s="28"/>
      <c r="C80" s="29"/>
      <c r="D80" s="29"/>
      <c r="E80" s="29"/>
    </row>
    <row r="81" spans="1:5" ht="12.75" x14ac:dyDescent="0.2">
      <c r="A81" s="68"/>
      <c r="B81" s="28"/>
      <c r="C81" s="29"/>
      <c r="D81" s="29"/>
      <c r="E81" s="29"/>
    </row>
    <row r="82" spans="1:5" ht="12.75" x14ac:dyDescent="0.2">
      <c r="A82" s="68"/>
      <c r="B82" s="28"/>
      <c r="C82" s="29"/>
      <c r="D82" s="29"/>
      <c r="E82" s="29"/>
    </row>
    <row r="83" spans="1:5" ht="12.75" x14ac:dyDescent="0.2">
      <c r="A83" s="68"/>
      <c r="B83" s="28"/>
      <c r="C83" s="29"/>
      <c r="D83" s="29"/>
      <c r="E83" s="29"/>
    </row>
    <row r="84" spans="1:5" ht="12.75" x14ac:dyDescent="0.2">
      <c r="A84" s="68"/>
      <c r="B84" s="28"/>
      <c r="C84" s="29"/>
      <c r="D84" s="29"/>
      <c r="E84" s="29"/>
    </row>
    <row r="85" spans="1:5" ht="12.75" x14ac:dyDescent="0.2">
      <c r="A85" s="68"/>
      <c r="B85" s="28"/>
      <c r="C85" s="29"/>
      <c r="D85" s="29"/>
      <c r="E85" s="29"/>
    </row>
    <row r="86" spans="1:5" ht="12.75" x14ac:dyDescent="0.2">
      <c r="A86" s="68"/>
      <c r="B86" s="28"/>
      <c r="C86" s="29"/>
      <c r="D86" s="29"/>
      <c r="E86" s="29"/>
    </row>
    <row r="87" spans="1:5" ht="12.75" x14ac:dyDescent="0.2">
      <c r="A87" s="68"/>
      <c r="B87" s="28"/>
      <c r="C87" s="29"/>
      <c r="D87" s="29"/>
      <c r="E87" s="29"/>
    </row>
    <row r="88" spans="1:5" ht="12.75" x14ac:dyDescent="0.2">
      <c r="A88" s="68"/>
      <c r="B88" s="28"/>
      <c r="C88" s="29"/>
      <c r="D88" s="29"/>
      <c r="E88" s="29"/>
    </row>
    <row r="89" spans="1:5" ht="12.75" x14ac:dyDescent="0.2">
      <c r="A89" s="68"/>
      <c r="B89" s="28"/>
      <c r="C89" s="29"/>
      <c r="D89" s="29"/>
      <c r="E89" s="29"/>
    </row>
    <row r="90" spans="1:5" ht="12.75" x14ac:dyDescent="0.2">
      <c r="A90" s="68"/>
      <c r="B90" s="28"/>
      <c r="C90" s="29"/>
      <c r="D90" s="29"/>
      <c r="E90" s="29"/>
    </row>
    <row r="91" spans="1:5" ht="12.75" x14ac:dyDescent="0.2">
      <c r="A91" s="68"/>
      <c r="B91" s="28"/>
      <c r="C91" s="29"/>
      <c r="D91" s="29"/>
      <c r="E91" s="29"/>
    </row>
    <row r="92" spans="1:5" ht="12.75" x14ac:dyDescent="0.2">
      <c r="A92" s="68"/>
      <c r="B92" s="28"/>
      <c r="C92" s="29"/>
      <c r="D92" s="29"/>
      <c r="E92" s="29"/>
    </row>
    <row r="93" spans="1:5" ht="12.75" x14ac:dyDescent="0.2">
      <c r="A93" s="68"/>
      <c r="B93" s="28"/>
      <c r="C93" s="29"/>
      <c r="D93" s="29"/>
      <c r="E93" s="29"/>
    </row>
    <row r="94" spans="1:5" ht="12.75" x14ac:dyDescent="0.2">
      <c r="A94" s="68"/>
      <c r="B94" s="28"/>
      <c r="C94" s="29"/>
      <c r="D94" s="29"/>
      <c r="E94" s="29"/>
    </row>
    <row r="95" spans="1:5" ht="12.75" x14ac:dyDescent="0.2">
      <c r="A95" s="68"/>
      <c r="B95" s="28"/>
      <c r="C95" s="29"/>
      <c r="D95" s="29"/>
      <c r="E95" s="29"/>
    </row>
    <row r="96" spans="1:5" ht="12.75" x14ac:dyDescent="0.2">
      <c r="A96" s="68"/>
      <c r="B96" s="28"/>
      <c r="C96" s="29"/>
      <c r="D96" s="29"/>
      <c r="E96" s="29"/>
    </row>
    <row r="97" spans="1:5" ht="12.75" x14ac:dyDescent="0.2">
      <c r="A97" s="68"/>
      <c r="B97" s="28"/>
      <c r="C97" s="29"/>
      <c r="D97" s="29"/>
      <c r="E97" s="29"/>
    </row>
    <row r="98" spans="1:5" ht="12.75" x14ac:dyDescent="0.2">
      <c r="A98" s="68"/>
      <c r="B98" s="28"/>
      <c r="C98" s="29"/>
      <c r="D98" s="29"/>
      <c r="E98" s="29"/>
    </row>
    <row r="99" spans="1:5" ht="12.75" x14ac:dyDescent="0.2">
      <c r="A99" s="68"/>
      <c r="B99" s="28"/>
      <c r="C99" s="29"/>
      <c r="D99" s="29"/>
      <c r="E99" s="29"/>
    </row>
    <row r="100" spans="1:5" ht="12.75" x14ac:dyDescent="0.2">
      <c r="A100" s="68"/>
      <c r="B100" s="28"/>
      <c r="C100" s="29"/>
      <c r="D100" s="29"/>
      <c r="E100" s="29"/>
    </row>
    <row r="101" spans="1:5" ht="12.75" x14ac:dyDescent="0.2">
      <c r="A101" s="68"/>
      <c r="B101" s="28"/>
      <c r="C101" s="29"/>
      <c r="D101" s="29"/>
      <c r="E101" s="29"/>
    </row>
    <row r="102" spans="1:5" ht="12.75" x14ac:dyDescent="0.2">
      <c r="A102" s="68"/>
      <c r="B102" s="28"/>
      <c r="C102" s="29"/>
      <c r="D102" s="29"/>
      <c r="E102" s="29"/>
    </row>
    <row r="103" spans="1:5" ht="12.75" x14ac:dyDescent="0.2">
      <c r="A103" s="68"/>
      <c r="B103" s="28"/>
      <c r="C103" s="29"/>
      <c r="D103" s="29"/>
      <c r="E103" s="29"/>
    </row>
    <row r="104" spans="1:5" ht="12.75" x14ac:dyDescent="0.2">
      <c r="A104" s="68"/>
      <c r="B104" s="28"/>
      <c r="C104" s="29"/>
      <c r="D104" s="29"/>
      <c r="E104" s="29"/>
    </row>
  </sheetData>
  <mergeCells count="16">
    <mergeCell ref="A29:B29"/>
    <mergeCell ref="A30:B30"/>
    <mergeCell ref="A33:B33"/>
    <mergeCell ref="A34:B34"/>
    <mergeCell ref="A7:F7"/>
    <mergeCell ref="A17:I18"/>
    <mergeCell ref="A22:B22"/>
    <mergeCell ref="A23:B23"/>
    <mergeCell ref="A26:B26"/>
    <mergeCell ref="A27:B27"/>
    <mergeCell ref="A1:D1"/>
    <mergeCell ref="A2:D2"/>
    <mergeCell ref="A3:D3"/>
    <mergeCell ref="A4:F4"/>
    <mergeCell ref="A5:F5"/>
    <mergeCell ref="E6:F6"/>
  </mergeCells>
  <printOptions horizontalCentered="1"/>
  <pageMargins left="0.7" right="0.7" top="0.75" bottom="0.75" header="0.3" footer="0.3"/>
  <pageSetup scale="8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</vt:lpstr>
      <vt:lpstr>'ACH &amp; Recap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 Platero</dc:creator>
  <cp:lastModifiedBy>Rubi Platero</cp:lastModifiedBy>
  <dcterms:created xsi:type="dcterms:W3CDTF">2021-09-09T15:41:57Z</dcterms:created>
  <dcterms:modified xsi:type="dcterms:W3CDTF">2021-09-09T15:42:19Z</dcterms:modified>
</cp:coreProperties>
</file>